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BRIL" sheetId="1" r:id="rId4"/>
    <sheet state="visible" name="COSAN" sheetId="2" r:id="rId5"/>
    <sheet state="visible" name="METALFRIO" sheetId="3" r:id="rId6"/>
    <sheet state="visible" name="TAESA" sheetId="4" r:id="rId7"/>
    <sheet state="visible" name="TUPY" sheetId="5" r:id="rId8"/>
    <sheet state="visible" name="JHSF" sheetId="6" r:id="rId9"/>
    <sheet state="visible" name="KLABIN" sheetId="7" r:id="rId10"/>
    <sheet state="visible" name="VIBRA" sheetId="8" r:id="rId11"/>
    <sheet state="visible" name="VALE" sheetId="9" r:id="rId12"/>
    <sheet state="visible" name="RANDON" sheetId="10" r:id="rId13"/>
    <sheet state="visible" name="IRANI" sheetId="11" r:id="rId14"/>
    <sheet state="visible" name="CYRELA" sheetId="12" r:id="rId15"/>
    <sheet state="visible" name="UNIPAR" sheetId="13" r:id="rId16"/>
    <sheet state="visible" name="SPRINGS" sheetId="14" r:id="rId17"/>
    <sheet state="visible" name="HAGA" sheetId="15" r:id="rId18"/>
    <sheet state="visible" name="DIRECIONAL" sheetId="16" r:id="rId19"/>
    <sheet state="visible" name="SIDERURGICA ALIPERTI" sheetId="17" r:id="rId20"/>
    <sheet state="visible" name="AZEVEDO E TRAVASSOS" sheetId="18" r:id="rId21"/>
    <sheet state="visible" name="PANATLANTICA" sheetId="19" r:id="rId22"/>
    <sheet state="visible" name="TELEFONICA" sheetId="20" r:id="rId23"/>
    <sheet state="visible" name="ALUPAR" sheetId="21" r:id="rId24"/>
    <sheet state="visible" name="PETRORIO" sheetId="22" r:id="rId25"/>
    <sheet state="visible" name="DOMMO" sheetId="23" r:id="rId26"/>
    <sheet state="visible" name="MRV" sheetId="24" r:id="rId27"/>
    <sheet state="visible" name="HOTEIS OTHON" sheetId="25" r:id="rId28"/>
    <sheet state="visible" name="JOÃO FORTES" sheetId="26" r:id="rId29"/>
    <sheet state="visible" name="MANGELS" sheetId="27" r:id="rId30"/>
    <sheet state="visible" name="ENAUTA" sheetId="28" r:id="rId31"/>
    <sheet state="visible" name="FRAS-LE" sheetId="29" r:id="rId32"/>
    <sheet state="visible" name="NATURA" sheetId="30" r:id="rId33"/>
    <sheet state="visible" name="PETTENATTI" sheetId="31" r:id="rId34"/>
    <sheet state="visible" name="IMC" sheetId="32" r:id="rId35"/>
    <sheet state="visible" name="NUTRIPLANT" sheetId="33" r:id="rId36"/>
    <sheet state="visible" name="OCEANPACT" sheetId="34" r:id="rId37"/>
    <sheet state="visible" name="AMERICANAS" sheetId="35" r:id="rId38"/>
    <sheet state="visible" name="PBG" sheetId="36" r:id="rId39"/>
    <sheet state="visible" name="ROSSI" sheetId="37" r:id="rId40"/>
    <sheet state="visible" name="TEKNO" sheetId="38" r:id="rId41"/>
    <sheet state="visible" name="TIM" sheetId="39" r:id="rId42"/>
    <sheet state="visible" name="ENERGISA" sheetId="40" r:id="rId43"/>
    <sheet state="visible" name="3R PETROLEUM" sheetId="41" r:id="rId44"/>
    <sheet state="visible" name="ENEVA" sheetId="42" r:id="rId45"/>
    <sheet state="visible" name="ETERNIT" sheetId="43" r:id="rId46"/>
    <sheet state="visible" name="EUCATEX" sheetId="44" r:id="rId47"/>
    <sheet state="visible" name="FER HERINGER" sheetId="45" r:id="rId48"/>
    <sheet state="visible" name="GPC PART" sheetId="46" r:id="rId49"/>
    <sheet state="visible" name="LUPATECH" sheetId="47" r:id="rId50"/>
    <sheet state="visible" name="MMX MINER" sheetId="48" r:id="rId51"/>
    <sheet state="visible" name="OI" sheetId="49" r:id="rId52"/>
    <sheet state="visible" name="OSX BRASIL" sheetId="50" r:id="rId53"/>
    <sheet state="visible" name="PDG REALT" sheetId="51" r:id="rId54"/>
    <sheet state="visible" name="PET MANGUINHOS" sheetId="52" r:id="rId55"/>
    <sheet state="visible" name="POMIFRUTAS" sheetId="53" r:id="rId56"/>
    <sheet state="visible" name="RECRUSUL" sheetId="54" r:id="rId57"/>
    <sheet state="visible" name="REDE ENERGIA" sheetId="55" r:id="rId58"/>
    <sheet state="visible" name="SANSUY" sheetId="56" r:id="rId59"/>
    <sheet state="visible" name="SARAIVA" sheetId="57" r:id="rId60"/>
    <sheet state="visible" name="TECNOSOLO" sheetId="58" r:id="rId61"/>
    <sheet state="visible" name="TEKA" sheetId="59" r:id="rId62"/>
    <sheet state="visible" name="VIVER" sheetId="60" r:id="rId63"/>
    <sheet state="visible" name="WETZEL" sheetId="61" r:id="rId64"/>
    <sheet state="visible" name="BRASKEM" sheetId="62" r:id="rId65"/>
    <sheet state="visible" name="CEMIG" sheetId="63" r:id="rId66"/>
    <sheet state="visible" name="DURATEX" sheetId="64" r:id="rId67"/>
    <sheet state="visible" name="EZTEC" sheetId="65" r:id="rId68"/>
    <sheet state="visible" name="INDS ROMI" sheetId="66" r:id="rId69"/>
    <sheet state="visible" name="LITEL" sheetId="67" r:id="rId70"/>
    <sheet state="visible" name="MARCOPOLO" sheetId="68" r:id="rId71"/>
    <sheet state="visible" name="METAL IGUAÇU" sheetId="69" r:id="rId72"/>
    <sheet state="visible" name="SLC AGRICOLA" sheetId="70" r:id="rId73"/>
    <sheet state="visible" name="SONDOTECNICA" sheetId="71" r:id="rId74"/>
    <sheet state="visible" name="ULTRAPAR" sheetId="72" r:id="rId75"/>
  </sheets>
  <definedNames/>
  <calcPr/>
</workbook>
</file>

<file path=xl/sharedStrings.xml><?xml version="1.0" encoding="utf-8"?>
<sst xmlns="http://schemas.openxmlformats.org/spreadsheetml/2006/main" count="6095" uniqueCount="100">
  <si>
    <t>Indicador</t>
  </si>
  <si>
    <t>Ativo total</t>
  </si>
  <si>
    <t>Ativo Circulante</t>
  </si>
  <si>
    <t>Disponibilidade</t>
  </si>
  <si>
    <t xml:space="preserve">Contas a receber </t>
  </si>
  <si>
    <t xml:space="preserve">Clientes </t>
  </si>
  <si>
    <t xml:space="preserve">Impostos a recuperar </t>
  </si>
  <si>
    <t>Estoque</t>
  </si>
  <si>
    <t>Imobilizado</t>
  </si>
  <si>
    <t>Passivo Circulante</t>
  </si>
  <si>
    <t>Emprestimos e financiamentos</t>
  </si>
  <si>
    <t xml:space="preserve">Contas a pagar </t>
  </si>
  <si>
    <t xml:space="preserve">Impostos a pagar </t>
  </si>
  <si>
    <t xml:space="preserve">Salários a pagar </t>
  </si>
  <si>
    <t>PNC</t>
  </si>
  <si>
    <t>e&amp;f LP</t>
  </si>
  <si>
    <t>PL</t>
  </si>
  <si>
    <t>Capital Social</t>
  </si>
  <si>
    <t>Receita Liq Operacional</t>
  </si>
  <si>
    <t>CPV</t>
  </si>
  <si>
    <t>Despesas operac</t>
  </si>
  <si>
    <t>EBIT</t>
  </si>
  <si>
    <t xml:space="preserve">Juros </t>
  </si>
  <si>
    <t xml:space="preserve">Impostos </t>
  </si>
  <si>
    <t xml:space="preserve">Lucro Liquido </t>
  </si>
  <si>
    <t>Deprec e amort</t>
  </si>
  <si>
    <t>Dividendos</t>
  </si>
  <si>
    <t>Variação no cap de giro</t>
  </si>
  <si>
    <t>CAPEX</t>
  </si>
  <si>
    <t>FCFF</t>
  </si>
  <si>
    <t>EBITDA</t>
  </si>
  <si>
    <t>PE</t>
  </si>
  <si>
    <t>NOWC</t>
  </si>
  <si>
    <t>GTP</t>
  </si>
  <si>
    <t>VALUE ADDED</t>
  </si>
  <si>
    <t>Dispon/PC</t>
  </si>
  <si>
    <t>Dispon/Receita Liq Operacional</t>
  </si>
  <si>
    <t>Dispon/AC</t>
  </si>
  <si>
    <t>Dispon/AT</t>
  </si>
  <si>
    <t>AC/PC</t>
  </si>
  <si>
    <t>AC/AT</t>
  </si>
  <si>
    <t>PC/AT</t>
  </si>
  <si>
    <t>PC/Receita Liq Operacional</t>
  </si>
  <si>
    <t>Estoque/AT</t>
  </si>
  <si>
    <t>Quick assets/AT</t>
  </si>
  <si>
    <t>Quick assets/PC</t>
  </si>
  <si>
    <t>Capital de giro/AT</t>
  </si>
  <si>
    <t>Capital de giro/Rec Liq Operacional</t>
  </si>
  <si>
    <t>Dívida financeira/FCFF</t>
  </si>
  <si>
    <t>Juros/EBITDA</t>
  </si>
  <si>
    <t>Juros/Lucro Liquido</t>
  </si>
  <si>
    <t>Juros/Ativo Total</t>
  </si>
  <si>
    <t>Juros/VA</t>
  </si>
  <si>
    <t>FCFF/PL</t>
  </si>
  <si>
    <t>FCFF/AT</t>
  </si>
  <si>
    <t>EBIT/PL</t>
  </si>
  <si>
    <t>EBIT/AT</t>
  </si>
  <si>
    <t>EBITDA/PE</t>
  </si>
  <si>
    <t>EBITDA/AT</t>
  </si>
  <si>
    <t>Lucro liq/PL</t>
  </si>
  <si>
    <t>Lucro liq/AT</t>
  </si>
  <si>
    <t>Lucro antes dos impostos/PL</t>
  </si>
  <si>
    <t>Divida LP/PL</t>
  </si>
  <si>
    <t>Divida LP/AT</t>
  </si>
  <si>
    <t>NOWC/AT</t>
  </si>
  <si>
    <t>PL/PE</t>
  </si>
  <si>
    <t>PL/AT</t>
  </si>
  <si>
    <t>Divida total/PL</t>
  </si>
  <si>
    <t>Divida total/AT</t>
  </si>
  <si>
    <t>FCFF/Rec Liq Operacional</t>
  </si>
  <si>
    <t>FCFF/VA</t>
  </si>
  <si>
    <t>EBIT/VA</t>
  </si>
  <si>
    <t>EBITDA/Rec Liq Operacional</t>
  </si>
  <si>
    <t>GTP/RLO</t>
  </si>
  <si>
    <t>Lucro liquido/RLO</t>
  </si>
  <si>
    <t>LL/VA</t>
  </si>
  <si>
    <t>VA/IMOBILIZADO</t>
  </si>
  <si>
    <t>VA/AT</t>
  </si>
  <si>
    <t>VA/RLO</t>
  </si>
  <si>
    <t>Contas a pagar/RLO</t>
  </si>
  <si>
    <t>AC/RLO</t>
  </si>
  <si>
    <t>Estoque/RLO</t>
  </si>
  <si>
    <t>NOWC/RLO</t>
  </si>
  <si>
    <t>Contas a receber/RLO</t>
  </si>
  <si>
    <t>RLO/AT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</si>
  <si>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</si>
  <si>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</si>
  <si>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</si>
  <si>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</si>
  <si>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</si>
  <si>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</si>
  <si>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</si>
  <si>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12/31/2010</t>
  </si>
  <si>
    <t>12/31/2011</t>
  </si>
  <si>
    <t>12/31/2012</t>
  </si>
  <si>
    <t>12/31/2000</t>
  </si>
  <si>
    <t>12/31/2001</t>
  </si>
  <si>
    <t>12/31/2002</t>
  </si>
  <si>
    <t>12/31/2003</t>
  </si>
  <si>
    <t>12/31/2004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</si>
</sst>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10">
    <font>
      <sz val="10.0"/>
      <color rgb="FF000000"/>
      <name val="Arial"/>
      <scheme val="minor"/>
    </font>
    <font>
      <color theme="1"/>
      <name val="Arial"/>
    </font>
    <font>
      <sz val="9.0"/>
      <color rgb="FF333333"/>
      <name val="Arial"/>
    </font>
    <font>
      <sz val="9.0"/>
      <color rgb="FF0015AA"/>
      <name val="Arial"/>
    </font>
    <font>
      <sz val="9.0"/>
      <color rgb="FF3297D3"/>
      <name val="Arial"/>
    </font>
    <font>
      <color theme="1"/>
      <name val="Arial"/>
      <scheme val="minor"/>
    </font>
    <font>
      <color rgb="FF000000"/>
      <name val="Calibri"/>
    </font>
    <font>
      <color rgb="FFFF0000"/>
      <name val="Calibri"/>
    </font>
    <font>
      <sz val="11.0"/>
      <color rgb="FF000000"/>
      <name val="Calibri"/>
    </font>
    <font>
      <b/>
      <sz val="9.0"/>
      <color rgb="FF33333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5F6FA"/>
        <bgColor rgb="FFF5F6FA"/>
      </patternFill>
    </fill>
    <fill>
      <patternFill patternType="solid">
        <fgColor rgb="FFE9EFF6"/>
        <bgColor rgb="FFE9EFF6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14" xfId="0" applyAlignment="1" applyFill="1" applyFont="1" applyNumberFormat="1">
      <alignment horizontal="right"/>
    </xf>
    <xf borderId="1" fillId="2" fontId="2" numFmtId="14" xfId="0" applyAlignment="1" applyBorder="1" applyFont="1" applyNumberFormat="1">
      <alignment horizontal="right"/>
    </xf>
    <xf borderId="0" fillId="0" fontId="1" numFmtId="0" xfId="0" applyAlignment="1" applyFont="1">
      <alignment vertical="bottom"/>
    </xf>
    <xf borderId="0" fillId="2" fontId="2" numFmtId="3" xfId="0" applyAlignment="1" applyFont="1" applyNumberFormat="1">
      <alignment horizontal="right"/>
    </xf>
    <xf borderId="1" fillId="2" fontId="2" numFmtId="3" xfId="0" applyAlignment="1" applyBorder="1" applyFont="1" applyNumberFormat="1">
      <alignment horizontal="right"/>
    </xf>
    <xf borderId="0" fillId="2" fontId="3" numFmtId="3" xfId="0" applyAlignment="1" applyFont="1" applyNumberFormat="1">
      <alignment horizontal="right"/>
    </xf>
    <xf borderId="1" fillId="2" fontId="3" numFmtId="3" xfId="0" applyAlignment="1" applyBorder="1" applyFont="1" applyNumberFormat="1">
      <alignment horizontal="right"/>
    </xf>
    <xf borderId="0" fillId="2" fontId="4" numFmtId="3" xfId="0" applyAlignment="1" applyFont="1" applyNumberFormat="1">
      <alignment horizontal="right"/>
    </xf>
    <xf borderId="1" fillId="2" fontId="4" numFmtId="3" xfId="0" applyAlignment="1" applyBorder="1" applyFont="1" applyNumberFormat="1">
      <alignment horizontal="right"/>
    </xf>
    <xf borderId="0" fillId="2" fontId="4" numFmtId="3" xfId="0" applyAlignment="1" applyFont="1" applyNumberFormat="1">
      <alignment horizontal="right" readingOrder="0"/>
    </xf>
    <xf borderId="1" fillId="2" fontId="4" numFmtId="3" xfId="0" applyAlignment="1" applyBorder="1" applyFont="1" applyNumberFormat="1">
      <alignment horizontal="right" readingOrder="0"/>
    </xf>
    <xf borderId="0" fillId="2" fontId="1" numFmtId="0" xfId="0" applyAlignment="1" applyFont="1">
      <alignment vertical="bottom"/>
    </xf>
    <xf borderId="0" fillId="2" fontId="5" numFmtId="0" xfId="0" applyFont="1"/>
    <xf borderId="0" fillId="3" fontId="1" numFmtId="0" xfId="0" applyAlignment="1" applyFill="1" applyFont="1">
      <alignment vertical="bottom"/>
    </xf>
    <xf borderId="1" fillId="4" fontId="4" numFmtId="3" xfId="0" applyAlignment="1" applyBorder="1" applyFill="1" applyFont="1" applyNumberFormat="1">
      <alignment horizontal="right"/>
    </xf>
    <xf borderId="1" fillId="0" fontId="1" numFmtId="0" xfId="0" applyAlignment="1" applyBorder="1" applyFont="1">
      <alignment shrinkToFit="0" vertical="bottom" wrapText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3" xfId="0" applyFont="1" applyNumberFormat="1"/>
    <xf borderId="0" fillId="0" fontId="5" numFmtId="0" xfId="0" applyFont="1"/>
    <xf borderId="0" fillId="2" fontId="2" numFmtId="0" xfId="0" applyAlignment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0" fillId="2" fontId="2" numFmtId="3" xfId="0" applyAlignment="1" applyFont="1" applyNumberFormat="1">
      <alignment horizontal="right" readingOrder="0"/>
    </xf>
    <xf borderId="1" fillId="2" fontId="2" numFmtId="3" xfId="0" applyAlignment="1" applyBorder="1" applyFont="1" applyNumberFormat="1">
      <alignment horizontal="right" readingOrder="0"/>
    </xf>
    <xf borderId="0" fillId="2" fontId="3" numFmtId="3" xfId="0" applyAlignment="1" applyFont="1" applyNumberFormat="1">
      <alignment horizontal="right" readingOrder="0"/>
    </xf>
    <xf borderId="1" fillId="2" fontId="3" numFmtId="3" xfId="0" applyAlignment="1" applyBorder="1" applyFont="1" applyNumberFormat="1">
      <alignment horizontal="right" readingOrder="0"/>
    </xf>
    <xf borderId="0" fillId="2" fontId="1" numFmtId="0" xfId="0" applyAlignment="1" applyFont="1">
      <alignment readingOrder="0" vertical="bottom"/>
    </xf>
    <xf borderId="0" fillId="5" fontId="6" numFmtId="0" xfId="0" applyAlignment="1" applyFill="1" applyFont="1">
      <alignment horizontal="right" readingOrder="0" shrinkToFit="0" vertical="bottom" wrapText="0"/>
    </xf>
    <xf borderId="0" fillId="0" fontId="6" numFmtId="3" xfId="0" applyAlignment="1" applyFont="1" applyNumberFormat="1">
      <alignment horizontal="right" readingOrder="0" vertical="bottom"/>
    </xf>
    <xf borderId="0" fillId="6" fontId="6" numFmtId="3" xfId="0" applyAlignment="1" applyFill="1" applyFont="1" applyNumberFormat="1">
      <alignment horizontal="right" readingOrder="0" vertical="bottom"/>
    </xf>
    <xf borderId="0" fillId="0" fontId="7" numFmtId="3" xfId="0" applyAlignment="1" applyFont="1" applyNumberFormat="1">
      <alignment horizontal="right" readingOrder="0" vertical="bottom"/>
    </xf>
    <xf borderId="0" fillId="6" fontId="7" numFmtId="3" xfId="0" applyAlignment="1" applyFont="1" applyNumberFormat="1">
      <alignment horizontal="right" readingOrder="0" vertical="bottom"/>
    </xf>
    <xf borderId="0" fillId="5" fontId="6" numFmtId="3" xfId="0" applyAlignment="1" applyFont="1" applyNumberFormat="1">
      <alignment horizontal="right" readingOrder="0" vertical="bottom"/>
    </xf>
    <xf borderId="0" fillId="7" fontId="3" numFmtId="3" xfId="0" applyAlignment="1" applyFill="1" applyFont="1" applyNumberFormat="1">
      <alignment horizontal="right" readingOrder="0"/>
    </xf>
    <xf borderId="1" fillId="7" fontId="3" numFmtId="3" xfId="0" applyAlignment="1" applyBorder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 shrinkToFit="0" vertical="bottom" wrapText="0"/>
    </xf>
    <xf borderId="0" fillId="7" fontId="2" numFmtId="3" xfId="0" applyAlignment="1" applyFont="1" applyNumberFormat="1">
      <alignment horizontal="right" readingOrder="0"/>
    </xf>
    <xf borderId="1" fillId="7" fontId="2" numFmtId="3" xfId="0" applyAlignment="1" applyBorder="1" applyFont="1" applyNumberFormat="1">
      <alignment horizontal="right" readingOrder="0"/>
    </xf>
    <xf borderId="0" fillId="7" fontId="4" numFmtId="3" xfId="0" applyAlignment="1" applyFont="1" applyNumberFormat="1">
      <alignment horizontal="right" readingOrder="0"/>
    </xf>
    <xf borderId="1" fillId="7" fontId="4" numFmtId="3" xfId="0" applyAlignment="1" applyBorder="1" applyFont="1" applyNumberFormat="1">
      <alignment horizontal="right" readingOrder="0"/>
    </xf>
    <xf borderId="0" fillId="7" fontId="9" numFmtId="3" xfId="0" applyAlignment="1" applyFont="1" applyNumberFormat="1">
      <alignment horizontal="right" readingOrder="0"/>
    </xf>
    <xf borderId="2" fillId="7" fontId="3" numFmtId="3" xfId="0" applyAlignment="1" applyBorder="1" applyFont="1" applyNumberFormat="1">
      <alignment horizontal="right" vertical="bottom"/>
    </xf>
    <xf borderId="3" fillId="7" fontId="3" numFmtId="3" xfId="0" applyAlignment="1" applyBorder="1" applyFont="1" applyNumberFormat="1">
      <alignment horizontal="right" vertical="bottom"/>
    </xf>
    <xf borderId="2" fillId="7" fontId="3" numFmtId="3" xfId="0" applyAlignment="1" applyBorder="1" applyFont="1" applyNumberFormat="1">
      <alignment horizontal="right" readingOrder="0" vertical="bottom"/>
    </xf>
    <xf borderId="3" fillId="7" fontId="3" numFmtId="3" xfId="0" applyAlignment="1" applyBorder="1" applyFont="1" applyNumberFormat="1">
      <alignment horizontal="right" readingOrder="0" vertical="bottom"/>
    </xf>
    <xf borderId="0" fillId="2" fontId="2" numFmtId="14" xfId="0" applyAlignment="1" applyFont="1" applyNumberFormat="1">
      <alignment horizontal="right" readingOrder="0"/>
    </xf>
    <xf borderId="1" fillId="2" fontId="2" numFmtId="14" xfId="0" applyAlignment="1" applyBorder="1" applyFont="1" applyNumberFormat="1">
      <alignment horizontal="right" readingOrder="0"/>
    </xf>
    <xf borderId="0" fillId="2" fontId="5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 vertical="bottom"/>
    </xf>
    <xf borderId="0" fillId="2" fontId="2" numFmtId="164" xfId="0" applyAlignment="1" applyFont="1" applyNumberFormat="1">
      <alignment horizontal="right" readingOrder="0"/>
    </xf>
    <xf borderId="1" fillId="2" fontId="2" numFmtId="164" xfId="0" applyAlignment="1" applyBorder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1" fillId="2" fontId="2" numFmtId="165" xfId="0" applyAlignment="1" applyBorder="1" applyFont="1" applyNumberFormat="1">
      <alignment horizontal="right" readingOrder="0"/>
    </xf>
    <xf borderId="0" fillId="0" fontId="5" numFmtId="165" xfId="0" applyFont="1" applyNumberFormat="1"/>
    <xf borderId="0" fillId="0" fontId="5" numFmtId="165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>
        <v>37256.0</v>
      </c>
      <c r="C1" s="3">
        <v>37621.0</v>
      </c>
      <c r="D1" s="3">
        <v>37986.0</v>
      </c>
      <c r="E1" s="3">
        <v>38352.0</v>
      </c>
      <c r="F1" s="3">
        <v>38717.0</v>
      </c>
    </row>
    <row r="2">
      <c r="A2" s="4" t="s">
        <v>1</v>
      </c>
      <c r="B2" s="5">
        <v>1504100.0</v>
      </c>
      <c r="C2" s="6">
        <v>2322254.0</v>
      </c>
      <c r="D2" s="6">
        <v>566122.0</v>
      </c>
      <c r="E2" s="6">
        <v>346473.0</v>
      </c>
      <c r="F2" s="6">
        <v>488382.0</v>
      </c>
    </row>
    <row r="3">
      <c r="A3" s="4" t="s">
        <v>2</v>
      </c>
      <c r="B3" s="7">
        <v>129443.0</v>
      </c>
      <c r="C3" s="8">
        <v>144764.0</v>
      </c>
      <c r="D3" s="8">
        <v>106098.0</v>
      </c>
      <c r="E3" s="8">
        <v>74534.0</v>
      </c>
      <c r="F3" s="8">
        <v>141690.0</v>
      </c>
    </row>
    <row r="4">
      <c r="A4" s="4" t="s">
        <v>3</v>
      </c>
      <c r="B4" s="9">
        <v>5374.0</v>
      </c>
      <c r="C4" s="10">
        <v>2020.0</v>
      </c>
      <c r="D4" s="10">
        <v>1078.0</v>
      </c>
      <c r="E4" s="10">
        <v>686.0</v>
      </c>
      <c r="F4" s="10">
        <v>14430.0</v>
      </c>
    </row>
    <row r="5">
      <c r="A5" s="4" t="s">
        <v>4</v>
      </c>
      <c r="B5" s="11">
        <v>107281.0</v>
      </c>
      <c r="C5" s="12">
        <v>126103.0</v>
      </c>
      <c r="D5" s="12">
        <v>90405.0</v>
      </c>
      <c r="E5" s="12">
        <v>56799.0</v>
      </c>
      <c r="F5" s="12">
        <v>84607.0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13"/>
      <c r="C7" s="14"/>
      <c r="D7" s="14"/>
      <c r="E7" s="14"/>
      <c r="F7" s="14"/>
    </row>
    <row r="8">
      <c r="A8" s="4" t="s">
        <v>7</v>
      </c>
      <c r="B8" s="9">
        <v>11678.0</v>
      </c>
      <c r="C8" s="10">
        <v>16140.0</v>
      </c>
      <c r="D8" s="10">
        <v>14115.0</v>
      </c>
      <c r="E8" s="10">
        <v>16946.0</v>
      </c>
      <c r="F8" s="10">
        <v>15337.0</v>
      </c>
    </row>
    <row r="9">
      <c r="A9" s="15" t="s">
        <v>8</v>
      </c>
      <c r="B9" s="9">
        <v>92004.0</v>
      </c>
      <c r="C9" s="10">
        <v>90380.0</v>
      </c>
      <c r="D9" s="10">
        <v>82804.0</v>
      </c>
      <c r="E9" s="10">
        <v>76626.0</v>
      </c>
      <c r="F9" s="10">
        <v>146375.0</v>
      </c>
      <c r="G9" s="16"/>
    </row>
    <row r="10">
      <c r="A10" s="15" t="s">
        <v>9</v>
      </c>
      <c r="B10" s="7">
        <v>324655.0</v>
      </c>
      <c r="C10" s="8">
        <v>208812.0</v>
      </c>
      <c r="D10" s="8">
        <v>179253.0</v>
      </c>
      <c r="E10" s="8">
        <v>233900.0</v>
      </c>
      <c r="F10" s="8">
        <v>385832.0</v>
      </c>
    </row>
    <row r="11">
      <c r="A11" s="17" t="s">
        <v>10</v>
      </c>
      <c r="B11" s="9">
        <v>198048.0</v>
      </c>
      <c r="C11" s="10">
        <v>61873.0</v>
      </c>
      <c r="D11" s="10">
        <v>46065.0</v>
      </c>
      <c r="E11" s="10">
        <v>60937.0</v>
      </c>
      <c r="F11" s="10">
        <v>91832.0</v>
      </c>
    </row>
    <row r="12">
      <c r="A12" s="4" t="s">
        <v>11</v>
      </c>
      <c r="B12" s="9">
        <v>39352.0</v>
      </c>
      <c r="C12" s="10">
        <v>66398.0</v>
      </c>
      <c r="D12" s="10">
        <v>36988.0</v>
      </c>
      <c r="E12" s="10">
        <v>35460.0</v>
      </c>
      <c r="F12" s="10">
        <v>62161.0</v>
      </c>
    </row>
    <row r="13">
      <c r="A13" s="4" t="s">
        <v>12</v>
      </c>
      <c r="B13" s="9">
        <v>36457.0</v>
      </c>
      <c r="C13" s="10">
        <v>31649.0</v>
      </c>
      <c r="D13" s="10">
        <v>45232.0</v>
      </c>
      <c r="E13" s="10">
        <v>71584.0</v>
      </c>
      <c r="F13" s="10">
        <v>125454.0</v>
      </c>
    </row>
    <row r="14">
      <c r="A14" s="4" t="s">
        <v>13</v>
      </c>
      <c r="B14" s="18">
        <v>0.0</v>
      </c>
      <c r="C14" s="18">
        <v>0.0</v>
      </c>
      <c r="D14" s="18">
        <v>0.0</v>
      </c>
      <c r="E14" s="18">
        <v>0.0</v>
      </c>
      <c r="F14" s="18">
        <v>0.0</v>
      </c>
    </row>
    <row r="15">
      <c r="A15" s="4" t="s">
        <v>14</v>
      </c>
      <c r="B15" s="7">
        <v>175442.0</v>
      </c>
      <c r="C15" s="8">
        <v>512628.0</v>
      </c>
      <c r="D15" s="8">
        <v>632901.0</v>
      </c>
      <c r="E15" s="8">
        <v>842334.0</v>
      </c>
      <c r="F15" s="8">
        <v>657243.0</v>
      </c>
    </row>
    <row r="16">
      <c r="A16" s="1" t="s">
        <v>15</v>
      </c>
      <c r="B16" s="9">
        <v>5861.0</v>
      </c>
      <c r="C16" s="10">
        <v>29017.0</v>
      </c>
      <c r="D16" s="10">
        <v>29205.0</v>
      </c>
      <c r="E16" s="10">
        <v>37353.0</v>
      </c>
      <c r="F16" s="10">
        <v>24427.0</v>
      </c>
    </row>
    <row r="17">
      <c r="A17" s="4" t="s">
        <v>16</v>
      </c>
      <c r="B17" s="9">
        <v>1004003.0</v>
      </c>
      <c r="C17" s="10">
        <v>1600814.0</v>
      </c>
      <c r="D17" s="10">
        <v>-246032.0</v>
      </c>
      <c r="E17" s="10">
        <v>-729761.0</v>
      </c>
      <c r="F17" s="10">
        <v>-554693.0</v>
      </c>
    </row>
    <row r="18">
      <c r="A18" s="1" t="s">
        <v>17</v>
      </c>
      <c r="B18" s="9">
        <v>579433.0</v>
      </c>
      <c r="C18" s="10">
        <v>579433.0</v>
      </c>
      <c r="D18" s="10">
        <v>585900.0</v>
      </c>
      <c r="E18" s="10">
        <v>585900.0</v>
      </c>
      <c r="F18" s="10">
        <v>585900.0</v>
      </c>
    </row>
    <row r="19">
      <c r="A19" s="1" t="s">
        <v>18</v>
      </c>
      <c r="B19" s="5">
        <v>368008.0</v>
      </c>
      <c r="C19" s="6">
        <v>468814.0</v>
      </c>
      <c r="D19" s="6">
        <v>363213.0</v>
      </c>
      <c r="E19" s="6">
        <v>447756.0</v>
      </c>
      <c r="F19" s="6">
        <v>648715.0</v>
      </c>
    </row>
    <row r="20">
      <c r="A20" s="4" t="s">
        <v>19</v>
      </c>
      <c r="B20" s="5">
        <v>211730.0</v>
      </c>
      <c r="C20" s="6">
        <v>292439.0</v>
      </c>
      <c r="D20" s="6">
        <v>231833.0</v>
      </c>
      <c r="E20" s="6">
        <v>248979.0</v>
      </c>
      <c r="F20" s="6">
        <v>281747.0</v>
      </c>
    </row>
    <row r="21">
      <c r="A21" s="1" t="s">
        <v>20</v>
      </c>
      <c r="B21" s="5">
        <v>117495.0</v>
      </c>
      <c r="C21" s="6">
        <v>152524.0</v>
      </c>
      <c r="D21" s="6">
        <v>134857.0</v>
      </c>
      <c r="E21" s="6">
        <v>177312.0</v>
      </c>
      <c r="F21" s="6">
        <v>293910.0</v>
      </c>
    </row>
    <row r="22">
      <c r="A22" s="1" t="s">
        <v>21</v>
      </c>
      <c r="B22" s="5">
        <v>26651.0</v>
      </c>
      <c r="C22" s="6">
        <v>12531.0</v>
      </c>
      <c r="D22" s="6">
        <v>-1609299.0</v>
      </c>
      <c r="E22" s="6">
        <v>-276568.0</v>
      </c>
      <c r="F22" s="6">
        <v>59077.0</v>
      </c>
    </row>
    <row r="23">
      <c r="A23" s="4" t="s">
        <v>22</v>
      </c>
      <c r="B23" s="7">
        <v>176807.0</v>
      </c>
      <c r="C23" s="8">
        <v>141506.0</v>
      </c>
      <c r="D23" s="8">
        <v>450810.0</v>
      </c>
      <c r="E23" s="8">
        <v>113333.0</v>
      </c>
      <c r="F23" s="8">
        <v>114585.0</v>
      </c>
    </row>
    <row r="24">
      <c r="A24" s="4" t="s">
        <v>23</v>
      </c>
      <c r="B24" s="5">
        <v>-4926.0</v>
      </c>
      <c r="C24" s="6">
        <v>-70195.0</v>
      </c>
      <c r="D24" s="6">
        <v>-18558.0</v>
      </c>
      <c r="E24" s="6">
        <v>100009.0</v>
      </c>
      <c r="F24" s="6">
        <v>27932.0</v>
      </c>
    </row>
    <row r="25">
      <c r="A25" s="4" t="s">
        <v>24</v>
      </c>
      <c r="B25" s="5">
        <v>160829.0</v>
      </c>
      <c r="C25" s="6">
        <v>603595.0</v>
      </c>
      <c r="D25" s="6">
        <v>-1853463.0</v>
      </c>
      <c r="E25" s="6">
        <v>-483729.0</v>
      </c>
      <c r="F25" s="6">
        <v>6850.0</v>
      </c>
    </row>
    <row r="26">
      <c r="A26" s="4" t="s">
        <v>25</v>
      </c>
      <c r="B26" s="7">
        <v>15916.0</v>
      </c>
      <c r="C26" s="8">
        <v>13276.0</v>
      </c>
      <c r="D26" s="8">
        <v>13464.0</v>
      </c>
      <c r="E26" s="8">
        <v>10680.0</v>
      </c>
      <c r="F26" s="8">
        <v>10303.0</v>
      </c>
    </row>
    <row r="27">
      <c r="A27" s="19" t="s">
        <v>26</v>
      </c>
      <c r="B27" s="7">
        <v>0.0</v>
      </c>
      <c r="C27" s="8">
        <v>6784.0</v>
      </c>
      <c r="D27" s="8">
        <v>0.0</v>
      </c>
      <c r="E27" s="8">
        <v>0.0</v>
      </c>
      <c r="F27" s="8">
        <v>0.0</v>
      </c>
    </row>
    <row r="28">
      <c r="A28" s="19" t="s">
        <v>27</v>
      </c>
      <c r="B28" s="5">
        <v>-118493.0</v>
      </c>
      <c r="C28" s="6">
        <v>131164.0</v>
      </c>
      <c r="D28" s="6">
        <v>-9107.0</v>
      </c>
      <c r="E28" s="6">
        <v>-87032.0</v>
      </c>
      <c r="F28" s="6">
        <v>-84516.0</v>
      </c>
    </row>
    <row r="29">
      <c r="A29" s="19" t="s">
        <v>28</v>
      </c>
      <c r="B29" s="9">
        <v>6842.0</v>
      </c>
      <c r="C29" s="10">
        <v>8016.0</v>
      </c>
      <c r="D29" s="10">
        <v>3031.0</v>
      </c>
      <c r="E29" s="10">
        <v>8238.0</v>
      </c>
      <c r="F29" s="10">
        <v>17172.0</v>
      </c>
    </row>
    <row r="30">
      <c r="A30" s="19" t="s">
        <v>29</v>
      </c>
      <c r="B30" s="20">
        <f t="shared" ref="B30:F30" si="1">B22*(1-0.4)+B26+B28-B29</f>
        <v>-93428.4</v>
      </c>
      <c r="C30" s="20">
        <f t="shared" si="1"/>
        <v>143942.6</v>
      </c>
      <c r="D30" s="20">
        <f t="shared" si="1"/>
        <v>-964253.4</v>
      </c>
      <c r="E30" s="20">
        <f t="shared" si="1"/>
        <v>-250530.8</v>
      </c>
      <c r="F30" s="20">
        <f t="shared" si="1"/>
        <v>-55938.8</v>
      </c>
    </row>
    <row r="31">
      <c r="A31" s="19" t="s">
        <v>30</v>
      </c>
      <c r="B31" s="20">
        <f t="shared" ref="B31:F31" si="2">B22+B26</f>
        <v>42567</v>
      </c>
      <c r="C31" s="20">
        <f t="shared" si="2"/>
        <v>25807</v>
      </c>
      <c r="D31" s="20">
        <f t="shared" si="2"/>
        <v>-1595835</v>
      </c>
      <c r="E31" s="20">
        <f t="shared" si="2"/>
        <v>-265888</v>
      </c>
      <c r="F31" s="20">
        <f t="shared" si="2"/>
        <v>69380</v>
      </c>
    </row>
    <row r="32">
      <c r="A32" s="19" t="s">
        <v>31</v>
      </c>
      <c r="B32" s="20">
        <f t="shared" ref="B32:F32" si="3">B18+B25+B27</f>
        <v>740262</v>
      </c>
      <c r="C32" s="20">
        <f t="shared" si="3"/>
        <v>1189812</v>
      </c>
      <c r="D32" s="20">
        <f t="shared" si="3"/>
        <v>-1267563</v>
      </c>
      <c r="E32" s="20">
        <f t="shared" si="3"/>
        <v>102171</v>
      </c>
      <c r="F32" s="20">
        <f t="shared" si="3"/>
        <v>592750</v>
      </c>
    </row>
    <row r="33">
      <c r="A33" s="19" t="s">
        <v>32</v>
      </c>
      <c r="B33" s="20">
        <f t="shared" ref="B33:F33" si="4">B4+B5+B6+B8-B12-B13-B14</f>
        <v>48524</v>
      </c>
      <c r="C33" s="20">
        <f t="shared" si="4"/>
        <v>46216</v>
      </c>
      <c r="D33" s="20">
        <f t="shared" si="4"/>
        <v>23378</v>
      </c>
      <c r="E33" s="20">
        <f t="shared" si="4"/>
        <v>-32613</v>
      </c>
      <c r="F33" s="20">
        <f t="shared" si="4"/>
        <v>-73241</v>
      </c>
    </row>
    <row r="34">
      <c r="A34" s="19" t="s">
        <v>33</v>
      </c>
      <c r="B34" s="20">
        <f t="shared" ref="B34:F34" si="5">B19-B20</f>
        <v>156278</v>
      </c>
      <c r="C34" s="20">
        <f t="shared" si="5"/>
        <v>176375</v>
      </c>
      <c r="D34" s="20">
        <f t="shared" si="5"/>
        <v>131380</v>
      </c>
      <c r="E34" s="20">
        <f t="shared" si="5"/>
        <v>198777</v>
      </c>
      <c r="F34" s="20">
        <f t="shared" si="5"/>
        <v>366968</v>
      </c>
    </row>
    <row r="35">
      <c r="A35" s="19" t="s">
        <v>34</v>
      </c>
      <c r="B35" s="20">
        <f t="shared" ref="B35:F35" si="6">B19-(B20*1.2725)-B26</f>
        <v>82665.575</v>
      </c>
      <c r="C35" s="20">
        <f t="shared" si="6"/>
        <v>83409.3725</v>
      </c>
      <c r="D35" s="20">
        <f t="shared" si="6"/>
        <v>54741.5075</v>
      </c>
      <c r="E35" s="20">
        <f t="shared" si="6"/>
        <v>120250.2225</v>
      </c>
      <c r="F35" s="20">
        <f t="shared" si="6"/>
        <v>279888.9425</v>
      </c>
    </row>
    <row r="36">
      <c r="A36" s="19"/>
    </row>
    <row r="37">
      <c r="A37" s="19" t="s">
        <v>35</v>
      </c>
      <c r="B37" s="21">
        <f t="shared" ref="B37:F37" si="7">B4/B10</f>
        <v>0.01655295622</v>
      </c>
      <c r="C37" s="21">
        <f t="shared" si="7"/>
        <v>0.009673773538</v>
      </c>
      <c r="D37" s="21">
        <f t="shared" si="7"/>
        <v>0.006013846351</v>
      </c>
      <c r="E37" s="21">
        <f t="shared" si="7"/>
        <v>0.002932877298</v>
      </c>
      <c r="F37" s="21">
        <f t="shared" si="7"/>
        <v>0.03739969728</v>
      </c>
    </row>
    <row r="38">
      <c r="A38" s="19" t="s">
        <v>36</v>
      </c>
      <c r="B38" s="21">
        <f t="shared" ref="B38:F38" si="8">B4/B19</f>
        <v>0.01460294341</v>
      </c>
      <c r="C38" s="21">
        <f t="shared" si="8"/>
        <v>0.004308745046</v>
      </c>
      <c r="D38" s="21">
        <f t="shared" si="8"/>
        <v>0.002967955442</v>
      </c>
      <c r="E38" s="21">
        <f t="shared" si="8"/>
        <v>0.001532084439</v>
      </c>
      <c r="F38" s="21">
        <f t="shared" si="8"/>
        <v>0.02224397463</v>
      </c>
    </row>
    <row r="39">
      <c r="A39" s="19" t="s">
        <v>37</v>
      </c>
      <c r="B39" s="21">
        <f t="shared" ref="B39:F39" si="9">B4/B3</f>
        <v>0.0415163431</v>
      </c>
      <c r="C39" s="21">
        <f t="shared" si="9"/>
        <v>0.01395374541</v>
      </c>
      <c r="D39" s="21">
        <f t="shared" si="9"/>
        <v>0.01016041773</v>
      </c>
      <c r="E39" s="21">
        <f t="shared" si="9"/>
        <v>0.009203853275</v>
      </c>
      <c r="F39" s="21">
        <f t="shared" si="9"/>
        <v>0.1018420495</v>
      </c>
    </row>
    <row r="40">
      <c r="A40" s="19" t="s">
        <v>38</v>
      </c>
      <c r="B40" s="21">
        <f t="shared" ref="B40:F40" si="10">B4/B2</f>
        <v>0.003572900738</v>
      </c>
      <c r="C40" s="21">
        <f t="shared" si="10"/>
        <v>0.0008698445562</v>
      </c>
      <c r="D40" s="21">
        <f t="shared" si="10"/>
        <v>0.001904183197</v>
      </c>
      <c r="E40" s="21">
        <f t="shared" si="10"/>
        <v>0.001979952262</v>
      </c>
      <c r="F40" s="21">
        <f t="shared" si="10"/>
        <v>0.02954654348</v>
      </c>
    </row>
    <row r="41">
      <c r="A41" s="19" t="s">
        <v>39</v>
      </c>
      <c r="B41" s="21">
        <f t="shared" ref="B41:F41" si="11">B3/B10</f>
        <v>0.3987093992</v>
      </c>
      <c r="C41" s="21">
        <f t="shared" si="11"/>
        <v>0.6932743329</v>
      </c>
      <c r="D41" s="21">
        <f t="shared" si="11"/>
        <v>0.5918896755</v>
      </c>
      <c r="E41" s="21">
        <f t="shared" si="11"/>
        <v>0.318657546</v>
      </c>
      <c r="F41" s="21">
        <f t="shared" si="11"/>
        <v>0.3672323706</v>
      </c>
    </row>
    <row r="42">
      <c r="A42" s="19" t="s">
        <v>40</v>
      </c>
      <c r="B42" s="21">
        <f t="shared" ref="B42:F42" si="12">B3/B2</f>
        <v>0.08606010239</v>
      </c>
      <c r="C42" s="21">
        <f t="shared" si="12"/>
        <v>0.06233771155</v>
      </c>
      <c r="D42" s="21">
        <f t="shared" si="12"/>
        <v>0.1874119006</v>
      </c>
      <c r="E42" s="21">
        <f t="shared" si="12"/>
        <v>0.2151221019</v>
      </c>
      <c r="F42" s="21">
        <f t="shared" si="12"/>
        <v>0.2901212575</v>
      </c>
    </row>
    <row r="43">
      <c r="A43" s="19" t="s">
        <v>41</v>
      </c>
      <c r="B43" s="21">
        <f t="shared" ref="B43:F43" si="13">B10/B2</f>
        <v>0.2158466857</v>
      </c>
      <c r="C43" s="21">
        <f t="shared" si="13"/>
        <v>0.08991781261</v>
      </c>
      <c r="D43" s="21">
        <f t="shared" si="13"/>
        <v>0.3166331639</v>
      </c>
      <c r="E43" s="21">
        <f t="shared" si="13"/>
        <v>0.6750886793</v>
      </c>
      <c r="F43" s="21">
        <f t="shared" si="13"/>
        <v>0.7900209262</v>
      </c>
    </row>
    <row r="44">
      <c r="A44" s="19" t="s">
        <v>42</v>
      </c>
      <c r="B44" s="21">
        <f t="shared" ref="B44:F44" si="14">B10/B19</f>
        <v>0.8821954958</v>
      </c>
      <c r="C44" s="21">
        <f t="shared" si="14"/>
        <v>0.4454047874</v>
      </c>
      <c r="D44" s="21">
        <f t="shared" si="14"/>
        <v>0.493520331</v>
      </c>
      <c r="E44" s="21">
        <f t="shared" si="14"/>
        <v>0.5223827263</v>
      </c>
      <c r="F44" s="21">
        <f t="shared" si="14"/>
        <v>0.594763494</v>
      </c>
    </row>
    <row r="45">
      <c r="A45" s="19" t="s">
        <v>43</v>
      </c>
      <c r="B45" s="21">
        <f t="shared" ref="B45:F45" si="15">B8/B2</f>
        <v>0.007764111429</v>
      </c>
      <c r="C45" s="21">
        <f t="shared" si="15"/>
        <v>0.006950144127</v>
      </c>
      <c r="D45" s="21">
        <f t="shared" si="15"/>
        <v>0.02493278834</v>
      </c>
      <c r="E45" s="21">
        <f t="shared" si="15"/>
        <v>0.04891001608</v>
      </c>
      <c r="F45" s="21">
        <f t="shared" si="15"/>
        <v>0.03140369629</v>
      </c>
    </row>
    <row r="46">
      <c r="A46" s="19" t="s">
        <v>44</v>
      </c>
      <c r="B46" s="21">
        <f t="shared" ref="B46:F46" si="16">(B3-B8)/B2</f>
        <v>0.07829599096</v>
      </c>
      <c r="C46" s="21">
        <f t="shared" si="16"/>
        <v>0.05538756742</v>
      </c>
      <c r="D46" s="21">
        <f t="shared" si="16"/>
        <v>0.1624791123</v>
      </c>
      <c r="E46" s="21">
        <f t="shared" si="16"/>
        <v>0.1662120858</v>
      </c>
      <c r="F46" s="21">
        <f t="shared" si="16"/>
        <v>0.2587175613</v>
      </c>
    </row>
    <row r="47">
      <c r="A47" s="19" t="s">
        <v>45</v>
      </c>
      <c r="B47" s="21">
        <f t="shared" ref="B47:F47" si="17">(B3-B8)/B10</f>
        <v>0.3627389075</v>
      </c>
      <c r="C47" s="21">
        <f t="shared" si="17"/>
        <v>0.6159799245</v>
      </c>
      <c r="D47" s="21">
        <f t="shared" si="17"/>
        <v>0.5131462235</v>
      </c>
      <c r="E47" s="21">
        <f t="shared" si="17"/>
        <v>0.2462077811</v>
      </c>
      <c r="F47" s="21">
        <f t="shared" si="17"/>
        <v>0.3274819092</v>
      </c>
    </row>
    <row r="48">
      <c r="A48" s="19" t="s">
        <v>46</v>
      </c>
      <c r="B48" s="19">
        <f t="shared" ref="B48:F48" si="18">(B3-B10)/B2</f>
        <v>-0.1297865833</v>
      </c>
      <c r="C48" s="19">
        <f t="shared" si="18"/>
        <v>-0.02758010106</v>
      </c>
      <c r="D48" s="19">
        <f t="shared" si="18"/>
        <v>-0.1292212633</v>
      </c>
      <c r="E48" s="19">
        <f t="shared" si="18"/>
        <v>-0.4599665775</v>
      </c>
      <c r="F48" s="19">
        <f t="shared" si="18"/>
        <v>-0.4998996687</v>
      </c>
    </row>
    <row r="49">
      <c r="A49" s="19" t="s">
        <v>47</v>
      </c>
      <c r="B49" s="21">
        <f t="shared" ref="B49:F49" si="19">(B3-B10)/B19</f>
        <v>-0.5304558597</v>
      </c>
      <c r="C49" s="21">
        <f t="shared" si="19"/>
        <v>-0.1366170805</v>
      </c>
      <c r="D49" s="21">
        <f t="shared" si="19"/>
        <v>-0.2014107425</v>
      </c>
      <c r="E49" s="21">
        <f t="shared" si="19"/>
        <v>-0.3559215287</v>
      </c>
      <c r="F49" s="21">
        <f t="shared" si="19"/>
        <v>-0.3763470862</v>
      </c>
    </row>
    <row r="50">
      <c r="A50" s="19" t="s">
        <v>48</v>
      </c>
      <c r="B50" s="21">
        <f t="shared" ref="B50:F50" si="20">(B11+B16)/B30</f>
        <v>-2.182516237</v>
      </c>
      <c r="C50" s="21">
        <f t="shared" si="20"/>
        <v>0.6314322515</v>
      </c>
      <c r="D50" s="21">
        <f t="shared" si="20"/>
        <v>-0.07806039367</v>
      </c>
      <c r="E50" s="21">
        <f t="shared" si="20"/>
        <v>-0.3923270113</v>
      </c>
      <c r="F50" s="21">
        <f t="shared" si="20"/>
        <v>-2.078324884</v>
      </c>
    </row>
    <row r="51">
      <c r="A51" s="19" t="s">
        <v>49</v>
      </c>
      <c r="B51" s="21">
        <f t="shared" ref="B51:F51" si="21">B23/B31</f>
        <v>4.153616651</v>
      </c>
      <c r="C51" s="21">
        <f t="shared" si="21"/>
        <v>5.483240981</v>
      </c>
      <c r="D51" s="21">
        <f t="shared" si="21"/>
        <v>-0.282491611</v>
      </c>
      <c r="E51" s="21">
        <f t="shared" si="21"/>
        <v>-0.4262433807</v>
      </c>
      <c r="F51" s="21">
        <f t="shared" si="21"/>
        <v>1.651556645</v>
      </c>
    </row>
    <row r="52">
      <c r="A52" s="19" t="s">
        <v>50</v>
      </c>
      <c r="B52" s="21">
        <f t="shared" ref="B52:F52" si="22">B23/B25</f>
        <v>1.099347754</v>
      </c>
      <c r="C52" s="21">
        <f t="shared" si="22"/>
        <v>0.2344386551</v>
      </c>
      <c r="D52" s="21">
        <f t="shared" si="22"/>
        <v>-0.2432257887</v>
      </c>
      <c r="E52" s="21">
        <f t="shared" si="22"/>
        <v>-0.2342902741</v>
      </c>
      <c r="F52" s="21">
        <f t="shared" si="22"/>
        <v>16.72773723</v>
      </c>
    </row>
    <row r="53">
      <c r="A53" s="19" t="s">
        <v>51</v>
      </c>
      <c r="B53" s="21">
        <f t="shared" ref="B53:F53" si="23">B23/B2</f>
        <v>0.1175500299</v>
      </c>
      <c r="C53" s="21">
        <f t="shared" si="23"/>
        <v>0.06093476424</v>
      </c>
      <c r="D53" s="21">
        <f t="shared" si="23"/>
        <v>0.7963124556</v>
      </c>
      <c r="E53" s="21">
        <f t="shared" si="23"/>
        <v>0.3271048538</v>
      </c>
      <c r="F53" s="21">
        <f t="shared" si="23"/>
        <v>0.2346216691</v>
      </c>
    </row>
    <row r="54">
      <c r="A54" s="19" t="s">
        <v>52</v>
      </c>
      <c r="B54" s="19">
        <f t="shared" ref="B54:F54" si="24">B23/B35</f>
        <v>2.138822599</v>
      </c>
      <c r="C54" s="19">
        <f t="shared" si="24"/>
        <v>1.696523973</v>
      </c>
      <c r="D54" s="19">
        <f t="shared" si="24"/>
        <v>8.235250007</v>
      </c>
      <c r="E54" s="19">
        <f t="shared" si="24"/>
        <v>0.9424764266</v>
      </c>
      <c r="F54" s="19">
        <f t="shared" si="24"/>
        <v>0.4093945226</v>
      </c>
    </row>
    <row r="55">
      <c r="A55" s="19" t="s">
        <v>53</v>
      </c>
      <c r="B55" s="21">
        <f t="shared" ref="B55:F55" si="25">B30/B17</f>
        <v>-0.09305589724</v>
      </c>
      <c r="C55" s="21">
        <f t="shared" si="25"/>
        <v>0.08991837902</v>
      </c>
      <c r="D55" s="21">
        <f t="shared" si="25"/>
        <v>3.919219451</v>
      </c>
      <c r="E55" s="21">
        <f t="shared" si="25"/>
        <v>0.3433052739</v>
      </c>
      <c r="F55" s="21">
        <f t="shared" si="25"/>
        <v>0.1008464141</v>
      </c>
    </row>
    <row r="56">
      <c r="A56" s="19" t="s">
        <v>54</v>
      </c>
      <c r="B56" s="21">
        <f t="shared" ref="B56:F56" si="26">B30/B2</f>
        <v>-0.06211581677</v>
      </c>
      <c r="C56" s="21">
        <f t="shared" si="26"/>
        <v>0.06198400347</v>
      </c>
      <c r="D56" s="21">
        <f t="shared" si="26"/>
        <v>-1.703260781</v>
      </c>
      <c r="E56" s="21">
        <f t="shared" si="26"/>
        <v>-0.7230889564</v>
      </c>
      <c r="F56" s="21">
        <f t="shared" si="26"/>
        <v>-0.1145390289</v>
      </c>
    </row>
    <row r="57">
      <c r="A57" s="19" t="s">
        <v>55</v>
      </c>
      <c r="B57" s="21">
        <f t="shared" ref="B57:F57" si="27">B22/B17</f>
        <v>0.0265447414</v>
      </c>
      <c r="C57" s="21">
        <f t="shared" si="27"/>
        <v>0.00782789256</v>
      </c>
      <c r="D57" s="21">
        <f t="shared" si="27"/>
        <v>6.54101499</v>
      </c>
      <c r="E57" s="21">
        <f t="shared" si="27"/>
        <v>0.3789843524</v>
      </c>
      <c r="F57" s="21">
        <f t="shared" si="27"/>
        <v>-0.106503958</v>
      </c>
    </row>
    <row r="58">
      <c r="A58" s="19" t="s">
        <v>56</v>
      </c>
      <c r="B58" s="21">
        <f t="shared" ref="B58:F58" si="28">B22/B2</f>
        <v>0.01771890167</v>
      </c>
      <c r="C58" s="21">
        <f t="shared" si="28"/>
        <v>0.005396050561</v>
      </c>
      <c r="D58" s="21">
        <f t="shared" si="28"/>
        <v>-2.842671721</v>
      </c>
      <c r="E58" s="21">
        <f t="shared" si="28"/>
        <v>-0.7982382466</v>
      </c>
      <c r="F58" s="21">
        <f t="shared" si="28"/>
        <v>0.1209647366</v>
      </c>
    </row>
    <row r="59">
      <c r="A59" s="19" t="s">
        <v>57</v>
      </c>
      <c r="B59" s="21">
        <f t="shared" ref="B59:F59" si="29">B31/B32</f>
        <v>0.05750261394</v>
      </c>
      <c r="C59" s="21">
        <f t="shared" si="29"/>
        <v>0.02168998127</v>
      </c>
      <c r="D59" s="21">
        <f t="shared" si="29"/>
        <v>1.258978844</v>
      </c>
      <c r="E59" s="21">
        <f t="shared" si="29"/>
        <v>-2.602382281</v>
      </c>
      <c r="F59" s="21">
        <f t="shared" si="29"/>
        <v>0.1170476592</v>
      </c>
    </row>
    <row r="60">
      <c r="A60" s="19" t="s">
        <v>58</v>
      </c>
      <c r="B60" s="21">
        <f t="shared" ref="B60:F60" si="30">B31/B2</f>
        <v>0.0283006449</v>
      </c>
      <c r="C60" s="21">
        <f t="shared" si="30"/>
        <v>0.01111291013</v>
      </c>
      <c r="D60" s="21">
        <f t="shared" si="30"/>
        <v>-2.818888861</v>
      </c>
      <c r="E60" s="21">
        <f t="shared" si="30"/>
        <v>-0.7674133338</v>
      </c>
      <c r="F60" s="21">
        <f t="shared" si="30"/>
        <v>0.1420609277</v>
      </c>
    </row>
    <row r="61">
      <c r="A61" s="19" t="s">
        <v>59</v>
      </c>
      <c r="B61" s="21">
        <f t="shared" ref="B61:F61" si="31">B25/B17</f>
        <v>0.1601877684</v>
      </c>
      <c r="C61" s="21">
        <f t="shared" si="31"/>
        <v>0.3770550482</v>
      </c>
      <c r="D61" s="21">
        <f t="shared" si="31"/>
        <v>7.533422482</v>
      </c>
      <c r="E61" s="21">
        <f t="shared" si="31"/>
        <v>0.6628594841</v>
      </c>
      <c r="F61" s="21">
        <f t="shared" si="31"/>
        <v>-0.01234917333</v>
      </c>
    </row>
    <row r="62">
      <c r="A62" s="19" t="s">
        <v>60</v>
      </c>
      <c r="B62" s="21">
        <f t="shared" ref="B62:F62" si="32">B25/B2</f>
        <v>0.106927066</v>
      </c>
      <c r="C62" s="21">
        <f t="shared" si="32"/>
        <v>0.2599177351</v>
      </c>
      <c r="D62" s="21">
        <f t="shared" si="32"/>
        <v>-3.273963916</v>
      </c>
      <c r="E62" s="21">
        <f t="shared" si="32"/>
        <v>-1.396152081</v>
      </c>
      <c r="F62" s="21">
        <f t="shared" si="32"/>
        <v>0.01402590595</v>
      </c>
    </row>
    <row r="63">
      <c r="A63" s="19" t="s">
        <v>61</v>
      </c>
      <c r="B63" s="21">
        <f t="shared" ref="B63:F63" si="33">(B25+B24)/B17</f>
        <v>0.1552814085</v>
      </c>
      <c r="C63" s="21">
        <f t="shared" si="33"/>
        <v>0.3332054817</v>
      </c>
      <c r="D63" s="21">
        <f t="shared" si="33"/>
        <v>7.608851694</v>
      </c>
      <c r="E63" s="21">
        <f t="shared" si="33"/>
        <v>0.5258159863</v>
      </c>
      <c r="F63" s="21">
        <f t="shared" si="33"/>
        <v>-0.06270495571</v>
      </c>
    </row>
    <row r="64">
      <c r="A64" s="19" t="s">
        <v>62</v>
      </c>
      <c r="B64" s="21">
        <f t="shared" ref="B64:F64" si="34">B16/B17</f>
        <v>0.005837631959</v>
      </c>
      <c r="C64" s="21">
        <f t="shared" si="34"/>
        <v>0.01812640319</v>
      </c>
      <c r="D64" s="21">
        <f t="shared" si="34"/>
        <v>-0.118704071</v>
      </c>
      <c r="E64" s="21">
        <f t="shared" si="34"/>
        <v>-0.05118525106</v>
      </c>
      <c r="F64" s="21">
        <f t="shared" si="34"/>
        <v>-0.0440369718</v>
      </c>
    </row>
    <row r="65">
      <c r="A65" s="19" t="s">
        <v>63</v>
      </c>
      <c r="B65" s="21">
        <f t="shared" ref="B65:F65" si="35">B16/B2</f>
        <v>0.003896682401</v>
      </c>
      <c r="C65" s="21">
        <f t="shared" si="35"/>
        <v>0.01249518786</v>
      </c>
      <c r="D65" s="21">
        <f t="shared" si="35"/>
        <v>0.05158782029</v>
      </c>
      <c r="E65" s="21">
        <f t="shared" si="35"/>
        <v>0.1078092665</v>
      </c>
      <c r="F65" s="21">
        <f t="shared" si="35"/>
        <v>0.05001617586</v>
      </c>
    </row>
    <row r="66">
      <c r="A66" s="19" t="s">
        <v>64</v>
      </c>
      <c r="B66" s="21">
        <f t="shared" ref="B66:F66" si="36">B33/B2</f>
        <v>0.03226115285</v>
      </c>
      <c r="C66" s="21">
        <f t="shared" si="36"/>
        <v>0.01990135446</v>
      </c>
      <c r="D66" s="21">
        <f t="shared" si="36"/>
        <v>0.04129498589</v>
      </c>
      <c r="E66" s="21">
        <f t="shared" si="36"/>
        <v>-0.09412854681</v>
      </c>
      <c r="F66" s="21">
        <f t="shared" si="36"/>
        <v>-0.1499666245</v>
      </c>
    </row>
    <row r="67">
      <c r="A67" s="19" t="s">
        <v>65</v>
      </c>
      <c r="B67" s="21">
        <f t="shared" ref="B67:F67" si="37">B17/B32</f>
        <v>1.356280614</v>
      </c>
      <c r="C67" s="21">
        <f t="shared" si="37"/>
        <v>1.345434405</v>
      </c>
      <c r="D67" s="21">
        <f t="shared" si="37"/>
        <v>0.1940984393</v>
      </c>
      <c r="E67" s="21">
        <f t="shared" si="37"/>
        <v>-7.142545341</v>
      </c>
      <c r="F67" s="21">
        <f t="shared" si="37"/>
        <v>-0.9357958667</v>
      </c>
    </row>
    <row r="68">
      <c r="A68" s="19" t="s">
        <v>66</v>
      </c>
      <c r="B68" s="21">
        <f t="shared" ref="B68:F68" si="38">B17/B2</f>
        <v>0.6675108038</v>
      </c>
      <c r="C68" s="21">
        <f t="shared" si="38"/>
        <v>0.6893363086</v>
      </c>
      <c r="D68" s="21">
        <f t="shared" si="38"/>
        <v>-0.4345918371</v>
      </c>
      <c r="E68" s="21">
        <f t="shared" si="38"/>
        <v>-2.106256476</v>
      </c>
      <c r="F68" s="21">
        <f t="shared" si="38"/>
        <v>-1.135776912</v>
      </c>
    </row>
    <row r="69">
      <c r="A69" s="19" t="s">
        <v>67</v>
      </c>
      <c r="B69" s="21">
        <f t="shared" ref="B69:F69" si="39">(B16+B11)/B17</f>
        <v>0.2030960067</v>
      </c>
      <c r="C69" s="21">
        <f t="shared" si="39"/>
        <v>0.05677736452</v>
      </c>
      <c r="D69" s="21">
        <f t="shared" si="39"/>
        <v>-0.3059358132</v>
      </c>
      <c r="E69" s="21">
        <f t="shared" si="39"/>
        <v>-0.1346879321</v>
      </c>
      <c r="F69" s="21">
        <f t="shared" si="39"/>
        <v>-0.2095916119</v>
      </c>
    </row>
    <row r="70">
      <c r="A70" s="19" t="s">
        <v>68</v>
      </c>
      <c r="B70" s="21">
        <f t="shared" ref="B70:F70" si="40">(B16+B11)/B2</f>
        <v>0.1355687787</v>
      </c>
      <c r="C70" s="21">
        <f t="shared" si="40"/>
        <v>0.03913869887</v>
      </c>
      <c r="D70" s="21">
        <f t="shared" si="40"/>
        <v>0.1329572071</v>
      </c>
      <c r="E70" s="21">
        <f t="shared" si="40"/>
        <v>0.2836873292</v>
      </c>
      <c r="F70" s="21">
        <f t="shared" si="40"/>
        <v>0.2380493139</v>
      </c>
    </row>
    <row r="71">
      <c r="A71" s="19" t="s">
        <v>69</v>
      </c>
      <c r="B71" s="21">
        <f t="shared" ref="B71:F71" si="41">B30/B19</f>
        <v>-0.2538760027</v>
      </c>
      <c r="C71" s="21">
        <f t="shared" si="41"/>
        <v>0.3070356261</v>
      </c>
      <c r="D71" s="21">
        <f t="shared" si="41"/>
        <v>-2.654787687</v>
      </c>
      <c r="E71" s="21">
        <f t="shared" si="41"/>
        <v>-0.5595252772</v>
      </c>
      <c r="F71" s="21">
        <f t="shared" si="41"/>
        <v>-0.08623016271</v>
      </c>
    </row>
    <row r="72">
      <c r="A72" s="19" t="s">
        <v>70</v>
      </c>
      <c r="B72" s="19">
        <f t="shared" ref="B72:F72" si="42">B30/B35</f>
        <v>-1.130197183</v>
      </c>
      <c r="C72" s="19">
        <f t="shared" si="42"/>
        <v>1.725736517</v>
      </c>
      <c r="D72" s="19">
        <f t="shared" si="42"/>
        <v>-17.61466653</v>
      </c>
      <c r="E72" s="19">
        <f t="shared" si="42"/>
        <v>-2.083412361</v>
      </c>
      <c r="F72" s="19">
        <f t="shared" si="42"/>
        <v>-0.1998607001</v>
      </c>
    </row>
    <row r="73">
      <c r="A73" s="19" t="s">
        <v>71</v>
      </c>
      <c r="B73" s="19">
        <f t="shared" ref="B73:F73" si="43">B22/B35</f>
        <v>0.3223953865</v>
      </c>
      <c r="C73" s="19">
        <f t="shared" si="43"/>
        <v>0.1502349151</v>
      </c>
      <c r="D73" s="19">
        <f t="shared" si="43"/>
        <v>-29.39814911</v>
      </c>
      <c r="E73" s="19">
        <f t="shared" si="43"/>
        <v>-2.299937532</v>
      </c>
      <c r="F73" s="19">
        <f t="shared" si="43"/>
        <v>0.2110730044</v>
      </c>
    </row>
    <row r="74">
      <c r="A74" s="19" t="s">
        <v>72</v>
      </c>
      <c r="B74" s="21">
        <f t="shared" ref="B74:F74" si="44">B31/B19</f>
        <v>0.1156686811</v>
      </c>
      <c r="C74" s="21">
        <f t="shared" si="44"/>
        <v>0.05504741753</v>
      </c>
      <c r="D74" s="21">
        <f t="shared" si="44"/>
        <v>-4.39366157</v>
      </c>
      <c r="E74" s="21">
        <f t="shared" si="44"/>
        <v>-0.5938234217</v>
      </c>
      <c r="F74" s="21">
        <f t="shared" si="44"/>
        <v>0.1069498933</v>
      </c>
    </row>
    <row r="75">
      <c r="A75" s="19" t="s">
        <v>73</v>
      </c>
      <c r="B75" s="21">
        <f t="shared" ref="B75:F75" si="45">B34/B19</f>
        <v>0.4246592465</v>
      </c>
      <c r="C75" s="21">
        <f t="shared" si="45"/>
        <v>0.3762153007</v>
      </c>
      <c r="D75" s="21">
        <f t="shared" si="45"/>
        <v>0.361716128</v>
      </c>
      <c r="E75" s="21">
        <f t="shared" si="45"/>
        <v>0.4439404497</v>
      </c>
      <c r="F75" s="21">
        <f t="shared" si="45"/>
        <v>0.5656844685</v>
      </c>
    </row>
    <row r="76">
      <c r="A76" s="19" t="s">
        <v>74</v>
      </c>
      <c r="B76" s="21">
        <f t="shared" ref="B76:F76" si="46">B25/B19</f>
        <v>0.4370258255</v>
      </c>
      <c r="C76" s="21">
        <f t="shared" si="46"/>
        <v>1.287493548</v>
      </c>
      <c r="D76" s="21">
        <f t="shared" si="46"/>
        <v>-5.102964376</v>
      </c>
      <c r="E76" s="21">
        <f t="shared" si="46"/>
        <v>-1.080340632</v>
      </c>
      <c r="F76" s="21">
        <f t="shared" si="46"/>
        <v>0.01055933653</v>
      </c>
    </row>
    <row r="77">
      <c r="A77" s="19" t="s">
        <v>75</v>
      </c>
      <c r="B77" s="19">
        <f t="shared" ref="B77:F77" si="47">B25/B35</f>
        <v>1.945537789</v>
      </c>
      <c r="C77" s="19">
        <f t="shared" si="47"/>
        <v>7.236536877</v>
      </c>
      <c r="D77" s="19">
        <f t="shared" si="47"/>
        <v>-33.85845741</v>
      </c>
      <c r="E77" s="19">
        <f t="shared" si="47"/>
        <v>-4.022686943</v>
      </c>
      <c r="F77" s="19">
        <f t="shared" si="47"/>
        <v>0.02447399293</v>
      </c>
    </row>
    <row r="78">
      <c r="A78" s="19" t="s">
        <v>76</v>
      </c>
      <c r="B78" s="19">
        <f t="shared" ref="B78:F78" si="48">B35/B9</f>
        <v>0.8984997935</v>
      </c>
      <c r="C78" s="19">
        <f t="shared" si="48"/>
        <v>0.9228742255</v>
      </c>
      <c r="D78" s="19">
        <f t="shared" si="48"/>
        <v>0.6610973806</v>
      </c>
      <c r="E78" s="19">
        <f t="shared" si="48"/>
        <v>1.569313582</v>
      </c>
      <c r="F78" s="19">
        <f t="shared" si="48"/>
        <v>1.912136243</v>
      </c>
    </row>
    <row r="79">
      <c r="A79" s="19" t="s">
        <v>77</v>
      </c>
      <c r="B79" s="19">
        <f t="shared" ref="B79:F79" si="49">B35/B2</f>
        <v>0.0549601589</v>
      </c>
      <c r="C79" s="19">
        <f t="shared" si="49"/>
        <v>0.0359174201</v>
      </c>
      <c r="D79" s="19">
        <f t="shared" si="49"/>
        <v>0.09669560183</v>
      </c>
      <c r="E79" s="19">
        <f t="shared" si="49"/>
        <v>0.3470695336</v>
      </c>
      <c r="F79" s="19">
        <f t="shared" si="49"/>
        <v>0.5730943043</v>
      </c>
    </row>
    <row r="80">
      <c r="A80" s="19" t="s">
        <v>78</v>
      </c>
      <c r="B80" s="19">
        <f t="shared" ref="B80:F80" si="50">B35/B19</f>
        <v>0.2246298314</v>
      </c>
      <c r="C80" s="19">
        <f t="shared" si="50"/>
        <v>0.1779157032</v>
      </c>
      <c r="D80" s="19">
        <f t="shared" si="50"/>
        <v>0.1507146151</v>
      </c>
      <c r="E80" s="19">
        <f t="shared" si="50"/>
        <v>0.2685619456</v>
      </c>
      <c r="F80" s="19">
        <f t="shared" si="50"/>
        <v>0.4314513191</v>
      </c>
    </row>
    <row r="81">
      <c r="A81" s="19" t="s">
        <v>79</v>
      </c>
      <c r="B81" s="21">
        <f t="shared" ref="B81:F81" si="51">B12/B19</f>
        <v>0.106932458</v>
      </c>
      <c r="C81" s="21">
        <f t="shared" si="51"/>
        <v>0.1416297295</v>
      </c>
      <c r="D81" s="21">
        <f t="shared" si="51"/>
        <v>0.1018355621</v>
      </c>
      <c r="E81" s="21">
        <f t="shared" si="51"/>
        <v>0.07919491866</v>
      </c>
      <c r="F81" s="21">
        <f t="shared" si="51"/>
        <v>0.0958217399</v>
      </c>
    </row>
    <row r="82">
      <c r="A82" s="19" t="s">
        <v>80</v>
      </c>
      <c r="B82" s="21">
        <f t="shared" ref="B82:F82" si="52">B3/B19</f>
        <v>0.3517396361</v>
      </c>
      <c r="C82" s="21">
        <f t="shared" si="52"/>
        <v>0.3087877069</v>
      </c>
      <c r="D82" s="21">
        <f t="shared" si="52"/>
        <v>0.2921095886</v>
      </c>
      <c r="E82" s="21">
        <f t="shared" si="52"/>
        <v>0.1664611976</v>
      </c>
      <c r="F82" s="21">
        <f t="shared" si="52"/>
        <v>0.2184164078</v>
      </c>
    </row>
    <row r="83">
      <c r="A83" s="19" t="s">
        <v>81</v>
      </c>
      <c r="B83" s="21">
        <f t="shared" ref="B83:F83" si="53">B8/B19</f>
        <v>0.0317330058</v>
      </c>
      <c r="C83" s="21">
        <f t="shared" si="53"/>
        <v>0.03442729953</v>
      </c>
      <c r="D83" s="21">
        <f t="shared" si="53"/>
        <v>0.03886149449</v>
      </c>
      <c r="E83" s="21">
        <f t="shared" si="53"/>
        <v>0.03784650569</v>
      </c>
      <c r="F83" s="21">
        <f t="shared" si="53"/>
        <v>0.02364212327</v>
      </c>
    </row>
    <row r="84">
      <c r="A84" s="19" t="s">
        <v>82</v>
      </c>
      <c r="B84" s="21">
        <f t="shared" ref="B84:F84" si="54">B33/B19</f>
        <v>0.1318558292</v>
      </c>
      <c r="C84" s="21">
        <f t="shared" si="54"/>
        <v>0.09858067379</v>
      </c>
      <c r="D84" s="21">
        <f t="shared" si="54"/>
        <v>0.06436443629</v>
      </c>
      <c r="E84" s="21">
        <f t="shared" si="54"/>
        <v>-0.0728365449</v>
      </c>
      <c r="F84" s="21">
        <f t="shared" si="54"/>
        <v>-0.1129016594</v>
      </c>
    </row>
    <row r="85">
      <c r="A85" s="19" t="s">
        <v>83</v>
      </c>
      <c r="B85" s="21">
        <f t="shared" ref="B85:F85" si="55">(B5+B6)/B19</f>
        <v>0.2915181192</v>
      </c>
      <c r="C85" s="21">
        <f t="shared" si="55"/>
        <v>0.2689830082</v>
      </c>
      <c r="D85" s="21">
        <f t="shared" si="55"/>
        <v>0.2489035359</v>
      </c>
      <c r="E85" s="21">
        <f t="shared" si="55"/>
        <v>0.1268525715</v>
      </c>
      <c r="F85" s="21">
        <f t="shared" si="55"/>
        <v>0.1304224505</v>
      </c>
    </row>
    <row r="86">
      <c r="A86" s="19" t="s">
        <v>84</v>
      </c>
      <c r="B86" s="21">
        <f t="shared" ref="B86:F86" si="56">B19/B2</f>
        <v>0.2446699023</v>
      </c>
      <c r="C86" s="21">
        <f t="shared" si="56"/>
        <v>0.2018788642</v>
      </c>
      <c r="D86" s="21">
        <f t="shared" si="56"/>
        <v>0.64158079</v>
      </c>
      <c r="E86" s="21">
        <f t="shared" si="56"/>
        <v>1.292325809</v>
      </c>
      <c r="F86" s="21">
        <f t="shared" si="56"/>
        <v>1.328294245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2001.0</v>
      </c>
      <c r="C1" s="23">
        <v>2002.0</v>
      </c>
      <c r="D1" s="23">
        <v>2003.0</v>
      </c>
      <c r="E1" s="23">
        <v>2004.0</v>
      </c>
      <c r="F1" s="23">
        <v>2005.0</v>
      </c>
    </row>
    <row r="2">
      <c r="A2" s="4" t="s">
        <v>1</v>
      </c>
      <c r="B2" s="24">
        <v>474.0</v>
      </c>
      <c r="C2" s="25">
        <v>590.0</v>
      </c>
      <c r="D2" s="25">
        <v>719.0</v>
      </c>
      <c r="E2" s="25">
        <v>971.0</v>
      </c>
      <c r="F2" s="25">
        <v>1173.0</v>
      </c>
    </row>
    <row r="3">
      <c r="A3" s="4" t="s">
        <v>2</v>
      </c>
      <c r="B3" s="26">
        <v>265.0</v>
      </c>
      <c r="C3" s="27">
        <v>358.0</v>
      </c>
      <c r="D3" s="27">
        <v>441.0</v>
      </c>
      <c r="E3" s="27">
        <v>647.0</v>
      </c>
      <c r="F3" s="27">
        <v>788.0</v>
      </c>
    </row>
    <row r="4">
      <c r="A4" s="4" t="s">
        <v>3</v>
      </c>
      <c r="B4" s="11">
        <v>30.0</v>
      </c>
      <c r="C4" s="12">
        <v>43.0</v>
      </c>
      <c r="D4" s="12">
        <v>70.0</v>
      </c>
      <c r="E4" s="12">
        <v>83.0</v>
      </c>
      <c r="F4" s="12">
        <v>172.0</v>
      </c>
    </row>
    <row r="5">
      <c r="A5" s="4" t="s">
        <v>4</v>
      </c>
      <c r="B5" s="11">
        <v>127.0</v>
      </c>
      <c r="C5" s="12">
        <v>158.0</v>
      </c>
      <c r="D5" s="12">
        <v>166.0</v>
      </c>
      <c r="E5" s="12">
        <v>266.0</v>
      </c>
      <c r="F5" s="12">
        <v>292.0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76.0</v>
      </c>
      <c r="C8" s="12">
        <v>100.0</v>
      </c>
      <c r="D8" s="12">
        <v>120.0</v>
      </c>
      <c r="E8" s="12">
        <v>221.0</v>
      </c>
      <c r="F8" s="12">
        <v>223.0</v>
      </c>
    </row>
    <row r="9">
      <c r="A9" s="15" t="s">
        <v>8</v>
      </c>
      <c r="B9" s="11">
        <v>136.0</v>
      </c>
      <c r="C9" s="12">
        <v>157.0</v>
      </c>
      <c r="D9" s="12">
        <v>188.0</v>
      </c>
      <c r="E9" s="12">
        <v>237.0</v>
      </c>
      <c r="F9" s="12">
        <v>273.0</v>
      </c>
    </row>
    <row r="10">
      <c r="A10" s="15" t="s">
        <v>9</v>
      </c>
      <c r="B10" s="26">
        <v>181.0</v>
      </c>
      <c r="C10" s="27">
        <v>256.0</v>
      </c>
      <c r="D10" s="27">
        <v>269.0</v>
      </c>
      <c r="E10" s="27">
        <v>375.0</v>
      </c>
      <c r="F10" s="27">
        <v>451.0</v>
      </c>
    </row>
    <row r="11">
      <c r="A11" s="17" t="s">
        <v>10</v>
      </c>
      <c r="B11" s="11">
        <v>58.0</v>
      </c>
      <c r="C11" s="12">
        <v>68.0</v>
      </c>
      <c r="D11" s="12">
        <v>59.0</v>
      </c>
      <c r="E11" s="12">
        <v>61.0</v>
      </c>
      <c r="F11" s="12">
        <v>126.0</v>
      </c>
    </row>
    <row r="12">
      <c r="A12" s="4" t="s">
        <v>11</v>
      </c>
      <c r="B12" s="11">
        <v>37.0</v>
      </c>
      <c r="C12" s="12">
        <v>54.0</v>
      </c>
      <c r="D12" s="12">
        <v>53.0</v>
      </c>
      <c r="E12" s="12">
        <v>95.0</v>
      </c>
      <c r="F12" s="12">
        <v>97.0</v>
      </c>
    </row>
    <row r="13">
      <c r="A13" s="4" t="s">
        <v>12</v>
      </c>
      <c r="B13" s="11">
        <v>19.0</v>
      </c>
      <c r="C13" s="12">
        <v>17.0</v>
      </c>
      <c r="D13" s="12">
        <v>17.0</v>
      </c>
      <c r="E13" s="12">
        <v>15.0</v>
      </c>
      <c r="F13" s="12">
        <v>21.0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181.0</v>
      </c>
      <c r="C15" s="27">
        <v>218.0</v>
      </c>
      <c r="D15" s="27">
        <v>283.0</v>
      </c>
      <c r="E15" s="27">
        <v>342.0</v>
      </c>
      <c r="F15" s="27">
        <v>387.0</v>
      </c>
    </row>
    <row r="16">
      <c r="A16" s="1" t="s">
        <v>15</v>
      </c>
      <c r="B16" s="11">
        <v>97.0</v>
      </c>
      <c r="C16" s="12">
        <v>116.0</v>
      </c>
      <c r="D16" s="12">
        <v>149.0</v>
      </c>
      <c r="E16" s="12">
        <v>161.0</v>
      </c>
      <c r="F16" s="12">
        <v>163.0</v>
      </c>
    </row>
    <row r="17">
      <c r="A17" s="4" t="s">
        <v>16</v>
      </c>
      <c r="B17" s="11">
        <v>112.0</v>
      </c>
      <c r="C17" s="12">
        <v>117.0</v>
      </c>
      <c r="D17" s="12">
        <v>167.0</v>
      </c>
      <c r="E17" s="12">
        <v>254.0</v>
      </c>
      <c r="F17" s="12">
        <v>335.0</v>
      </c>
    </row>
    <row r="18">
      <c r="A18" s="1" t="s">
        <v>17</v>
      </c>
      <c r="B18" s="11">
        <v>109.0</v>
      </c>
      <c r="C18" s="12">
        <v>109.0</v>
      </c>
      <c r="D18" s="12">
        <v>109.0</v>
      </c>
      <c r="E18" s="12">
        <v>109.0</v>
      </c>
      <c r="F18" s="12">
        <v>180.0</v>
      </c>
    </row>
    <row r="19">
      <c r="A19" s="1" t="s">
        <v>18</v>
      </c>
      <c r="B19" s="38">
        <v>683.4</v>
      </c>
      <c r="C19" s="39">
        <v>833.4</v>
      </c>
      <c r="D19" s="39">
        <v>1137.0</v>
      </c>
      <c r="E19" s="39">
        <v>1636.3</v>
      </c>
      <c r="F19" s="39">
        <v>1936.1</v>
      </c>
    </row>
    <row r="20">
      <c r="A20" s="4" t="s">
        <v>19</v>
      </c>
      <c r="B20" s="38">
        <v>472.1</v>
      </c>
      <c r="C20" s="39">
        <v>575.4</v>
      </c>
      <c r="D20" s="39">
        <v>811.0</v>
      </c>
      <c r="E20" s="39">
        <v>1101.7</v>
      </c>
      <c r="F20" s="39">
        <v>1441.2</v>
      </c>
    </row>
    <row r="21">
      <c r="A21" s="1" t="s">
        <v>20</v>
      </c>
      <c r="B21" s="38">
        <v>128.2</v>
      </c>
      <c r="C21" s="39">
        <v>153.7</v>
      </c>
      <c r="D21" s="39">
        <v>188.1</v>
      </c>
      <c r="E21" s="39">
        <v>242.6</v>
      </c>
      <c r="F21" s="39">
        <v>260.0</v>
      </c>
    </row>
    <row r="22">
      <c r="A22" s="1" t="s">
        <v>21</v>
      </c>
      <c r="B22" s="38">
        <v>52.9</v>
      </c>
      <c r="C22" s="39">
        <v>43.7</v>
      </c>
      <c r="D22" s="39">
        <v>117.0</v>
      </c>
      <c r="E22" s="39">
        <v>259.5</v>
      </c>
      <c r="F22" s="39">
        <v>214.8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0.0</v>
      </c>
      <c r="F23" s="36">
        <v>0.0</v>
      </c>
    </row>
    <row r="24">
      <c r="A24" s="4" t="s">
        <v>23</v>
      </c>
      <c r="B24" s="38">
        <v>21.8</v>
      </c>
      <c r="C24" s="39">
        <v>14.8</v>
      </c>
      <c r="D24" s="39">
        <v>16.3</v>
      </c>
      <c r="E24" s="39">
        <v>79.7</v>
      </c>
      <c r="F24" s="39">
        <v>61.0</v>
      </c>
    </row>
    <row r="25">
      <c r="A25" s="4" t="s">
        <v>24</v>
      </c>
      <c r="B25" s="38">
        <v>5.9</v>
      </c>
      <c r="C25" s="39">
        <v>15.5</v>
      </c>
      <c r="D25" s="39">
        <v>75.5</v>
      </c>
      <c r="E25" s="39">
        <v>130.4</v>
      </c>
      <c r="F25" s="39">
        <v>122.6</v>
      </c>
    </row>
    <row r="26">
      <c r="A26" s="4" t="s">
        <v>25</v>
      </c>
      <c r="B26" s="35">
        <v>26.5</v>
      </c>
      <c r="C26" s="36">
        <v>26.9</v>
      </c>
      <c r="D26" s="36">
        <v>32.1</v>
      </c>
      <c r="E26" s="36">
        <v>33.4</v>
      </c>
      <c r="F26" s="36">
        <v>40.3</v>
      </c>
    </row>
    <row r="27">
      <c r="A27" s="19" t="s">
        <v>26</v>
      </c>
      <c r="B27" s="35">
        <v>0.0</v>
      </c>
      <c r="C27" s="36">
        <v>0.0</v>
      </c>
      <c r="D27" s="36">
        <v>0.0</v>
      </c>
      <c r="E27" s="36">
        <v>-30.8</v>
      </c>
      <c r="F27" s="36">
        <v>-39.3</v>
      </c>
    </row>
    <row r="28">
      <c r="A28" s="19" t="s">
        <v>27</v>
      </c>
      <c r="B28" s="38">
        <v>-19.1</v>
      </c>
      <c r="C28" s="39">
        <v>-9.8</v>
      </c>
      <c r="D28" s="39">
        <v>-48.1</v>
      </c>
      <c r="E28" s="39">
        <v>-87.3</v>
      </c>
      <c r="F28" s="39">
        <v>-38.4</v>
      </c>
    </row>
    <row r="29">
      <c r="A29" s="19" t="s">
        <v>28</v>
      </c>
      <c r="B29" s="40">
        <v>20.9</v>
      </c>
      <c r="C29" s="41">
        <v>40.3</v>
      </c>
      <c r="D29" s="41">
        <v>64.9</v>
      </c>
      <c r="E29" s="41">
        <v>86.4</v>
      </c>
      <c r="F29" s="41">
        <v>95.1</v>
      </c>
    </row>
    <row r="30">
      <c r="A30" s="19" t="s">
        <v>29</v>
      </c>
      <c r="B30" s="20">
        <f t="shared" ref="B30:F30" si="1">B22*(1-0.4)+B26+B28-B29</f>
        <v>18.24</v>
      </c>
      <c r="C30" s="20">
        <f t="shared" si="1"/>
        <v>3.02</v>
      </c>
      <c r="D30" s="20">
        <f t="shared" si="1"/>
        <v>-10.7</v>
      </c>
      <c r="E30" s="20">
        <f t="shared" si="1"/>
        <v>15.4</v>
      </c>
      <c r="F30" s="20">
        <f t="shared" si="1"/>
        <v>35.68</v>
      </c>
    </row>
    <row r="31">
      <c r="A31" s="19" t="s">
        <v>30</v>
      </c>
      <c r="B31" s="20">
        <f t="shared" ref="B31:F31" si="2">B22+B26</f>
        <v>79.4</v>
      </c>
      <c r="C31" s="20">
        <f t="shared" si="2"/>
        <v>70.6</v>
      </c>
      <c r="D31" s="20">
        <f t="shared" si="2"/>
        <v>149.1</v>
      </c>
      <c r="E31" s="20">
        <f t="shared" si="2"/>
        <v>292.9</v>
      </c>
      <c r="F31" s="20">
        <f t="shared" si="2"/>
        <v>255.1</v>
      </c>
    </row>
    <row r="32">
      <c r="A32" s="19" t="s">
        <v>31</v>
      </c>
      <c r="B32" s="20">
        <f t="shared" ref="B32:F32" si="3">B18+B25+B27</f>
        <v>114.9</v>
      </c>
      <c r="C32" s="20">
        <f t="shared" si="3"/>
        <v>124.5</v>
      </c>
      <c r="D32" s="20">
        <f t="shared" si="3"/>
        <v>184.5</v>
      </c>
      <c r="E32" s="20">
        <f t="shared" si="3"/>
        <v>208.6</v>
      </c>
      <c r="F32" s="20">
        <f t="shared" si="3"/>
        <v>263.3</v>
      </c>
    </row>
    <row r="33">
      <c r="A33" s="19" t="s">
        <v>32</v>
      </c>
      <c r="B33" s="20">
        <f t="shared" ref="B33:F33" si="4">B4+B5+B6+B8-B12-B13-B14</f>
        <v>177</v>
      </c>
      <c r="C33" s="20">
        <f t="shared" si="4"/>
        <v>230</v>
      </c>
      <c r="D33" s="20">
        <f t="shared" si="4"/>
        <v>286</v>
      </c>
      <c r="E33" s="20">
        <f t="shared" si="4"/>
        <v>460</v>
      </c>
      <c r="F33" s="20">
        <f t="shared" si="4"/>
        <v>569</v>
      </c>
    </row>
    <row r="34">
      <c r="A34" s="19" t="s">
        <v>33</v>
      </c>
      <c r="B34" s="20">
        <f t="shared" ref="B34:F34" si="5">B19-B20</f>
        <v>211.3</v>
      </c>
      <c r="C34" s="20">
        <f t="shared" si="5"/>
        <v>258</v>
      </c>
      <c r="D34" s="20">
        <f t="shared" si="5"/>
        <v>326</v>
      </c>
      <c r="E34" s="20">
        <f t="shared" si="5"/>
        <v>534.6</v>
      </c>
      <c r="F34" s="20">
        <f t="shared" si="5"/>
        <v>494.9</v>
      </c>
    </row>
    <row r="35">
      <c r="A35" s="19" t="s">
        <v>34</v>
      </c>
      <c r="B35" s="20">
        <f t="shared" ref="B35:F35" si="6">B19-(B20*1.2725)-B26</f>
        <v>56.15275</v>
      </c>
      <c r="C35" s="20">
        <f t="shared" si="6"/>
        <v>74.3035</v>
      </c>
      <c r="D35" s="20">
        <f t="shared" si="6"/>
        <v>72.9025</v>
      </c>
      <c r="E35" s="20">
        <f t="shared" si="6"/>
        <v>200.98675</v>
      </c>
      <c r="F35" s="20">
        <f t="shared" si="6"/>
        <v>61.873</v>
      </c>
    </row>
    <row r="36">
      <c r="A36" s="19"/>
    </row>
    <row r="37">
      <c r="A37" s="19" t="s">
        <v>35</v>
      </c>
      <c r="B37" s="21">
        <f t="shared" ref="B37:F37" si="7">B4/B10</f>
        <v>0.1657458564</v>
      </c>
      <c r="C37" s="21">
        <f t="shared" si="7"/>
        <v>0.16796875</v>
      </c>
      <c r="D37" s="21">
        <f t="shared" si="7"/>
        <v>0.2602230483</v>
      </c>
      <c r="E37" s="21">
        <f t="shared" si="7"/>
        <v>0.2213333333</v>
      </c>
      <c r="F37" s="21">
        <f t="shared" si="7"/>
        <v>0.3813747228</v>
      </c>
    </row>
    <row r="38">
      <c r="A38" s="19" t="s">
        <v>36</v>
      </c>
      <c r="B38" s="21">
        <f t="shared" ref="B38:F38" si="8">B4/B19</f>
        <v>0.04389815628</v>
      </c>
      <c r="C38" s="21">
        <f t="shared" si="8"/>
        <v>0.05159587233</v>
      </c>
      <c r="D38" s="21">
        <f t="shared" si="8"/>
        <v>0.06156552331</v>
      </c>
      <c r="E38" s="21">
        <f t="shared" si="8"/>
        <v>0.05072419483</v>
      </c>
      <c r="F38" s="21">
        <f t="shared" si="8"/>
        <v>0.08883838645</v>
      </c>
    </row>
    <row r="39">
      <c r="A39" s="19" t="s">
        <v>37</v>
      </c>
      <c r="B39" s="21">
        <f t="shared" ref="B39:F39" si="9">B4/B3</f>
        <v>0.1132075472</v>
      </c>
      <c r="C39" s="21">
        <f t="shared" si="9"/>
        <v>0.1201117318</v>
      </c>
      <c r="D39" s="21">
        <f t="shared" si="9"/>
        <v>0.1587301587</v>
      </c>
      <c r="E39" s="21">
        <f t="shared" si="9"/>
        <v>0.1282843895</v>
      </c>
      <c r="F39" s="21">
        <f t="shared" si="9"/>
        <v>0.2182741117</v>
      </c>
    </row>
    <row r="40">
      <c r="A40" s="19" t="s">
        <v>38</v>
      </c>
      <c r="B40" s="21">
        <f t="shared" ref="B40:F40" si="10">B4/B2</f>
        <v>0.06329113924</v>
      </c>
      <c r="C40" s="21">
        <f t="shared" si="10"/>
        <v>0.07288135593</v>
      </c>
      <c r="D40" s="21">
        <f t="shared" si="10"/>
        <v>0.09735744089</v>
      </c>
      <c r="E40" s="21">
        <f t="shared" si="10"/>
        <v>0.08547888774</v>
      </c>
      <c r="F40" s="21">
        <f t="shared" si="10"/>
        <v>0.1466325661</v>
      </c>
    </row>
    <row r="41">
      <c r="A41" s="19" t="s">
        <v>39</v>
      </c>
      <c r="B41" s="21">
        <f t="shared" ref="B41:F41" si="11">B3/B10</f>
        <v>1.464088398</v>
      </c>
      <c r="C41" s="21">
        <f t="shared" si="11"/>
        <v>1.3984375</v>
      </c>
      <c r="D41" s="21">
        <f t="shared" si="11"/>
        <v>1.639405204</v>
      </c>
      <c r="E41" s="21">
        <f t="shared" si="11"/>
        <v>1.725333333</v>
      </c>
      <c r="F41" s="21">
        <f t="shared" si="11"/>
        <v>1.747228381</v>
      </c>
    </row>
    <row r="42">
      <c r="A42" s="19" t="s">
        <v>40</v>
      </c>
      <c r="B42" s="21">
        <f t="shared" ref="B42:F42" si="12">B3/B2</f>
        <v>0.55907173</v>
      </c>
      <c r="C42" s="21">
        <f t="shared" si="12"/>
        <v>0.606779661</v>
      </c>
      <c r="D42" s="21">
        <f t="shared" si="12"/>
        <v>0.6133518776</v>
      </c>
      <c r="E42" s="21">
        <f t="shared" si="12"/>
        <v>0.666323378</v>
      </c>
      <c r="F42" s="21">
        <f t="shared" si="12"/>
        <v>0.6717817562</v>
      </c>
    </row>
    <row r="43">
      <c r="A43" s="19" t="s">
        <v>41</v>
      </c>
      <c r="B43" s="21">
        <f t="shared" ref="B43:F43" si="13">B10/B2</f>
        <v>0.3818565401</v>
      </c>
      <c r="C43" s="21">
        <f t="shared" si="13"/>
        <v>0.4338983051</v>
      </c>
      <c r="D43" s="21">
        <f t="shared" si="13"/>
        <v>0.3741307371</v>
      </c>
      <c r="E43" s="21">
        <f t="shared" si="13"/>
        <v>0.386199794</v>
      </c>
      <c r="F43" s="21">
        <f t="shared" si="13"/>
        <v>0.3844842285</v>
      </c>
    </row>
    <row r="44">
      <c r="A44" s="19" t="s">
        <v>42</v>
      </c>
      <c r="B44" s="21">
        <f t="shared" ref="B44:F44" si="14">B10/B19</f>
        <v>0.2648522095</v>
      </c>
      <c r="C44" s="21">
        <f t="shared" si="14"/>
        <v>0.307175426</v>
      </c>
      <c r="D44" s="21">
        <f t="shared" si="14"/>
        <v>0.236587511</v>
      </c>
      <c r="E44" s="21">
        <f t="shared" si="14"/>
        <v>0.2291755791</v>
      </c>
      <c r="F44" s="21">
        <f t="shared" si="14"/>
        <v>0.2329425133</v>
      </c>
    </row>
    <row r="45">
      <c r="A45" s="19" t="s">
        <v>43</v>
      </c>
      <c r="B45" s="21">
        <f t="shared" ref="B45:F45" si="15">B8/B2</f>
        <v>0.1603375527</v>
      </c>
      <c r="C45" s="21">
        <f t="shared" si="15"/>
        <v>0.1694915254</v>
      </c>
      <c r="D45" s="21">
        <f t="shared" si="15"/>
        <v>0.1668984701</v>
      </c>
      <c r="E45" s="21">
        <f t="shared" si="15"/>
        <v>0.2276004119</v>
      </c>
      <c r="F45" s="21">
        <f t="shared" si="15"/>
        <v>0.1901108269</v>
      </c>
    </row>
    <row r="46">
      <c r="A46" s="19" t="s">
        <v>44</v>
      </c>
      <c r="B46" s="21">
        <f t="shared" ref="B46:F46" si="16">(B3-B8)/B2</f>
        <v>0.3987341772</v>
      </c>
      <c r="C46" s="21">
        <f t="shared" si="16"/>
        <v>0.4372881356</v>
      </c>
      <c r="D46" s="21">
        <f t="shared" si="16"/>
        <v>0.4464534075</v>
      </c>
      <c r="E46" s="21">
        <f t="shared" si="16"/>
        <v>0.438722966</v>
      </c>
      <c r="F46" s="21">
        <f t="shared" si="16"/>
        <v>0.4816709292</v>
      </c>
    </row>
    <row r="47">
      <c r="A47" s="19" t="s">
        <v>45</v>
      </c>
      <c r="B47" s="21">
        <f t="shared" ref="B47:F47" si="17">(B3-B8)/B10</f>
        <v>1.044198895</v>
      </c>
      <c r="C47" s="21">
        <f t="shared" si="17"/>
        <v>1.0078125</v>
      </c>
      <c r="D47" s="21">
        <f t="shared" si="17"/>
        <v>1.19330855</v>
      </c>
      <c r="E47" s="21">
        <f t="shared" si="17"/>
        <v>1.136</v>
      </c>
      <c r="F47" s="21">
        <f t="shared" si="17"/>
        <v>1.252771619</v>
      </c>
    </row>
    <row r="48">
      <c r="A48" s="19" t="s">
        <v>46</v>
      </c>
      <c r="B48" s="19">
        <f t="shared" ref="B48:F48" si="18">(B3-B10)/B2</f>
        <v>0.1772151899</v>
      </c>
      <c r="C48" s="19">
        <f t="shared" si="18"/>
        <v>0.1728813559</v>
      </c>
      <c r="D48" s="19">
        <f t="shared" si="18"/>
        <v>0.2392211405</v>
      </c>
      <c r="E48" s="19">
        <f t="shared" si="18"/>
        <v>0.2801235839</v>
      </c>
      <c r="F48" s="19">
        <f t="shared" si="18"/>
        <v>0.2872975277</v>
      </c>
    </row>
    <row r="49">
      <c r="A49" s="19" t="s">
        <v>47</v>
      </c>
      <c r="B49" s="21">
        <f t="shared" ref="B49:F49" si="19">(B3-B10)/B19</f>
        <v>0.1229148376</v>
      </c>
      <c r="C49" s="21">
        <f t="shared" si="19"/>
        <v>0.1223902088</v>
      </c>
      <c r="D49" s="21">
        <f t="shared" si="19"/>
        <v>0.1512752858</v>
      </c>
      <c r="E49" s="21">
        <f t="shared" si="19"/>
        <v>0.1662286867</v>
      </c>
      <c r="F49" s="21">
        <f t="shared" si="19"/>
        <v>0.1740612572</v>
      </c>
    </row>
    <row r="50">
      <c r="A50" s="19" t="s">
        <v>48</v>
      </c>
      <c r="B50" s="21">
        <f t="shared" ref="B50:F50" si="20">(B11+B16)/B30</f>
        <v>8.497807018</v>
      </c>
      <c r="C50" s="21">
        <f t="shared" si="20"/>
        <v>60.92715232</v>
      </c>
      <c r="D50" s="21">
        <f t="shared" si="20"/>
        <v>-19.43925234</v>
      </c>
      <c r="E50" s="21">
        <f t="shared" si="20"/>
        <v>14.41558442</v>
      </c>
      <c r="F50" s="21">
        <f t="shared" si="20"/>
        <v>8.099775785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0.1628571429</v>
      </c>
      <c r="C55" s="21">
        <f t="shared" si="25"/>
        <v>0.02581196581</v>
      </c>
      <c r="D55" s="21">
        <f t="shared" si="25"/>
        <v>-0.06407185629</v>
      </c>
      <c r="E55" s="21">
        <f t="shared" si="25"/>
        <v>0.06062992126</v>
      </c>
      <c r="F55" s="21">
        <f t="shared" si="25"/>
        <v>0.1065074627</v>
      </c>
    </row>
    <row r="56">
      <c r="A56" s="19" t="s">
        <v>54</v>
      </c>
      <c r="B56" s="21">
        <f t="shared" ref="B56:F56" si="26">B30/B2</f>
        <v>0.03848101266</v>
      </c>
      <c r="C56" s="21">
        <f t="shared" si="26"/>
        <v>0.005118644068</v>
      </c>
      <c r="D56" s="21">
        <f t="shared" si="26"/>
        <v>-0.01488178025</v>
      </c>
      <c r="E56" s="21">
        <f t="shared" si="26"/>
        <v>0.01585993821</v>
      </c>
      <c r="F56" s="21">
        <f t="shared" si="26"/>
        <v>0.03041773231</v>
      </c>
    </row>
    <row r="57">
      <c r="A57" s="19" t="s">
        <v>55</v>
      </c>
      <c r="B57" s="21">
        <f t="shared" ref="B57:F57" si="27">B22/B17</f>
        <v>0.4723214286</v>
      </c>
      <c r="C57" s="21">
        <f t="shared" si="27"/>
        <v>0.3735042735</v>
      </c>
      <c r="D57" s="21">
        <f t="shared" si="27"/>
        <v>0.7005988024</v>
      </c>
      <c r="E57" s="21">
        <f t="shared" si="27"/>
        <v>1.021653543</v>
      </c>
      <c r="F57" s="21">
        <f t="shared" si="27"/>
        <v>0.6411940299</v>
      </c>
    </row>
    <row r="58">
      <c r="A58" s="19" t="s">
        <v>56</v>
      </c>
      <c r="B58" s="21">
        <f t="shared" ref="B58:F58" si="28">B22/B2</f>
        <v>0.1116033755</v>
      </c>
      <c r="C58" s="21">
        <f t="shared" si="28"/>
        <v>0.07406779661</v>
      </c>
      <c r="D58" s="21">
        <f t="shared" si="28"/>
        <v>0.1627260083</v>
      </c>
      <c r="E58" s="21">
        <f t="shared" si="28"/>
        <v>0.2672502575</v>
      </c>
      <c r="F58" s="21">
        <f t="shared" si="28"/>
        <v>0.1831202046</v>
      </c>
    </row>
    <row r="59">
      <c r="A59" s="19" t="s">
        <v>57</v>
      </c>
      <c r="B59" s="21">
        <f t="shared" ref="B59:F59" si="29">B31/B32</f>
        <v>0.6910356832</v>
      </c>
      <c r="C59" s="21">
        <f t="shared" si="29"/>
        <v>0.5670682731</v>
      </c>
      <c r="D59" s="21">
        <f t="shared" si="29"/>
        <v>0.8081300813</v>
      </c>
      <c r="E59" s="21">
        <f t="shared" si="29"/>
        <v>1.404122723</v>
      </c>
      <c r="F59" s="21">
        <f t="shared" si="29"/>
        <v>0.9688568173</v>
      </c>
    </row>
    <row r="60">
      <c r="A60" s="19" t="s">
        <v>58</v>
      </c>
      <c r="B60" s="21">
        <f t="shared" ref="B60:F60" si="30">B31/B2</f>
        <v>0.1675105485</v>
      </c>
      <c r="C60" s="21">
        <f t="shared" si="30"/>
        <v>0.1196610169</v>
      </c>
      <c r="D60" s="21">
        <f t="shared" si="30"/>
        <v>0.2073713491</v>
      </c>
      <c r="E60" s="21">
        <f t="shared" si="30"/>
        <v>0.3016477858</v>
      </c>
      <c r="F60" s="21">
        <f t="shared" si="30"/>
        <v>0.2174765558</v>
      </c>
    </row>
    <row r="61">
      <c r="A61" s="19" t="s">
        <v>59</v>
      </c>
      <c r="B61" s="21">
        <f t="shared" ref="B61:F61" si="31">B25/B17</f>
        <v>0.05267857143</v>
      </c>
      <c r="C61" s="21">
        <f t="shared" si="31"/>
        <v>0.1324786325</v>
      </c>
      <c r="D61" s="21">
        <f t="shared" si="31"/>
        <v>0.4520958084</v>
      </c>
      <c r="E61" s="21">
        <f t="shared" si="31"/>
        <v>0.5133858268</v>
      </c>
      <c r="F61" s="21">
        <f t="shared" si="31"/>
        <v>0.3659701493</v>
      </c>
    </row>
    <row r="62">
      <c r="A62" s="19" t="s">
        <v>60</v>
      </c>
      <c r="B62" s="21">
        <f t="shared" ref="B62:F62" si="32">B25/B2</f>
        <v>0.01244725738</v>
      </c>
      <c r="C62" s="21">
        <f t="shared" si="32"/>
        <v>0.02627118644</v>
      </c>
      <c r="D62" s="21">
        <f t="shared" si="32"/>
        <v>0.1050069541</v>
      </c>
      <c r="E62" s="21">
        <f t="shared" si="32"/>
        <v>0.1342945417</v>
      </c>
      <c r="F62" s="21">
        <f t="shared" si="32"/>
        <v>0.1045183291</v>
      </c>
    </row>
    <row r="63">
      <c r="A63" s="19" t="s">
        <v>61</v>
      </c>
      <c r="B63" s="21">
        <f t="shared" ref="B63:F63" si="33">(B25+B24)/B17</f>
        <v>0.2473214286</v>
      </c>
      <c r="C63" s="21">
        <f t="shared" si="33"/>
        <v>0.258974359</v>
      </c>
      <c r="D63" s="21">
        <f t="shared" si="33"/>
        <v>0.5497005988</v>
      </c>
      <c r="E63" s="21">
        <f t="shared" si="33"/>
        <v>0.8271653543</v>
      </c>
      <c r="F63" s="21">
        <f t="shared" si="33"/>
        <v>0.5480597015</v>
      </c>
    </row>
    <row r="64">
      <c r="A64" s="19" t="s">
        <v>62</v>
      </c>
      <c r="B64" s="21">
        <f t="shared" ref="B64:F64" si="34">B16/B17</f>
        <v>0.8660714286</v>
      </c>
      <c r="C64" s="21">
        <f t="shared" si="34"/>
        <v>0.9914529915</v>
      </c>
      <c r="D64" s="21">
        <f t="shared" si="34"/>
        <v>0.8922155689</v>
      </c>
      <c r="E64" s="21">
        <f t="shared" si="34"/>
        <v>0.6338582677</v>
      </c>
      <c r="F64" s="21">
        <f t="shared" si="34"/>
        <v>0.4865671642</v>
      </c>
    </row>
    <row r="65">
      <c r="A65" s="19" t="s">
        <v>63</v>
      </c>
      <c r="B65" s="21">
        <f t="shared" ref="B65:F65" si="35">B16/B2</f>
        <v>0.2046413502</v>
      </c>
      <c r="C65" s="21">
        <f t="shared" si="35"/>
        <v>0.1966101695</v>
      </c>
      <c r="D65" s="21">
        <f t="shared" si="35"/>
        <v>0.207232267</v>
      </c>
      <c r="E65" s="21">
        <f t="shared" si="35"/>
        <v>0.1658084449</v>
      </c>
      <c r="F65" s="21">
        <f t="shared" si="35"/>
        <v>0.1389599318</v>
      </c>
    </row>
    <row r="66">
      <c r="A66" s="19" t="s">
        <v>64</v>
      </c>
      <c r="B66" s="21">
        <f t="shared" ref="B66:F66" si="36">B33/B2</f>
        <v>0.3734177215</v>
      </c>
      <c r="C66" s="21">
        <f t="shared" si="36"/>
        <v>0.3898305085</v>
      </c>
      <c r="D66" s="21">
        <f t="shared" si="36"/>
        <v>0.3977746871</v>
      </c>
      <c r="E66" s="21">
        <f t="shared" si="36"/>
        <v>0.473738414</v>
      </c>
      <c r="F66" s="21">
        <f t="shared" si="36"/>
        <v>0.4850809889</v>
      </c>
    </row>
    <row r="67">
      <c r="A67" s="19" t="s">
        <v>65</v>
      </c>
      <c r="B67" s="21">
        <f t="shared" ref="B67:F67" si="37">B17/B32</f>
        <v>0.9747606614</v>
      </c>
      <c r="C67" s="21">
        <f t="shared" si="37"/>
        <v>0.9397590361</v>
      </c>
      <c r="D67" s="21">
        <f t="shared" si="37"/>
        <v>0.9051490515</v>
      </c>
      <c r="E67" s="21">
        <f t="shared" si="37"/>
        <v>1.217641419</v>
      </c>
      <c r="F67" s="21">
        <f t="shared" si="37"/>
        <v>1.272312951</v>
      </c>
    </row>
    <row r="68">
      <c r="A68" s="19" t="s">
        <v>66</v>
      </c>
      <c r="B68" s="21">
        <f t="shared" ref="B68:F68" si="38">B17/B2</f>
        <v>0.2362869198</v>
      </c>
      <c r="C68" s="21">
        <f t="shared" si="38"/>
        <v>0.1983050847</v>
      </c>
      <c r="D68" s="21">
        <f t="shared" si="38"/>
        <v>0.2322670376</v>
      </c>
      <c r="E68" s="21">
        <f t="shared" si="38"/>
        <v>0.2615859938</v>
      </c>
      <c r="F68" s="21">
        <f t="shared" si="38"/>
        <v>0.2855924979</v>
      </c>
    </row>
    <row r="69">
      <c r="A69" s="19" t="s">
        <v>67</v>
      </c>
      <c r="B69" s="21">
        <f t="shared" ref="B69:F69" si="39">(B16+B11)/B17</f>
        <v>1.383928571</v>
      </c>
      <c r="C69" s="21">
        <f t="shared" si="39"/>
        <v>1.572649573</v>
      </c>
      <c r="D69" s="21">
        <f t="shared" si="39"/>
        <v>1.245508982</v>
      </c>
      <c r="E69" s="21">
        <f t="shared" si="39"/>
        <v>0.874015748</v>
      </c>
      <c r="F69" s="21">
        <f t="shared" si="39"/>
        <v>0.8626865672</v>
      </c>
    </row>
    <row r="70">
      <c r="A70" s="19" t="s">
        <v>68</v>
      </c>
      <c r="B70" s="21">
        <f t="shared" ref="B70:F70" si="40">(B16+B11)/B2</f>
        <v>0.3270042194</v>
      </c>
      <c r="C70" s="21">
        <f t="shared" si="40"/>
        <v>0.3118644068</v>
      </c>
      <c r="D70" s="21">
        <f t="shared" si="40"/>
        <v>0.2892906815</v>
      </c>
      <c r="E70" s="21">
        <f t="shared" si="40"/>
        <v>0.2286302781</v>
      </c>
      <c r="F70" s="21">
        <f t="shared" si="40"/>
        <v>0.2463768116</v>
      </c>
    </row>
    <row r="71">
      <c r="A71" s="19" t="s">
        <v>69</v>
      </c>
      <c r="B71" s="21">
        <f t="shared" ref="B71:F71" si="41">B30/B19</f>
        <v>0.02669007902</v>
      </c>
      <c r="C71" s="21">
        <f t="shared" si="41"/>
        <v>0.003623710103</v>
      </c>
      <c r="D71" s="21">
        <f t="shared" si="41"/>
        <v>-0.009410729991</v>
      </c>
      <c r="E71" s="21">
        <f t="shared" si="41"/>
        <v>0.009411477113</v>
      </c>
      <c r="F71" s="21">
        <f t="shared" si="41"/>
        <v>0.01842880017</v>
      </c>
    </row>
    <row r="72">
      <c r="A72" s="19" t="s">
        <v>70</v>
      </c>
      <c r="B72" s="19">
        <f t="shared" ref="B72:F72" si="42">B30/B35</f>
        <v>0.3248282586</v>
      </c>
      <c r="C72" s="19">
        <f t="shared" si="42"/>
        <v>0.04064411501</v>
      </c>
      <c r="D72" s="19">
        <f t="shared" si="42"/>
        <v>-0.1467713727</v>
      </c>
      <c r="E72" s="19">
        <f t="shared" si="42"/>
        <v>0.07662196637</v>
      </c>
      <c r="F72" s="19">
        <f t="shared" si="42"/>
        <v>0.5766651043</v>
      </c>
    </row>
    <row r="73">
      <c r="A73" s="19" t="s">
        <v>71</v>
      </c>
      <c r="B73" s="19">
        <f t="shared" ref="B73:F73" si="43">B22/B35</f>
        <v>0.9420731843</v>
      </c>
      <c r="C73" s="19">
        <f t="shared" si="43"/>
        <v>0.5881284193</v>
      </c>
      <c r="D73" s="19">
        <f t="shared" si="43"/>
        <v>1.604883234</v>
      </c>
      <c r="E73" s="19">
        <f t="shared" si="43"/>
        <v>1.291129888</v>
      </c>
      <c r="F73" s="19">
        <f t="shared" si="43"/>
        <v>3.471627366</v>
      </c>
    </row>
    <row r="74">
      <c r="A74" s="19" t="s">
        <v>72</v>
      </c>
      <c r="B74" s="21">
        <f t="shared" ref="B74:F74" si="44">B31/B19</f>
        <v>0.1161837869</v>
      </c>
      <c r="C74" s="21">
        <f t="shared" si="44"/>
        <v>0.08471322294</v>
      </c>
      <c r="D74" s="21">
        <f t="shared" si="44"/>
        <v>0.1311345646</v>
      </c>
      <c r="E74" s="21">
        <f t="shared" si="44"/>
        <v>0.1790014056</v>
      </c>
      <c r="F74" s="21">
        <f t="shared" si="44"/>
        <v>0.1317597232</v>
      </c>
    </row>
    <row r="75">
      <c r="A75" s="19" t="s">
        <v>73</v>
      </c>
      <c r="B75" s="21">
        <f t="shared" ref="B75:F75" si="45">B34/B19</f>
        <v>0.3091893474</v>
      </c>
      <c r="C75" s="21">
        <f t="shared" si="45"/>
        <v>0.309575234</v>
      </c>
      <c r="D75" s="21">
        <f t="shared" si="45"/>
        <v>0.2867194371</v>
      </c>
      <c r="E75" s="21">
        <f t="shared" si="45"/>
        <v>0.3267127055</v>
      </c>
      <c r="F75" s="21">
        <f t="shared" si="45"/>
        <v>0.2556169619</v>
      </c>
    </row>
    <row r="76">
      <c r="A76" s="19" t="s">
        <v>74</v>
      </c>
      <c r="B76" s="21">
        <f t="shared" ref="B76:F76" si="46">B25/B19</f>
        <v>0.008633304068</v>
      </c>
      <c r="C76" s="21">
        <f t="shared" si="46"/>
        <v>0.01859851212</v>
      </c>
      <c r="D76" s="21">
        <f t="shared" si="46"/>
        <v>0.06640281442</v>
      </c>
      <c r="E76" s="21">
        <f t="shared" si="46"/>
        <v>0.07969198802</v>
      </c>
      <c r="F76" s="21">
        <f t="shared" si="46"/>
        <v>0.06332317546</v>
      </c>
    </row>
    <row r="77">
      <c r="A77" s="19" t="s">
        <v>75</v>
      </c>
      <c r="B77" s="19">
        <f t="shared" ref="B77:F77" si="47">B25/B35</f>
        <v>0.1050705442</v>
      </c>
      <c r="C77" s="19">
        <f t="shared" si="47"/>
        <v>0.2086039016</v>
      </c>
      <c r="D77" s="19">
        <f t="shared" si="47"/>
        <v>1.03562978</v>
      </c>
      <c r="E77" s="19">
        <f t="shared" si="47"/>
        <v>0.648798988</v>
      </c>
      <c r="F77" s="19">
        <f t="shared" si="47"/>
        <v>1.981478189</v>
      </c>
    </row>
    <row r="78">
      <c r="A78" s="19" t="s">
        <v>76</v>
      </c>
      <c r="B78" s="19">
        <f t="shared" ref="B78:F78" si="48">B35/B9</f>
        <v>0.4128878676</v>
      </c>
      <c r="C78" s="19">
        <f t="shared" si="48"/>
        <v>0.4732707006</v>
      </c>
      <c r="D78" s="19">
        <f t="shared" si="48"/>
        <v>0.3877792553</v>
      </c>
      <c r="E78" s="19">
        <f t="shared" si="48"/>
        <v>0.8480453586</v>
      </c>
      <c r="F78" s="19">
        <f t="shared" si="48"/>
        <v>0.2266410256</v>
      </c>
    </row>
    <row r="79">
      <c r="A79" s="19" t="s">
        <v>77</v>
      </c>
      <c r="B79" s="19">
        <f t="shared" ref="B79:F79" si="49">B35/B2</f>
        <v>0.1184657173</v>
      </c>
      <c r="C79" s="19">
        <f t="shared" si="49"/>
        <v>0.1259381356</v>
      </c>
      <c r="D79" s="19">
        <f t="shared" si="49"/>
        <v>0.1013942976</v>
      </c>
      <c r="E79" s="19">
        <f t="shared" si="49"/>
        <v>0.2069894439</v>
      </c>
      <c r="F79" s="19">
        <f t="shared" si="49"/>
        <v>0.05274765558</v>
      </c>
    </row>
    <row r="80">
      <c r="A80" s="19" t="s">
        <v>78</v>
      </c>
      <c r="B80" s="19">
        <f t="shared" ref="B80:F80" si="50">B35/B19</f>
        <v>0.08216673983</v>
      </c>
      <c r="C80" s="19">
        <f t="shared" si="50"/>
        <v>0.08915706743</v>
      </c>
      <c r="D80" s="19">
        <f t="shared" si="50"/>
        <v>0.06411829376</v>
      </c>
      <c r="E80" s="19">
        <f t="shared" si="50"/>
        <v>0.1228300128</v>
      </c>
      <c r="F80" s="19">
        <f t="shared" si="50"/>
        <v>0.03195754352</v>
      </c>
    </row>
    <row r="81">
      <c r="A81" s="19" t="s">
        <v>79</v>
      </c>
      <c r="B81" s="21">
        <f t="shared" ref="B81:F81" si="51">B12/B19</f>
        <v>0.05414105941</v>
      </c>
      <c r="C81" s="21">
        <f t="shared" si="51"/>
        <v>0.06479481641</v>
      </c>
      <c r="D81" s="21">
        <f t="shared" si="51"/>
        <v>0.04661389622</v>
      </c>
      <c r="E81" s="21">
        <f t="shared" si="51"/>
        <v>0.05805781336</v>
      </c>
      <c r="F81" s="21">
        <f t="shared" si="51"/>
        <v>0.05010071794</v>
      </c>
    </row>
    <row r="82">
      <c r="A82" s="19" t="s">
        <v>80</v>
      </c>
      <c r="B82" s="21">
        <f t="shared" ref="B82:F82" si="52">B3/B19</f>
        <v>0.3877670471</v>
      </c>
      <c r="C82" s="21">
        <f t="shared" si="52"/>
        <v>0.4295656347</v>
      </c>
      <c r="D82" s="21">
        <f t="shared" si="52"/>
        <v>0.3878627968</v>
      </c>
      <c r="E82" s="21">
        <f t="shared" si="52"/>
        <v>0.3954042657</v>
      </c>
      <c r="F82" s="21">
        <f t="shared" si="52"/>
        <v>0.4070037705</v>
      </c>
    </row>
    <row r="83">
      <c r="A83" s="19" t="s">
        <v>81</v>
      </c>
      <c r="B83" s="21">
        <f t="shared" ref="B83:F83" si="53">B8/B19</f>
        <v>0.1112086626</v>
      </c>
      <c r="C83" s="21">
        <f t="shared" si="53"/>
        <v>0.1199904008</v>
      </c>
      <c r="D83" s="21">
        <f t="shared" si="53"/>
        <v>0.1055408971</v>
      </c>
      <c r="E83" s="21">
        <f t="shared" si="53"/>
        <v>0.1350608079</v>
      </c>
      <c r="F83" s="21">
        <f t="shared" si="53"/>
        <v>0.115180001</v>
      </c>
    </row>
    <row r="84">
      <c r="A84" s="19" t="s">
        <v>82</v>
      </c>
      <c r="B84" s="21">
        <f t="shared" ref="B84:F84" si="54">B33/B19</f>
        <v>0.258999122</v>
      </c>
      <c r="C84" s="21">
        <f t="shared" si="54"/>
        <v>0.2759779218</v>
      </c>
      <c r="D84" s="21">
        <f t="shared" si="54"/>
        <v>0.2515391381</v>
      </c>
      <c r="E84" s="21">
        <f t="shared" si="54"/>
        <v>0.2811220436</v>
      </c>
      <c r="F84" s="21">
        <f t="shared" si="54"/>
        <v>0.2938897784</v>
      </c>
    </row>
    <row r="85">
      <c r="A85" s="19" t="s">
        <v>83</v>
      </c>
      <c r="B85" s="21">
        <f t="shared" ref="B85:F85" si="55">(B5+B6)/B19</f>
        <v>0.1858355282</v>
      </c>
      <c r="C85" s="21">
        <f t="shared" si="55"/>
        <v>0.1895848332</v>
      </c>
      <c r="D85" s="21">
        <f t="shared" si="55"/>
        <v>0.145998241</v>
      </c>
      <c r="E85" s="21">
        <f t="shared" si="55"/>
        <v>0.1625618774</v>
      </c>
      <c r="F85" s="21">
        <f t="shared" si="55"/>
        <v>0.1508186561</v>
      </c>
    </row>
    <row r="86">
      <c r="A86" s="19" t="s">
        <v>84</v>
      </c>
      <c r="B86" s="21">
        <f t="shared" ref="B86:F86" si="56">B19/B2</f>
        <v>1.441772152</v>
      </c>
      <c r="C86" s="21">
        <f t="shared" si="56"/>
        <v>1.412542373</v>
      </c>
      <c r="D86" s="21">
        <f t="shared" si="56"/>
        <v>1.581363004</v>
      </c>
      <c r="E86" s="21">
        <f t="shared" si="56"/>
        <v>1.685169928</v>
      </c>
      <c r="F86" s="21">
        <f t="shared" si="56"/>
        <v>1.650554135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2006.0</v>
      </c>
      <c r="C1" s="23">
        <v>2007.0</v>
      </c>
      <c r="D1" s="22">
        <v>2008.0</v>
      </c>
      <c r="E1" s="23">
        <v>2009.0</v>
      </c>
      <c r="F1" s="22">
        <v>2010.0</v>
      </c>
    </row>
    <row r="2">
      <c r="A2" s="4" t="s">
        <v>1</v>
      </c>
      <c r="B2" s="24">
        <v>326.9</v>
      </c>
      <c r="C2" s="25">
        <v>480.0</v>
      </c>
      <c r="D2" s="25">
        <v>1140.8</v>
      </c>
      <c r="E2" s="25">
        <v>1062.5</v>
      </c>
      <c r="F2" s="25">
        <v>1144.8</v>
      </c>
    </row>
    <row r="3">
      <c r="A3" s="4" t="s">
        <v>2</v>
      </c>
      <c r="B3" s="26">
        <v>76.8</v>
      </c>
      <c r="C3" s="27">
        <v>148.4</v>
      </c>
      <c r="D3" s="27">
        <v>116.9</v>
      </c>
      <c r="E3" s="27">
        <v>127.1</v>
      </c>
      <c r="F3" s="27">
        <v>182.3</v>
      </c>
    </row>
    <row r="4">
      <c r="A4" s="4" t="s">
        <v>3</v>
      </c>
      <c r="B4" s="11">
        <v>1.5</v>
      </c>
      <c r="C4" s="12">
        <v>59.5</v>
      </c>
      <c r="D4" s="12">
        <v>1.4</v>
      </c>
      <c r="E4" s="12">
        <v>3.0</v>
      </c>
      <c r="F4" s="12">
        <v>40.4</v>
      </c>
    </row>
    <row r="5">
      <c r="A5" s="4" t="s">
        <v>4</v>
      </c>
      <c r="B5" s="11">
        <v>40.7</v>
      </c>
      <c r="C5" s="12">
        <v>47.7</v>
      </c>
      <c r="D5" s="12">
        <v>54.2</v>
      </c>
      <c r="E5" s="12">
        <v>61.5</v>
      </c>
      <c r="F5" s="12">
        <v>78.9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23.9</v>
      </c>
      <c r="C8" s="12">
        <v>31.3</v>
      </c>
      <c r="D8" s="12">
        <v>35.6</v>
      </c>
      <c r="E8" s="12">
        <v>32.7</v>
      </c>
      <c r="F8" s="12">
        <v>39.0</v>
      </c>
    </row>
    <row r="9">
      <c r="A9" s="15" t="s">
        <v>8</v>
      </c>
      <c r="B9" s="11">
        <v>190.0</v>
      </c>
      <c r="C9" s="12">
        <v>265.2</v>
      </c>
      <c r="D9" s="12">
        <v>965.5</v>
      </c>
      <c r="E9" s="12">
        <v>909.2</v>
      </c>
      <c r="F9" s="12">
        <v>922.5</v>
      </c>
    </row>
    <row r="10">
      <c r="A10" s="15" t="s">
        <v>9</v>
      </c>
      <c r="B10" s="26">
        <v>102.7</v>
      </c>
      <c r="C10" s="27">
        <v>126.1</v>
      </c>
      <c r="D10" s="27">
        <v>195.2</v>
      </c>
      <c r="E10" s="27">
        <v>205.0</v>
      </c>
      <c r="F10" s="27">
        <v>209.7</v>
      </c>
    </row>
    <row r="11">
      <c r="A11" s="17" t="s">
        <v>10</v>
      </c>
      <c r="B11" s="11">
        <v>55.8</v>
      </c>
      <c r="C11" s="12">
        <v>70.5</v>
      </c>
      <c r="D11" s="12">
        <v>124.8</v>
      </c>
      <c r="E11" s="12">
        <v>135.1</v>
      </c>
      <c r="F11" s="12">
        <v>127.7</v>
      </c>
    </row>
    <row r="12">
      <c r="A12" s="4" t="s">
        <v>11</v>
      </c>
      <c r="B12" s="11">
        <v>26.5</v>
      </c>
      <c r="C12" s="12">
        <v>34.2</v>
      </c>
      <c r="D12" s="12">
        <v>41.5</v>
      </c>
      <c r="E12" s="12">
        <v>37.4</v>
      </c>
      <c r="F12" s="12">
        <v>39.6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133.3</v>
      </c>
      <c r="C15" s="27">
        <v>253.0</v>
      </c>
      <c r="D15" s="27">
        <v>520.9</v>
      </c>
      <c r="E15" s="27">
        <v>414.8</v>
      </c>
      <c r="F15" s="27">
        <v>467.9</v>
      </c>
    </row>
    <row r="16">
      <c r="A16" s="1" t="s">
        <v>15</v>
      </c>
      <c r="B16" s="11">
        <v>51.6</v>
      </c>
      <c r="C16" s="12">
        <v>174.3</v>
      </c>
      <c r="D16" s="12">
        <v>255.1</v>
      </c>
      <c r="E16" s="12">
        <v>168.7</v>
      </c>
      <c r="F16" s="12">
        <v>203.5</v>
      </c>
    </row>
    <row r="17">
      <c r="A17" s="4" t="s">
        <v>16</v>
      </c>
      <c r="B17" s="11">
        <v>90.9</v>
      </c>
      <c r="C17" s="12">
        <v>100.9</v>
      </c>
      <c r="D17" s="12">
        <v>424.7</v>
      </c>
      <c r="E17" s="12">
        <v>442.7</v>
      </c>
      <c r="F17" s="12">
        <v>467.1</v>
      </c>
    </row>
    <row r="18">
      <c r="A18" s="1" t="s">
        <v>17</v>
      </c>
      <c r="B18" s="11">
        <v>39.1</v>
      </c>
      <c r="C18" s="12">
        <v>63.4</v>
      </c>
      <c r="D18" s="12">
        <v>63.4</v>
      </c>
      <c r="E18" s="12">
        <v>63.4</v>
      </c>
      <c r="F18" s="12">
        <v>63.4</v>
      </c>
    </row>
    <row r="19">
      <c r="A19" s="1" t="s">
        <v>18</v>
      </c>
      <c r="B19" s="38">
        <v>300.6</v>
      </c>
      <c r="C19" s="39">
        <v>350.4</v>
      </c>
      <c r="D19" s="39">
        <v>388.4</v>
      </c>
      <c r="E19" s="39">
        <v>350.0</v>
      </c>
      <c r="F19" s="39">
        <v>442.7</v>
      </c>
    </row>
    <row r="20">
      <c r="A20" s="4" t="s">
        <v>19</v>
      </c>
      <c r="B20" s="38">
        <v>229.3</v>
      </c>
      <c r="C20" s="39">
        <v>260.6</v>
      </c>
      <c r="D20" s="39">
        <v>297.9</v>
      </c>
      <c r="E20" s="39">
        <v>267.2</v>
      </c>
      <c r="F20" s="39">
        <v>320.1</v>
      </c>
    </row>
    <row r="21">
      <c r="A21" s="1" t="s">
        <v>20</v>
      </c>
      <c r="B21" s="38">
        <v>63.6</v>
      </c>
      <c r="C21" s="39">
        <v>66.6</v>
      </c>
      <c r="D21" s="39">
        <v>79.1</v>
      </c>
      <c r="E21" s="39">
        <v>69.9</v>
      </c>
      <c r="F21" s="39">
        <v>89.9</v>
      </c>
    </row>
    <row r="22">
      <c r="A22" s="1" t="s">
        <v>21</v>
      </c>
      <c r="B22" s="38">
        <v>-11.2</v>
      </c>
      <c r="C22" s="39">
        <v>22.1</v>
      </c>
      <c r="D22" s="39">
        <v>-81.5</v>
      </c>
      <c r="E22" s="39">
        <v>32.8</v>
      </c>
      <c r="F22" s="39">
        <v>83.5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43.7</v>
      </c>
      <c r="F23" s="36">
        <v>44.5</v>
      </c>
    </row>
    <row r="24">
      <c r="A24" s="4" t="s">
        <v>23</v>
      </c>
      <c r="B24" s="38">
        <v>-4.1</v>
      </c>
      <c r="C24" s="39">
        <v>5.6</v>
      </c>
      <c r="D24" s="39">
        <v>-27.6</v>
      </c>
      <c r="E24" s="39">
        <v>20.1</v>
      </c>
      <c r="F24" s="39">
        <v>3.6</v>
      </c>
    </row>
    <row r="25">
      <c r="A25" s="4" t="s">
        <v>24</v>
      </c>
      <c r="B25" s="38">
        <v>-2.9</v>
      </c>
      <c r="C25" s="39">
        <v>16.4</v>
      </c>
      <c r="D25" s="39">
        <v>-53.9</v>
      </c>
      <c r="E25" s="39">
        <v>22.0</v>
      </c>
      <c r="F25" s="39">
        <v>34.4</v>
      </c>
    </row>
    <row r="26">
      <c r="A26" s="4" t="s">
        <v>25</v>
      </c>
      <c r="B26" s="35">
        <v>29.0</v>
      </c>
      <c r="C26" s="36">
        <v>36.3</v>
      </c>
      <c r="D26" s="36">
        <v>62.3</v>
      </c>
      <c r="E26" s="36">
        <v>51.0</v>
      </c>
      <c r="F26" s="36">
        <v>55.5</v>
      </c>
    </row>
    <row r="27">
      <c r="A27" s="19" t="s">
        <v>26</v>
      </c>
      <c r="B27" s="35">
        <v>-0.7</v>
      </c>
      <c r="C27" s="36">
        <v>0.0</v>
      </c>
      <c r="D27" s="36">
        <v>0.0</v>
      </c>
      <c r="E27" s="36">
        <v>-3.8</v>
      </c>
      <c r="F27" s="36">
        <v>-13.9</v>
      </c>
    </row>
    <row r="28">
      <c r="A28" s="19" t="s">
        <v>27</v>
      </c>
      <c r="B28" s="38">
        <v>-11.6</v>
      </c>
      <c r="C28" s="39">
        <v>-50.5</v>
      </c>
      <c r="D28" s="39">
        <v>-55.6</v>
      </c>
      <c r="E28" s="39">
        <v>-50.1</v>
      </c>
      <c r="F28" s="39">
        <v>-27.3</v>
      </c>
    </row>
    <row r="29">
      <c r="A29" s="19" t="s">
        <v>28</v>
      </c>
      <c r="B29" s="40">
        <v>116.4</v>
      </c>
      <c r="C29" s="41">
        <v>129.4</v>
      </c>
      <c r="D29" s="41">
        <v>20.3</v>
      </c>
      <c r="E29" s="41">
        <v>20.9</v>
      </c>
      <c r="F29" s="41">
        <v>31.5</v>
      </c>
    </row>
    <row r="30">
      <c r="A30" s="19" t="s">
        <v>29</v>
      </c>
      <c r="B30" s="20">
        <f t="shared" ref="B30:F30" si="1">B22*(1-0.4)+B26+B28-B29</f>
        <v>-105.72</v>
      </c>
      <c r="C30" s="20">
        <f t="shared" si="1"/>
        <v>-130.34</v>
      </c>
      <c r="D30" s="20">
        <f t="shared" si="1"/>
        <v>-62.5</v>
      </c>
      <c r="E30" s="20">
        <f t="shared" si="1"/>
        <v>-0.32</v>
      </c>
      <c r="F30" s="20">
        <f t="shared" si="1"/>
        <v>46.8</v>
      </c>
    </row>
    <row r="31">
      <c r="A31" s="19" t="s">
        <v>30</v>
      </c>
      <c r="B31" s="20">
        <f t="shared" ref="B31:F31" si="2">B22+B26</f>
        <v>17.8</v>
      </c>
      <c r="C31" s="20">
        <f t="shared" si="2"/>
        <v>58.4</v>
      </c>
      <c r="D31" s="20">
        <f t="shared" si="2"/>
        <v>-19.2</v>
      </c>
      <c r="E31" s="20">
        <f t="shared" si="2"/>
        <v>83.8</v>
      </c>
      <c r="F31" s="20">
        <f t="shared" si="2"/>
        <v>139</v>
      </c>
    </row>
    <row r="32">
      <c r="A32" s="19" t="s">
        <v>31</v>
      </c>
      <c r="B32" s="20">
        <f t="shared" ref="B32:F32" si="3">B18+B25+B27</f>
        <v>35.5</v>
      </c>
      <c r="C32" s="20">
        <f t="shared" si="3"/>
        <v>79.8</v>
      </c>
      <c r="D32" s="20">
        <f t="shared" si="3"/>
        <v>9.5</v>
      </c>
      <c r="E32" s="20">
        <f t="shared" si="3"/>
        <v>81.6</v>
      </c>
      <c r="F32" s="20">
        <f t="shared" si="3"/>
        <v>83.9</v>
      </c>
    </row>
    <row r="33">
      <c r="A33" s="19" t="s">
        <v>32</v>
      </c>
      <c r="B33" s="20">
        <f t="shared" ref="B33:F33" si="4">B4+B5+B6+B8-B12-B13-B14</f>
        <v>39.6</v>
      </c>
      <c r="C33" s="20">
        <f t="shared" si="4"/>
        <v>104.3</v>
      </c>
      <c r="D33" s="20">
        <f t="shared" si="4"/>
        <v>49.7</v>
      </c>
      <c r="E33" s="20">
        <f t="shared" si="4"/>
        <v>59.8</v>
      </c>
      <c r="F33" s="20">
        <f t="shared" si="4"/>
        <v>118.7</v>
      </c>
    </row>
    <row r="34">
      <c r="A34" s="19" t="s">
        <v>33</v>
      </c>
      <c r="B34" s="20">
        <f t="shared" ref="B34:F34" si="5">B19-B20</f>
        <v>71.3</v>
      </c>
      <c r="C34" s="20">
        <f t="shared" si="5"/>
        <v>89.8</v>
      </c>
      <c r="D34" s="20">
        <f t="shared" si="5"/>
        <v>90.5</v>
      </c>
      <c r="E34" s="20">
        <f t="shared" si="5"/>
        <v>82.8</v>
      </c>
      <c r="F34" s="20">
        <f t="shared" si="5"/>
        <v>122.6</v>
      </c>
    </row>
    <row r="35">
      <c r="A35" s="19" t="s">
        <v>34</v>
      </c>
      <c r="B35" s="20">
        <f t="shared" ref="B35:F35" si="6">B19-(B20*1.2725)-B26</f>
        <v>-20.18425</v>
      </c>
      <c r="C35" s="20">
        <f t="shared" si="6"/>
        <v>-17.5135</v>
      </c>
      <c r="D35" s="20">
        <f t="shared" si="6"/>
        <v>-52.97775</v>
      </c>
      <c r="E35" s="20">
        <f t="shared" si="6"/>
        <v>-41.012</v>
      </c>
      <c r="F35" s="20">
        <f t="shared" si="6"/>
        <v>-20.12725</v>
      </c>
    </row>
    <row r="36">
      <c r="A36" s="19"/>
    </row>
    <row r="37">
      <c r="A37" s="19" t="s">
        <v>35</v>
      </c>
      <c r="B37" s="21">
        <f t="shared" ref="B37:F37" si="7">B4/B10</f>
        <v>0.01460564752</v>
      </c>
      <c r="C37" s="21">
        <f t="shared" si="7"/>
        <v>0.4718477399</v>
      </c>
      <c r="D37" s="21">
        <f t="shared" si="7"/>
        <v>0.007172131148</v>
      </c>
      <c r="E37" s="21">
        <f t="shared" si="7"/>
        <v>0.01463414634</v>
      </c>
      <c r="F37" s="21">
        <f t="shared" si="7"/>
        <v>0.1926561755</v>
      </c>
    </row>
    <row r="38">
      <c r="A38" s="19" t="s">
        <v>36</v>
      </c>
      <c r="B38" s="21">
        <f t="shared" ref="B38:F38" si="8">B4/B19</f>
        <v>0.00499001996</v>
      </c>
      <c r="C38" s="21">
        <f t="shared" si="8"/>
        <v>0.1698059361</v>
      </c>
      <c r="D38" s="21">
        <f t="shared" si="8"/>
        <v>0.003604531411</v>
      </c>
      <c r="E38" s="21">
        <f t="shared" si="8"/>
        <v>0.008571428571</v>
      </c>
      <c r="F38" s="21">
        <f t="shared" si="8"/>
        <v>0.09125818839</v>
      </c>
    </row>
    <row r="39">
      <c r="A39" s="19" t="s">
        <v>37</v>
      </c>
      <c r="B39" s="21">
        <f t="shared" ref="B39:F39" si="9">B4/B3</f>
        <v>0.01953125</v>
      </c>
      <c r="C39" s="21">
        <f t="shared" si="9"/>
        <v>0.4009433962</v>
      </c>
      <c r="D39" s="21">
        <f t="shared" si="9"/>
        <v>0.0119760479</v>
      </c>
      <c r="E39" s="21">
        <f t="shared" si="9"/>
        <v>0.02360346184</v>
      </c>
      <c r="F39" s="21">
        <f t="shared" si="9"/>
        <v>0.2216127263</v>
      </c>
    </row>
    <row r="40">
      <c r="A40" s="19" t="s">
        <v>38</v>
      </c>
      <c r="B40" s="21">
        <f t="shared" ref="B40:F40" si="10">B4/B2</f>
        <v>0.004588559192</v>
      </c>
      <c r="C40" s="21">
        <f t="shared" si="10"/>
        <v>0.1239583333</v>
      </c>
      <c r="D40" s="21">
        <f t="shared" si="10"/>
        <v>0.001227208976</v>
      </c>
      <c r="E40" s="21">
        <f t="shared" si="10"/>
        <v>0.002823529412</v>
      </c>
      <c r="F40" s="21">
        <f t="shared" si="10"/>
        <v>0.03529000699</v>
      </c>
    </row>
    <row r="41">
      <c r="A41" s="19" t="s">
        <v>39</v>
      </c>
      <c r="B41" s="21">
        <f t="shared" ref="B41:F41" si="11">B3/B10</f>
        <v>0.7478091529</v>
      </c>
      <c r="C41" s="21">
        <f t="shared" si="11"/>
        <v>1.176843775</v>
      </c>
      <c r="D41" s="21">
        <f t="shared" si="11"/>
        <v>0.5988729508</v>
      </c>
      <c r="E41" s="21">
        <f t="shared" si="11"/>
        <v>0.62</v>
      </c>
      <c r="F41" s="21">
        <f t="shared" si="11"/>
        <v>0.8693371483</v>
      </c>
    </row>
    <row r="42">
      <c r="A42" s="19" t="s">
        <v>40</v>
      </c>
      <c r="B42" s="21">
        <f t="shared" ref="B42:F42" si="12">B3/B2</f>
        <v>0.2349342307</v>
      </c>
      <c r="C42" s="21">
        <f t="shared" si="12"/>
        <v>0.3091666667</v>
      </c>
      <c r="D42" s="21">
        <f t="shared" si="12"/>
        <v>0.1024719495</v>
      </c>
      <c r="E42" s="21">
        <f t="shared" si="12"/>
        <v>0.1196235294</v>
      </c>
      <c r="F42" s="21">
        <f t="shared" si="12"/>
        <v>0.159241789</v>
      </c>
    </row>
    <row r="43">
      <c r="A43" s="19" t="s">
        <v>41</v>
      </c>
      <c r="B43" s="21">
        <f t="shared" ref="B43:F43" si="13">B10/B2</f>
        <v>0.3141633527</v>
      </c>
      <c r="C43" s="21">
        <f t="shared" si="13"/>
        <v>0.2627083333</v>
      </c>
      <c r="D43" s="21">
        <f t="shared" si="13"/>
        <v>0.1711079944</v>
      </c>
      <c r="E43" s="21">
        <f t="shared" si="13"/>
        <v>0.1929411765</v>
      </c>
      <c r="F43" s="21">
        <f t="shared" si="13"/>
        <v>0.1831761006</v>
      </c>
    </row>
    <row r="44">
      <c r="A44" s="19" t="s">
        <v>42</v>
      </c>
      <c r="B44" s="21">
        <f t="shared" ref="B44:F44" si="14">B10/B19</f>
        <v>0.3416500333</v>
      </c>
      <c r="C44" s="21">
        <f t="shared" si="14"/>
        <v>0.3598744292</v>
      </c>
      <c r="D44" s="21">
        <f t="shared" si="14"/>
        <v>0.5025746653</v>
      </c>
      <c r="E44" s="21">
        <f t="shared" si="14"/>
        <v>0.5857142857</v>
      </c>
      <c r="F44" s="21">
        <f t="shared" si="14"/>
        <v>0.4736842105</v>
      </c>
    </row>
    <row r="45">
      <c r="A45" s="19" t="s">
        <v>43</v>
      </c>
      <c r="B45" s="21">
        <f t="shared" ref="B45:F45" si="15">B8/B2</f>
        <v>0.07311104313</v>
      </c>
      <c r="C45" s="21">
        <f t="shared" si="15"/>
        <v>0.06520833333</v>
      </c>
      <c r="D45" s="21">
        <f t="shared" si="15"/>
        <v>0.03120617111</v>
      </c>
      <c r="E45" s="21">
        <f t="shared" si="15"/>
        <v>0.03077647059</v>
      </c>
      <c r="F45" s="21">
        <f t="shared" si="15"/>
        <v>0.03406708595</v>
      </c>
    </row>
    <row r="46">
      <c r="A46" s="19" t="s">
        <v>44</v>
      </c>
      <c r="B46" s="21">
        <f t="shared" ref="B46:F46" si="16">(B3-B8)/B2</f>
        <v>0.1618231875</v>
      </c>
      <c r="C46" s="21">
        <f t="shared" si="16"/>
        <v>0.2439583333</v>
      </c>
      <c r="D46" s="21">
        <f t="shared" si="16"/>
        <v>0.0712657784</v>
      </c>
      <c r="E46" s="21">
        <f t="shared" si="16"/>
        <v>0.08884705882</v>
      </c>
      <c r="F46" s="21">
        <f t="shared" si="16"/>
        <v>0.125174703</v>
      </c>
    </row>
    <row r="47">
      <c r="A47" s="19" t="s">
        <v>45</v>
      </c>
      <c r="B47" s="21">
        <f t="shared" ref="B47:F47" si="17">(B3-B8)/B10</f>
        <v>0.5150925024</v>
      </c>
      <c r="C47" s="21">
        <f t="shared" si="17"/>
        <v>0.928628073</v>
      </c>
      <c r="D47" s="21">
        <f t="shared" si="17"/>
        <v>0.4164959016</v>
      </c>
      <c r="E47" s="21">
        <f t="shared" si="17"/>
        <v>0.4604878049</v>
      </c>
      <c r="F47" s="21">
        <f t="shared" si="17"/>
        <v>0.6833571769</v>
      </c>
    </row>
    <row r="48">
      <c r="A48" s="19" t="s">
        <v>46</v>
      </c>
      <c r="B48" s="19">
        <f t="shared" ref="B48:F48" si="18">(B3-B10)/B2</f>
        <v>-0.07922912206</v>
      </c>
      <c r="C48" s="19">
        <f t="shared" si="18"/>
        <v>0.04645833333</v>
      </c>
      <c r="D48" s="19">
        <f t="shared" si="18"/>
        <v>-0.06863604488</v>
      </c>
      <c r="E48" s="19">
        <f t="shared" si="18"/>
        <v>-0.07331764706</v>
      </c>
      <c r="F48" s="19">
        <f t="shared" si="18"/>
        <v>-0.02393431167</v>
      </c>
    </row>
    <row r="49">
      <c r="A49" s="19" t="s">
        <v>47</v>
      </c>
      <c r="B49" s="21">
        <f t="shared" ref="B49:F49" si="19">(B3-B10)/B19</f>
        <v>-0.08616101131</v>
      </c>
      <c r="C49" s="21">
        <f t="shared" si="19"/>
        <v>0.06364155251</v>
      </c>
      <c r="D49" s="21">
        <f t="shared" si="19"/>
        <v>-0.2015962925</v>
      </c>
      <c r="E49" s="21">
        <f t="shared" si="19"/>
        <v>-0.2225714286</v>
      </c>
      <c r="F49" s="21">
        <f t="shared" si="19"/>
        <v>-0.06189292975</v>
      </c>
    </row>
    <row r="50">
      <c r="A50" s="19" t="s">
        <v>48</v>
      </c>
      <c r="B50" s="21">
        <f t="shared" ref="B50:F50" si="20">(B11+B16)/B30</f>
        <v>-1.015891033</v>
      </c>
      <c r="C50" s="21">
        <f t="shared" si="20"/>
        <v>-1.8781648</v>
      </c>
      <c r="D50" s="21">
        <f t="shared" si="20"/>
        <v>-6.0784</v>
      </c>
      <c r="E50" s="21">
        <f t="shared" si="20"/>
        <v>-949.375</v>
      </c>
      <c r="F50" s="21">
        <f t="shared" si="20"/>
        <v>7.076923077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0.5214797136</v>
      </c>
      <c r="F51" s="21">
        <f t="shared" si="21"/>
        <v>0.3201438849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1.986363636</v>
      </c>
      <c r="F52" s="21">
        <f t="shared" si="22"/>
        <v>1.293604651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0.04112941176</v>
      </c>
      <c r="F53" s="21">
        <f t="shared" si="23"/>
        <v>0.03887141859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-1.065541793</v>
      </c>
      <c r="F54" s="19">
        <f t="shared" si="24"/>
        <v>-2.210932939</v>
      </c>
    </row>
    <row r="55">
      <c r="A55" s="19" t="s">
        <v>53</v>
      </c>
      <c r="B55" s="21">
        <f t="shared" ref="B55:F55" si="25">B30/B17</f>
        <v>-1.163036304</v>
      </c>
      <c r="C55" s="21">
        <f t="shared" si="25"/>
        <v>-1.291774034</v>
      </c>
      <c r="D55" s="21">
        <f t="shared" si="25"/>
        <v>-0.1471627031</v>
      </c>
      <c r="E55" s="21">
        <f t="shared" si="25"/>
        <v>-0.0007228371358</v>
      </c>
      <c r="F55" s="21">
        <f t="shared" si="25"/>
        <v>0.1001926782</v>
      </c>
    </row>
    <row r="56">
      <c r="A56" s="19" t="s">
        <v>54</v>
      </c>
      <c r="B56" s="21">
        <f t="shared" ref="B56:F56" si="26">B30/B2</f>
        <v>-0.3234016519</v>
      </c>
      <c r="C56" s="21">
        <f t="shared" si="26"/>
        <v>-0.2715416667</v>
      </c>
      <c r="D56" s="21">
        <f t="shared" si="26"/>
        <v>-0.05478611501</v>
      </c>
      <c r="E56" s="21">
        <f t="shared" si="26"/>
        <v>-0.0003011764706</v>
      </c>
      <c r="F56" s="21">
        <f t="shared" si="26"/>
        <v>0.04088050314</v>
      </c>
    </row>
    <row r="57">
      <c r="A57" s="19" t="s">
        <v>55</v>
      </c>
      <c r="B57" s="21">
        <f t="shared" ref="B57:F57" si="27">B22/B17</f>
        <v>-0.1232123212</v>
      </c>
      <c r="C57" s="21">
        <f t="shared" si="27"/>
        <v>0.2190287413</v>
      </c>
      <c r="D57" s="21">
        <f t="shared" si="27"/>
        <v>-0.1919001648</v>
      </c>
      <c r="E57" s="21">
        <f t="shared" si="27"/>
        <v>0.07409080642</v>
      </c>
      <c r="F57" s="21">
        <f t="shared" si="27"/>
        <v>0.1787625776</v>
      </c>
    </row>
    <row r="58">
      <c r="A58" s="19" t="s">
        <v>56</v>
      </c>
      <c r="B58" s="21">
        <f t="shared" ref="B58:F58" si="28">B22/B2</f>
        <v>-0.03426124197</v>
      </c>
      <c r="C58" s="21">
        <f t="shared" si="28"/>
        <v>0.04604166667</v>
      </c>
      <c r="D58" s="21">
        <f t="shared" si="28"/>
        <v>-0.07144109397</v>
      </c>
      <c r="E58" s="21">
        <f t="shared" si="28"/>
        <v>0.03087058824</v>
      </c>
      <c r="F58" s="21">
        <f t="shared" si="28"/>
        <v>0.07293850454</v>
      </c>
    </row>
    <row r="59">
      <c r="A59" s="19" t="s">
        <v>57</v>
      </c>
      <c r="B59" s="21">
        <f t="shared" ref="B59:F59" si="29">B31/B32</f>
        <v>0.5014084507</v>
      </c>
      <c r="C59" s="21">
        <f t="shared" si="29"/>
        <v>0.7318295739</v>
      </c>
      <c r="D59" s="21">
        <f t="shared" si="29"/>
        <v>-2.021052632</v>
      </c>
      <c r="E59" s="21">
        <f t="shared" si="29"/>
        <v>1.026960784</v>
      </c>
      <c r="F59" s="21">
        <f t="shared" si="29"/>
        <v>1.656734207</v>
      </c>
    </row>
    <row r="60">
      <c r="A60" s="19" t="s">
        <v>58</v>
      </c>
      <c r="B60" s="21">
        <f t="shared" ref="B60:F60" si="30">B31/B2</f>
        <v>0.05445090242</v>
      </c>
      <c r="C60" s="21">
        <f t="shared" si="30"/>
        <v>0.1216666667</v>
      </c>
      <c r="D60" s="21">
        <f t="shared" si="30"/>
        <v>-0.01683029453</v>
      </c>
      <c r="E60" s="21">
        <f t="shared" si="30"/>
        <v>0.07887058824</v>
      </c>
      <c r="F60" s="21">
        <f t="shared" si="30"/>
        <v>0.1214185884</v>
      </c>
    </row>
    <row r="61">
      <c r="A61" s="19" t="s">
        <v>59</v>
      </c>
      <c r="B61" s="21">
        <f t="shared" ref="B61:F61" si="31">B25/B17</f>
        <v>-0.03190319032</v>
      </c>
      <c r="C61" s="21">
        <f t="shared" si="31"/>
        <v>0.1625371655</v>
      </c>
      <c r="D61" s="21">
        <f t="shared" si="31"/>
        <v>-0.1269131151</v>
      </c>
      <c r="E61" s="21">
        <f t="shared" si="31"/>
        <v>0.04969505308</v>
      </c>
      <c r="F61" s="21">
        <f t="shared" si="31"/>
        <v>0.07364590024</v>
      </c>
    </row>
    <row r="62">
      <c r="A62" s="19" t="s">
        <v>60</v>
      </c>
      <c r="B62" s="21">
        <f t="shared" ref="B62:F62" si="32">B25/B2</f>
        <v>-0.008871214439</v>
      </c>
      <c r="C62" s="21">
        <f t="shared" si="32"/>
        <v>0.03416666667</v>
      </c>
      <c r="D62" s="21">
        <f t="shared" si="32"/>
        <v>-0.04724754558</v>
      </c>
      <c r="E62" s="21">
        <f t="shared" si="32"/>
        <v>0.02070588235</v>
      </c>
      <c r="F62" s="21">
        <f t="shared" si="32"/>
        <v>0.03004891684</v>
      </c>
    </row>
    <row r="63">
      <c r="A63" s="19" t="s">
        <v>61</v>
      </c>
      <c r="B63" s="21">
        <f t="shared" ref="B63:F63" si="33">(B25+B24)/B17</f>
        <v>-0.07700770077</v>
      </c>
      <c r="C63" s="21">
        <f t="shared" si="33"/>
        <v>0.2180376611</v>
      </c>
      <c r="D63" s="21">
        <f t="shared" si="33"/>
        <v>-0.1919001648</v>
      </c>
      <c r="E63" s="21">
        <f t="shared" si="33"/>
        <v>0.09509826067</v>
      </c>
      <c r="F63" s="21">
        <f t="shared" si="33"/>
        <v>0.08135302933</v>
      </c>
    </row>
    <row r="64">
      <c r="A64" s="19" t="s">
        <v>62</v>
      </c>
      <c r="B64" s="21">
        <f t="shared" ref="B64:F64" si="34">B16/B17</f>
        <v>0.5676567657</v>
      </c>
      <c r="C64" s="21">
        <f t="shared" si="34"/>
        <v>1.727452924</v>
      </c>
      <c r="D64" s="21">
        <f t="shared" si="34"/>
        <v>0.6006592889</v>
      </c>
      <c r="E64" s="21">
        <f t="shared" si="34"/>
        <v>0.3810707025</v>
      </c>
      <c r="F64" s="21">
        <f t="shared" si="34"/>
        <v>0.4356668808</v>
      </c>
    </row>
    <row r="65">
      <c r="A65" s="19" t="s">
        <v>63</v>
      </c>
      <c r="B65" s="21">
        <f t="shared" ref="B65:F65" si="35">B16/B2</f>
        <v>0.1578464362</v>
      </c>
      <c r="C65" s="21">
        <f t="shared" si="35"/>
        <v>0.363125</v>
      </c>
      <c r="D65" s="21">
        <f t="shared" si="35"/>
        <v>0.223615007</v>
      </c>
      <c r="E65" s="21">
        <f t="shared" si="35"/>
        <v>0.1587764706</v>
      </c>
      <c r="F65" s="21">
        <f t="shared" si="35"/>
        <v>0.1777603075</v>
      </c>
    </row>
    <row r="66">
      <c r="A66" s="19" t="s">
        <v>64</v>
      </c>
      <c r="B66" s="21">
        <f t="shared" ref="B66:F66" si="36">B33/B2</f>
        <v>0.1211379627</v>
      </c>
      <c r="C66" s="21">
        <f t="shared" si="36"/>
        <v>0.2172916667</v>
      </c>
      <c r="D66" s="21">
        <f t="shared" si="36"/>
        <v>0.04356591865</v>
      </c>
      <c r="E66" s="21">
        <f t="shared" si="36"/>
        <v>0.05628235294</v>
      </c>
      <c r="F66" s="21">
        <f t="shared" si="36"/>
        <v>0.1036862334</v>
      </c>
    </row>
    <row r="67">
      <c r="A67" s="19" t="s">
        <v>65</v>
      </c>
      <c r="B67" s="21">
        <f t="shared" ref="B67:F67" si="37">B17/B32</f>
        <v>2.56056338</v>
      </c>
      <c r="C67" s="21">
        <f t="shared" si="37"/>
        <v>1.264411028</v>
      </c>
      <c r="D67" s="21">
        <f t="shared" si="37"/>
        <v>44.70526316</v>
      </c>
      <c r="E67" s="21">
        <f t="shared" si="37"/>
        <v>5.425245098</v>
      </c>
      <c r="F67" s="21">
        <f t="shared" si="37"/>
        <v>5.567342074</v>
      </c>
    </row>
    <row r="68">
      <c r="A68" s="19" t="s">
        <v>66</v>
      </c>
      <c r="B68" s="21">
        <f t="shared" ref="B68:F68" si="38">B17/B2</f>
        <v>0.2780666871</v>
      </c>
      <c r="C68" s="21">
        <f t="shared" si="38"/>
        <v>0.2102083333</v>
      </c>
      <c r="D68" s="21">
        <f t="shared" si="38"/>
        <v>0.3722826087</v>
      </c>
      <c r="E68" s="21">
        <f t="shared" si="38"/>
        <v>0.4166588235</v>
      </c>
      <c r="F68" s="21">
        <f t="shared" si="38"/>
        <v>0.4080188679</v>
      </c>
    </row>
    <row r="69">
      <c r="A69" s="19" t="s">
        <v>67</v>
      </c>
      <c r="B69" s="21">
        <f t="shared" ref="B69:F69" si="39">(B16+B11)/B17</f>
        <v>1.181518152</v>
      </c>
      <c r="C69" s="21">
        <f t="shared" si="39"/>
        <v>2.426164519</v>
      </c>
      <c r="D69" s="21">
        <f t="shared" si="39"/>
        <v>0.8945137744</v>
      </c>
      <c r="E69" s="21">
        <f t="shared" si="39"/>
        <v>0.6862435058</v>
      </c>
      <c r="F69" s="21">
        <f t="shared" si="39"/>
        <v>0.7090558767</v>
      </c>
    </row>
    <row r="70">
      <c r="A70" s="19" t="s">
        <v>68</v>
      </c>
      <c r="B70" s="21">
        <f t="shared" ref="B70:F70" si="40">(B16+B11)/B2</f>
        <v>0.3285408382</v>
      </c>
      <c r="C70" s="21">
        <f t="shared" si="40"/>
        <v>0.51</v>
      </c>
      <c r="D70" s="21">
        <f t="shared" si="40"/>
        <v>0.3330119215</v>
      </c>
      <c r="E70" s="21">
        <f t="shared" si="40"/>
        <v>0.2859294118</v>
      </c>
      <c r="F70" s="21">
        <f t="shared" si="40"/>
        <v>0.2893081761</v>
      </c>
    </row>
    <row r="71">
      <c r="A71" s="19" t="s">
        <v>69</v>
      </c>
      <c r="B71" s="21">
        <f t="shared" ref="B71:F71" si="41">B30/B19</f>
        <v>-0.3516966068</v>
      </c>
      <c r="C71" s="21">
        <f t="shared" si="41"/>
        <v>-0.3719748858</v>
      </c>
      <c r="D71" s="21">
        <f t="shared" si="41"/>
        <v>-0.1609165808</v>
      </c>
      <c r="E71" s="21">
        <f t="shared" si="41"/>
        <v>-0.0009142857143</v>
      </c>
      <c r="F71" s="21">
        <f t="shared" si="41"/>
        <v>0.1057149311</v>
      </c>
    </row>
    <row r="72">
      <c r="A72" s="19" t="s">
        <v>70</v>
      </c>
      <c r="B72" s="19">
        <f t="shared" ref="B72:F72" si="42">B30/B35</f>
        <v>5.237747253</v>
      </c>
      <c r="C72" s="19">
        <f t="shared" si="42"/>
        <v>7.442258829</v>
      </c>
      <c r="D72" s="19">
        <f t="shared" si="42"/>
        <v>1.179740551</v>
      </c>
      <c r="E72" s="19">
        <f t="shared" si="42"/>
        <v>0.007802594363</v>
      </c>
      <c r="F72" s="19">
        <f t="shared" si="42"/>
        <v>-2.325205878</v>
      </c>
    </row>
    <row r="73">
      <c r="A73" s="19" t="s">
        <v>71</v>
      </c>
      <c r="B73" s="19">
        <f t="shared" ref="B73:F73" si="43">B22/B35</f>
        <v>0.5548880934</v>
      </c>
      <c r="C73" s="19">
        <f t="shared" si="43"/>
        <v>-1.26188369</v>
      </c>
      <c r="D73" s="19">
        <f t="shared" si="43"/>
        <v>1.538381679</v>
      </c>
      <c r="E73" s="19">
        <f t="shared" si="43"/>
        <v>-0.7997659222</v>
      </c>
      <c r="F73" s="19">
        <f t="shared" si="43"/>
        <v>-4.148604504</v>
      </c>
    </row>
    <row r="74">
      <c r="A74" s="19" t="s">
        <v>72</v>
      </c>
      <c r="B74" s="21">
        <f t="shared" ref="B74:F74" si="44">B31/B19</f>
        <v>0.05921490353</v>
      </c>
      <c r="C74" s="21">
        <f t="shared" si="44"/>
        <v>0.1666666667</v>
      </c>
      <c r="D74" s="21">
        <f t="shared" si="44"/>
        <v>-0.04943357364</v>
      </c>
      <c r="E74" s="21">
        <f t="shared" si="44"/>
        <v>0.2394285714</v>
      </c>
      <c r="F74" s="21">
        <f t="shared" si="44"/>
        <v>0.3139823808</v>
      </c>
    </row>
    <row r="75">
      <c r="A75" s="19" t="s">
        <v>73</v>
      </c>
      <c r="B75" s="21">
        <f t="shared" ref="B75:F75" si="45">B34/B19</f>
        <v>0.2371922821</v>
      </c>
      <c r="C75" s="21">
        <f t="shared" si="45"/>
        <v>0.2562785388</v>
      </c>
      <c r="D75" s="21">
        <f t="shared" si="45"/>
        <v>0.2330072091</v>
      </c>
      <c r="E75" s="21">
        <f t="shared" si="45"/>
        <v>0.2365714286</v>
      </c>
      <c r="F75" s="21">
        <f t="shared" si="45"/>
        <v>0.2769369776</v>
      </c>
    </row>
    <row r="76">
      <c r="A76" s="19" t="s">
        <v>74</v>
      </c>
      <c r="B76" s="21">
        <f t="shared" ref="B76:F76" si="46">B25/B19</f>
        <v>-0.009647371923</v>
      </c>
      <c r="C76" s="21">
        <f t="shared" si="46"/>
        <v>0.04680365297</v>
      </c>
      <c r="D76" s="21">
        <f t="shared" si="46"/>
        <v>-0.1387744593</v>
      </c>
      <c r="E76" s="21">
        <f t="shared" si="46"/>
        <v>0.06285714286</v>
      </c>
      <c r="F76" s="21">
        <f t="shared" si="46"/>
        <v>0.07770499209</v>
      </c>
    </row>
    <row r="77">
      <c r="A77" s="19" t="s">
        <v>75</v>
      </c>
      <c r="B77" s="19">
        <f t="shared" ref="B77:F77" si="47">B25/B35</f>
        <v>0.1436763813</v>
      </c>
      <c r="C77" s="19">
        <f t="shared" si="47"/>
        <v>-0.9364204756</v>
      </c>
      <c r="D77" s="19">
        <f t="shared" si="47"/>
        <v>1.017408252</v>
      </c>
      <c r="E77" s="19">
        <f t="shared" si="47"/>
        <v>-0.5364283624</v>
      </c>
      <c r="F77" s="19">
        <f t="shared" si="47"/>
        <v>-1.709125688</v>
      </c>
    </row>
    <row r="78">
      <c r="A78" s="19" t="s">
        <v>76</v>
      </c>
      <c r="B78" s="19">
        <f t="shared" ref="B78:F78" si="48">B35/B9</f>
        <v>-0.1062328947</v>
      </c>
      <c r="C78" s="19">
        <f t="shared" si="48"/>
        <v>-0.06603883861</v>
      </c>
      <c r="D78" s="19">
        <f t="shared" si="48"/>
        <v>-0.05487079234</v>
      </c>
      <c r="E78" s="19">
        <f t="shared" si="48"/>
        <v>-0.04510778707</v>
      </c>
      <c r="F78" s="19">
        <f t="shared" si="48"/>
        <v>-0.02181815718</v>
      </c>
    </row>
    <row r="79">
      <c r="A79" s="19" t="s">
        <v>77</v>
      </c>
      <c r="B79" s="19">
        <f t="shared" ref="B79:F79" si="49">B35/B2</f>
        <v>-0.06174441725</v>
      </c>
      <c r="C79" s="19">
        <f t="shared" si="49"/>
        <v>-0.03648645833</v>
      </c>
      <c r="D79" s="19">
        <f t="shared" si="49"/>
        <v>-0.04643912167</v>
      </c>
      <c r="E79" s="19">
        <f t="shared" si="49"/>
        <v>-0.03859952941</v>
      </c>
      <c r="F79" s="19">
        <f t="shared" si="49"/>
        <v>-0.01758145528</v>
      </c>
    </row>
    <row r="80">
      <c r="A80" s="19" t="s">
        <v>78</v>
      </c>
      <c r="B80" s="19">
        <f t="shared" ref="B80:F80" si="50">B35/B19</f>
        <v>-0.06714654025</v>
      </c>
      <c r="C80" s="19">
        <f t="shared" si="50"/>
        <v>-0.04998144977</v>
      </c>
      <c r="D80" s="19">
        <f t="shared" si="50"/>
        <v>-0.1363999743</v>
      </c>
      <c r="E80" s="19">
        <f t="shared" si="50"/>
        <v>-0.1171771429</v>
      </c>
      <c r="F80" s="19">
        <f t="shared" si="50"/>
        <v>-0.04546476169</v>
      </c>
    </row>
    <row r="81">
      <c r="A81" s="19" t="s">
        <v>79</v>
      </c>
      <c r="B81" s="21">
        <f t="shared" ref="B81:F81" si="51">B12/B19</f>
        <v>0.08815701929</v>
      </c>
      <c r="C81" s="21">
        <f t="shared" si="51"/>
        <v>0.09760273973</v>
      </c>
      <c r="D81" s="21">
        <f t="shared" si="51"/>
        <v>0.1068486097</v>
      </c>
      <c r="E81" s="21">
        <f t="shared" si="51"/>
        <v>0.1068571429</v>
      </c>
      <c r="F81" s="21">
        <f t="shared" si="51"/>
        <v>0.08945109555</v>
      </c>
    </row>
    <row r="82">
      <c r="A82" s="19" t="s">
        <v>80</v>
      </c>
      <c r="B82" s="21">
        <f t="shared" ref="B82:F82" si="52">B3/B19</f>
        <v>0.255489022</v>
      </c>
      <c r="C82" s="21">
        <f t="shared" si="52"/>
        <v>0.4235159817</v>
      </c>
      <c r="D82" s="21">
        <f t="shared" si="52"/>
        <v>0.3009783728</v>
      </c>
      <c r="E82" s="21">
        <f t="shared" si="52"/>
        <v>0.3631428571</v>
      </c>
      <c r="F82" s="21">
        <f t="shared" si="52"/>
        <v>0.4117912808</v>
      </c>
    </row>
    <row r="83">
      <c r="A83" s="19" t="s">
        <v>81</v>
      </c>
      <c r="B83" s="21">
        <f t="shared" ref="B83:F83" si="53">B8/B19</f>
        <v>0.07950765136</v>
      </c>
      <c r="C83" s="21">
        <f t="shared" si="53"/>
        <v>0.08932648402</v>
      </c>
      <c r="D83" s="21">
        <f t="shared" si="53"/>
        <v>0.09165808445</v>
      </c>
      <c r="E83" s="21">
        <f t="shared" si="53"/>
        <v>0.09342857143</v>
      </c>
      <c r="F83" s="21">
        <f t="shared" si="53"/>
        <v>0.08809577592</v>
      </c>
    </row>
    <row r="84">
      <c r="A84" s="19" t="s">
        <v>82</v>
      </c>
      <c r="B84" s="21">
        <f t="shared" ref="B84:F84" si="54">B33/B19</f>
        <v>0.1317365269</v>
      </c>
      <c r="C84" s="21">
        <f t="shared" si="54"/>
        <v>0.2976598174</v>
      </c>
      <c r="D84" s="21">
        <f t="shared" si="54"/>
        <v>0.1279608651</v>
      </c>
      <c r="E84" s="21">
        <f t="shared" si="54"/>
        <v>0.1708571429</v>
      </c>
      <c r="F84" s="21">
        <f t="shared" si="54"/>
        <v>0.2681274</v>
      </c>
    </row>
    <row r="85">
      <c r="A85" s="19" t="s">
        <v>83</v>
      </c>
      <c r="B85" s="21">
        <f t="shared" ref="B85:F85" si="55">(B5+B6)/B19</f>
        <v>0.1353958749</v>
      </c>
      <c r="C85" s="21">
        <f t="shared" si="55"/>
        <v>0.136130137</v>
      </c>
      <c r="D85" s="21">
        <f t="shared" si="55"/>
        <v>0.1395468589</v>
      </c>
      <c r="E85" s="21">
        <f t="shared" si="55"/>
        <v>0.1757142857</v>
      </c>
      <c r="F85" s="21">
        <f t="shared" si="55"/>
        <v>0.1782245313</v>
      </c>
    </row>
    <row r="86">
      <c r="A86" s="19" t="s">
        <v>84</v>
      </c>
      <c r="B86" s="21">
        <f t="shared" ref="B86:F86" si="56">B19/B2</f>
        <v>0.9195472622</v>
      </c>
      <c r="C86" s="21">
        <f t="shared" si="56"/>
        <v>0.73</v>
      </c>
      <c r="D86" s="21">
        <f t="shared" si="56"/>
        <v>0.3404628331</v>
      </c>
      <c r="E86" s="21">
        <f t="shared" si="56"/>
        <v>0.3294117647</v>
      </c>
      <c r="F86" s="21">
        <f t="shared" si="56"/>
        <v>0.3867051013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2011.0</v>
      </c>
      <c r="C1" s="23">
        <v>2012.0</v>
      </c>
      <c r="D1" s="22">
        <v>2013.0</v>
      </c>
      <c r="E1" s="23">
        <v>2014.0</v>
      </c>
      <c r="F1" s="22">
        <v>2015.0</v>
      </c>
    </row>
    <row r="2">
      <c r="A2" s="4" t="s">
        <v>1</v>
      </c>
      <c r="B2" s="24">
        <v>13354.0</v>
      </c>
      <c r="C2" s="25">
        <v>13830.0</v>
      </c>
      <c r="D2" s="25">
        <v>14387.0</v>
      </c>
      <c r="E2" s="25">
        <v>13421.0</v>
      </c>
      <c r="F2" s="25">
        <v>12730.0</v>
      </c>
    </row>
    <row r="3">
      <c r="A3" s="4" t="s">
        <v>2</v>
      </c>
      <c r="B3" s="26">
        <v>8083.0</v>
      </c>
      <c r="C3" s="27">
        <v>9738.0</v>
      </c>
      <c r="D3" s="27">
        <v>8689.0</v>
      </c>
      <c r="E3" s="27">
        <v>8644.0</v>
      </c>
      <c r="F3" s="27">
        <v>8439.0</v>
      </c>
    </row>
    <row r="4">
      <c r="A4" s="4" t="s">
        <v>3</v>
      </c>
      <c r="B4" s="11">
        <v>842.0</v>
      </c>
      <c r="C4" s="12">
        <v>1733.0</v>
      </c>
      <c r="D4" s="12">
        <v>1560.0</v>
      </c>
      <c r="E4" s="12">
        <v>1272.0</v>
      </c>
      <c r="F4" s="12">
        <v>2154.0</v>
      </c>
    </row>
    <row r="5">
      <c r="A5" s="4" t="s">
        <v>4</v>
      </c>
      <c r="B5" s="11">
        <v>4210.0</v>
      </c>
      <c r="C5" s="12">
        <v>4726.0</v>
      </c>
      <c r="D5" s="12">
        <v>4452.0</v>
      </c>
      <c r="E5" s="12">
        <v>4140.0</v>
      </c>
      <c r="F5" s="12">
        <v>2888.0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>
        <v>28.0</v>
      </c>
      <c r="C7" s="18">
        <v>18.0</v>
      </c>
      <c r="D7" s="18">
        <v>4.0</v>
      </c>
      <c r="E7" s="18">
        <v>3.0</v>
      </c>
      <c r="F7" s="18">
        <v>3.0</v>
      </c>
    </row>
    <row r="8">
      <c r="A8" s="4" t="s">
        <v>7</v>
      </c>
      <c r="B8" s="11">
        <v>2820.0</v>
      </c>
      <c r="C8" s="12">
        <v>2984.0</v>
      </c>
      <c r="D8" s="12">
        <v>2422.0</v>
      </c>
      <c r="E8" s="12">
        <v>3032.0</v>
      </c>
      <c r="F8" s="12">
        <v>3169.0</v>
      </c>
    </row>
    <row r="9">
      <c r="A9" s="15" t="s">
        <v>8</v>
      </c>
      <c r="B9" s="11">
        <v>187.0</v>
      </c>
      <c r="C9" s="12">
        <v>174.0</v>
      </c>
      <c r="D9" s="12">
        <v>157.0</v>
      </c>
      <c r="E9" s="12">
        <v>171.0</v>
      </c>
      <c r="F9" s="12">
        <v>140.0</v>
      </c>
    </row>
    <row r="10">
      <c r="A10" s="15" t="s">
        <v>9</v>
      </c>
      <c r="B10" s="26">
        <v>4316.0</v>
      </c>
      <c r="C10" s="27">
        <v>4290.0</v>
      </c>
      <c r="D10" s="27">
        <v>3887.0</v>
      </c>
      <c r="E10" s="27">
        <v>4060.0</v>
      </c>
      <c r="F10" s="27">
        <v>3038.0</v>
      </c>
    </row>
    <row r="11">
      <c r="A11" s="17" t="s">
        <v>10</v>
      </c>
      <c r="B11" s="11">
        <v>960.0</v>
      </c>
      <c r="C11" s="12">
        <v>932.0</v>
      </c>
      <c r="D11" s="12">
        <v>907.0</v>
      </c>
      <c r="E11" s="12">
        <v>1301.0</v>
      </c>
      <c r="F11" s="12">
        <v>1233.0</v>
      </c>
    </row>
    <row r="12">
      <c r="A12" s="4" t="s">
        <v>11</v>
      </c>
      <c r="B12" s="11">
        <v>214.0</v>
      </c>
      <c r="C12" s="12">
        <v>282.0</v>
      </c>
      <c r="D12" s="12">
        <v>318.0</v>
      </c>
      <c r="E12" s="12">
        <v>312.0</v>
      </c>
      <c r="F12" s="12">
        <v>254.0</v>
      </c>
    </row>
    <row r="13">
      <c r="A13" s="4" t="s">
        <v>12</v>
      </c>
      <c r="B13" s="11">
        <v>293.0</v>
      </c>
      <c r="C13" s="12">
        <v>244.0</v>
      </c>
      <c r="D13" s="12">
        <v>213.0</v>
      </c>
      <c r="E13" s="12">
        <v>176.0</v>
      </c>
      <c r="F13" s="12">
        <v>127.0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4493.0</v>
      </c>
      <c r="C15" s="27">
        <v>4478.0</v>
      </c>
      <c r="D15" s="27">
        <v>5038.0</v>
      </c>
      <c r="E15" s="27">
        <v>3702.0</v>
      </c>
      <c r="F15" s="27">
        <v>3805.0</v>
      </c>
    </row>
    <row r="16">
      <c r="A16" s="1" t="s">
        <v>15</v>
      </c>
      <c r="B16" s="11">
        <v>3352.0</v>
      </c>
      <c r="C16" s="12">
        <v>3287.0</v>
      </c>
      <c r="D16" s="12">
        <v>3306.0</v>
      </c>
      <c r="E16" s="12">
        <v>2574.0</v>
      </c>
      <c r="F16" s="12">
        <v>2508.0</v>
      </c>
    </row>
    <row r="17">
      <c r="A17" s="4" t="s">
        <v>16</v>
      </c>
      <c r="B17" s="11">
        <v>4545.0</v>
      </c>
      <c r="C17" s="12">
        <v>5062.0</v>
      </c>
      <c r="D17" s="12">
        <v>5462.0</v>
      </c>
      <c r="E17" s="12">
        <v>5659.0</v>
      </c>
      <c r="F17" s="12">
        <v>5887.0</v>
      </c>
    </row>
    <row r="18">
      <c r="A18" s="1" t="s">
        <v>17</v>
      </c>
      <c r="B18" s="11">
        <v>2584.0</v>
      </c>
      <c r="C18" s="12">
        <v>2584.0</v>
      </c>
      <c r="D18" s="12">
        <v>2584.0</v>
      </c>
      <c r="E18" s="12">
        <v>3096.0</v>
      </c>
      <c r="F18" s="12">
        <v>3096.0</v>
      </c>
    </row>
    <row r="19">
      <c r="A19" s="1" t="s">
        <v>18</v>
      </c>
      <c r="B19" s="38">
        <v>6126.8</v>
      </c>
      <c r="C19" s="39">
        <v>5632.7</v>
      </c>
      <c r="D19" s="39">
        <v>5371.9</v>
      </c>
      <c r="E19" s="39">
        <v>5817.9</v>
      </c>
      <c r="F19" s="39">
        <v>4341.2</v>
      </c>
    </row>
    <row r="20">
      <c r="A20" s="4" t="s">
        <v>19</v>
      </c>
      <c r="B20" s="38">
        <v>4393.3</v>
      </c>
      <c r="C20" s="39">
        <v>3813.9</v>
      </c>
      <c r="D20" s="39">
        <v>3612.6</v>
      </c>
      <c r="E20" s="39">
        <v>3949.2</v>
      </c>
      <c r="F20" s="39">
        <v>2838.1</v>
      </c>
    </row>
    <row r="21">
      <c r="A21" s="1" t="s">
        <v>20</v>
      </c>
      <c r="B21" s="38">
        <v>901.9</v>
      </c>
      <c r="C21" s="39">
        <v>836.2</v>
      </c>
      <c r="D21" s="39">
        <v>812.9</v>
      </c>
      <c r="E21" s="39">
        <v>912.3</v>
      </c>
      <c r="F21" s="39">
        <v>871.9</v>
      </c>
    </row>
    <row r="22">
      <c r="A22" s="1" t="s">
        <v>21</v>
      </c>
      <c r="B22" s="38">
        <v>730.8</v>
      </c>
      <c r="C22" s="39">
        <v>977.8</v>
      </c>
      <c r="D22" s="39">
        <v>1002.0</v>
      </c>
      <c r="E22" s="39">
        <v>960.3</v>
      </c>
      <c r="F22" s="39">
        <v>672.8</v>
      </c>
    </row>
    <row r="23">
      <c r="A23" s="4" t="s">
        <v>22</v>
      </c>
      <c r="B23" s="35">
        <v>0.0</v>
      </c>
      <c r="C23" s="36">
        <v>444.9</v>
      </c>
      <c r="D23" s="36">
        <v>342.5</v>
      </c>
      <c r="E23" s="36">
        <v>400.0</v>
      </c>
      <c r="F23" s="36">
        <v>440.9</v>
      </c>
    </row>
    <row r="24">
      <c r="A24" s="4" t="s">
        <v>23</v>
      </c>
      <c r="B24" s="35">
        <v>188.2</v>
      </c>
      <c r="C24" s="36">
        <v>152.7</v>
      </c>
      <c r="D24" s="36">
        <v>135.9</v>
      </c>
      <c r="E24" s="36">
        <v>145.0</v>
      </c>
      <c r="F24" s="36">
        <v>97.3</v>
      </c>
    </row>
    <row r="25">
      <c r="A25" s="4" t="s">
        <v>24</v>
      </c>
      <c r="B25" s="38">
        <v>498.2</v>
      </c>
      <c r="C25" s="39">
        <v>660.1</v>
      </c>
      <c r="D25" s="39">
        <v>718.8</v>
      </c>
      <c r="E25" s="39">
        <v>661.5</v>
      </c>
      <c r="F25" s="39">
        <v>447.8</v>
      </c>
    </row>
    <row r="26">
      <c r="A26" s="4" t="s">
        <v>25</v>
      </c>
      <c r="B26" s="35">
        <v>122.7</v>
      </c>
      <c r="C26" s="36">
        <v>96.0</v>
      </c>
      <c r="D26" s="36">
        <v>84.4</v>
      </c>
      <c r="E26" s="36">
        <v>76.0</v>
      </c>
      <c r="F26" s="36">
        <v>97.4</v>
      </c>
    </row>
    <row r="27">
      <c r="A27" s="19" t="s">
        <v>26</v>
      </c>
      <c r="B27" s="35">
        <v>-118.3</v>
      </c>
      <c r="C27" s="36">
        <v>-208.8</v>
      </c>
      <c r="D27" s="36">
        <v>-170.6</v>
      </c>
      <c r="E27" s="36">
        <v>-157.0</v>
      </c>
      <c r="F27" s="36">
        <v>-106.7</v>
      </c>
    </row>
    <row r="28">
      <c r="A28" s="19" t="s">
        <v>27</v>
      </c>
      <c r="B28" s="42">
        <v>-942.9</v>
      </c>
      <c r="C28" s="39">
        <v>-1146.4</v>
      </c>
      <c r="D28" s="39">
        <v>-400.5</v>
      </c>
      <c r="E28" s="39">
        <v>-228.9</v>
      </c>
      <c r="F28" s="39">
        <v>-660.8</v>
      </c>
    </row>
    <row r="29">
      <c r="A29" s="19" t="s">
        <v>28</v>
      </c>
      <c r="B29" s="40">
        <v>111.2</v>
      </c>
      <c r="C29" s="41">
        <v>95.9</v>
      </c>
      <c r="D29" s="41">
        <v>113.6</v>
      </c>
      <c r="E29" s="41">
        <v>37.3</v>
      </c>
      <c r="F29" s="41">
        <v>66.9</v>
      </c>
    </row>
    <row r="30">
      <c r="A30" s="19" t="s">
        <v>29</v>
      </c>
      <c r="B30" s="20">
        <f t="shared" ref="B30:F30" si="1">B22*(1-0.4)+B26+B28-B29</f>
        <v>-492.92</v>
      </c>
      <c r="C30" s="20">
        <f t="shared" si="1"/>
        <v>-559.62</v>
      </c>
      <c r="D30" s="20">
        <f t="shared" si="1"/>
        <v>171.5</v>
      </c>
      <c r="E30" s="20">
        <f t="shared" si="1"/>
        <v>385.98</v>
      </c>
      <c r="F30" s="20">
        <f t="shared" si="1"/>
        <v>-226.62</v>
      </c>
    </row>
    <row r="31">
      <c r="A31" s="19" t="s">
        <v>30</v>
      </c>
      <c r="B31" s="20">
        <f t="shared" ref="B31:F31" si="2">B22+B26</f>
        <v>853.5</v>
      </c>
      <c r="C31" s="20">
        <f t="shared" si="2"/>
        <v>1073.8</v>
      </c>
      <c r="D31" s="20">
        <f t="shared" si="2"/>
        <v>1086.4</v>
      </c>
      <c r="E31" s="20">
        <f t="shared" si="2"/>
        <v>1036.3</v>
      </c>
      <c r="F31" s="20">
        <f t="shared" si="2"/>
        <v>770.2</v>
      </c>
    </row>
    <row r="32">
      <c r="A32" s="19" t="s">
        <v>31</v>
      </c>
      <c r="B32" s="20">
        <f t="shared" ref="B32:F32" si="3">B18+B25+B27</f>
        <v>2963.9</v>
      </c>
      <c r="C32" s="20">
        <f t="shared" si="3"/>
        <v>3035.3</v>
      </c>
      <c r="D32" s="20">
        <f t="shared" si="3"/>
        <v>3132.2</v>
      </c>
      <c r="E32" s="20">
        <f t="shared" si="3"/>
        <v>3600.5</v>
      </c>
      <c r="F32" s="20">
        <f t="shared" si="3"/>
        <v>3437.1</v>
      </c>
    </row>
    <row r="33">
      <c r="A33" s="19" t="s">
        <v>32</v>
      </c>
      <c r="B33" s="20">
        <f t="shared" ref="B33:F33" si="4">B4+B5+B6+B8-B12-B13-B14</f>
        <v>7365</v>
      </c>
      <c r="C33" s="20">
        <f t="shared" si="4"/>
        <v>8917</v>
      </c>
      <c r="D33" s="20">
        <f t="shared" si="4"/>
        <v>7903</v>
      </c>
      <c r="E33" s="20">
        <f t="shared" si="4"/>
        <v>7956</v>
      </c>
      <c r="F33" s="20">
        <f t="shared" si="4"/>
        <v>7830</v>
      </c>
    </row>
    <row r="34">
      <c r="A34" s="19" t="s">
        <v>33</v>
      </c>
      <c r="B34" s="20">
        <f t="shared" ref="B34:F34" si="5">B19-B20</f>
        <v>1733.5</v>
      </c>
      <c r="C34" s="20">
        <f t="shared" si="5"/>
        <v>1818.8</v>
      </c>
      <c r="D34" s="20">
        <f t="shared" si="5"/>
        <v>1759.3</v>
      </c>
      <c r="E34" s="20">
        <f t="shared" si="5"/>
        <v>1868.7</v>
      </c>
      <c r="F34" s="20">
        <f t="shared" si="5"/>
        <v>1503.1</v>
      </c>
    </row>
    <row r="35">
      <c r="A35" s="19" t="s">
        <v>34</v>
      </c>
      <c r="B35" s="20">
        <f t="shared" ref="B35:F35" si="6">B19-(B20*1.2725)-B26</f>
        <v>413.62575</v>
      </c>
      <c r="C35" s="20">
        <f t="shared" si="6"/>
        <v>683.51225</v>
      </c>
      <c r="D35" s="20">
        <f t="shared" si="6"/>
        <v>690.4665</v>
      </c>
      <c r="E35" s="20">
        <f t="shared" si="6"/>
        <v>716.543</v>
      </c>
      <c r="F35" s="20">
        <f t="shared" si="6"/>
        <v>632.31775</v>
      </c>
    </row>
    <row r="36">
      <c r="A36" s="19"/>
    </row>
    <row r="37">
      <c r="A37" s="19" t="s">
        <v>35</v>
      </c>
      <c r="B37" s="21">
        <f t="shared" ref="B37:F37" si="7">B4/B10</f>
        <v>0.1950880445</v>
      </c>
      <c r="C37" s="21">
        <f t="shared" si="7"/>
        <v>0.403962704</v>
      </c>
      <c r="D37" s="21">
        <f t="shared" si="7"/>
        <v>0.4013377926</v>
      </c>
      <c r="E37" s="21">
        <f t="shared" si="7"/>
        <v>0.3133004926</v>
      </c>
      <c r="F37" s="21">
        <f t="shared" si="7"/>
        <v>0.7090190915</v>
      </c>
    </row>
    <row r="38">
      <c r="A38" s="19" t="s">
        <v>36</v>
      </c>
      <c r="B38" s="21">
        <f t="shared" ref="B38:F38" si="8">B4/B19</f>
        <v>0.1374290005</v>
      </c>
      <c r="C38" s="21">
        <f t="shared" si="8"/>
        <v>0.307667726</v>
      </c>
      <c r="D38" s="21">
        <f t="shared" si="8"/>
        <v>0.2904000447</v>
      </c>
      <c r="E38" s="21">
        <f t="shared" si="8"/>
        <v>0.2186355902</v>
      </c>
      <c r="F38" s="21">
        <f t="shared" si="8"/>
        <v>0.4961761725</v>
      </c>
    </row>
    <row r="39">
      <c r="A39" s="19" t="s">
        <v>37</v>
      </c>
      <c r="B39" s="21">
        <f t="shared" ref="B39:F39" si="9">B4/B3</f>
        <v>0.1041692441</v>
      </c>
      <c r="C39" s="21">
        <f t="shared" si="9"/>
        <v>0.1779626207</v>
      </c>
      <c r="D39" s="21">
        <f t="shared" si="9"/>
        <v>0.1795373461</v>
      </c>
      <c r="E39" s="21">
        <f t="shared" si="9"/>
        <v>0.1471540953</v>
      </c>
      <c r="F39" s="21">
        <f t="shared" si="9"/>
        <v>0.2552435123</v>
      </c>
    </row>
    <row r="40">
      <c r="A40" s="19" t="s">
        <v>38</v>
      </c>
      <c r="B40" s="21">
        <f t="shared" ref="B40:F40" si="10">B4/B2</f>
        <v>0.06305226898</v>
      </c>
      <c r="C40" s="21">
        <f t="shared" si="10"/>
        <v>0.125307303</v>
      </c>
      <c r="D40" s="21">
        <f t="shared" si="10"/>
        <v>0.1084312226</v>
      </c>
      <c r="E40" s="21">
        <f t="shared" si="10"/>
        <v>0.09477684226</v>
      </c>
      <c r="F40" s="21">
        <f t="shared" si="10"/>
        <v>0.1692065986</v>
      </c>
    </row>
    <row r="41">
      <c r="A41" s="19" t="s">
        <v>39</v>
      </c>
      <c r="B41" s="21">
        <f t="shared" ref="B41:F41" si="11">B3/B10</f>
        <v>1.872798888</v>
      </c>
      <c r="C41" s="21">
        <f t="shared" si="11"/>
        <v>2.26993007</v>
      </c>
      <c r="D41" s="21">
        <f t="shared" si="11"/>
        <v>2.235400051</v>
      </c>
      <c r="E41" s="21">
        <f t="shared" si="11"/>
        <v>2.129064039</v>
      </c>
      <c r="F41" s="21">
        <f t="shared" si="11"/>
        <v>2.777814352</v>
      </c>
    </row>
    <row r="42">
      <c r="A42" s="19" t="s">
        <v>40</v>
      </c>
      <c r="B42" s="21">
        <f t="shared" ref="B42:F42" si="12">B3/B2</f>
        <v>0.6052868055</v>
      </c>
      <c r="C42" s="21">
        <f t="shared" si="12"/>
        <v>0.7041214751</v>
      </c>
      <c r="D42" s="21">
        <f t="shared" si="12"/>
        <v>0.6039480086</v>
      </c>
      <c r="E42" s="21">
        <f t="shared" si="12"/>
        <v>0.6440652708</v>
      </c>
      <c r="F42" s="21">
        <f t="shared" si="12"/>
        <v>0.662922231</v>
      </c>
    </row>
    <row r="43">
      <c r="A43" s="19" t="s">
        <v>41</v>
      </c>
      <c r="B43" s="21">
        <f t="shared" ref="B43:F43" si="13">B10/B2</f>
        <v>0.3231990415</v>
      </c>
      <c r="C43" s="21">
        <f t="shared" si="13"/>
        <v>0.3101952278</v>
      </c>
      <c r="D43" s="21">
        <f t="shared" si="13"/>
        <v>0.2701744631</v>
      </c>
      <c r="E43" s="21">
        <f t="shared" si="13"/>
        <v>0.3025109902</v>
      </c>
      <c r="F43" s="21">
        <f t="shared" si="13"/>
        <v>0.238648861</v>
      </c>
    </row>
    <row r="44">
      <c r="A44" s="19" t="s">
        <v>42</v>
      </c>
      <c r="B44" s="21">
        <f t="shared" ref="B44:F44" si="14">B10/B19</f>
        <v>0.7044460403</v>
      </c>
      <c r="C44" s="21">
        <f t="shared" si="14"/>
        <v>0.7616240879</v>
      </c>
      <c r="D44" s="21">
        <f t="shared" si="14"/>
        <v>0.7235801113</v>
      </c>
      <c r="E44" s="21">
        <f t="shared" si="14"/>
        <v>0.6978463019</v>
      </c>
      <c r="F44" s="21">
        <f t="shared" si="14"/>
        <v>0.6998065051</v>
      </c>
    </row>
    <row r="45">
      <c r="A45" s="19" t="s">
        <v>43</v>
      </c>
      <c r="B45" s="21">
        <f t="shared" ref="B45:F45" si="15">B8/B2</f>
        <v>0.2111726823</v>
      </c>
      <c r="C45" s="21">
        <f t="shared" si="15"/>
        <v>0.2157628344</v>
      </c>
      <c r="D45" s="21">
        <f t="shared" si="15"/>
        <v>0.1683464239</v>
      </c>
      <c r="E45" s="21">
        <f t="shared" si="15"/>
        <v>0.2259146114</v>
      </c>
      <c r="F45" s="21">
        <f t="shared" si="15"/>
        <v>0.248939513</v>
      </c>
    </row>
    <row r="46">
      <c r="A46" s="19" t="s">
        <v>44</v>
      </c>
      <c r="B46" s="21">
        <f t="shared" ref="B46:F46" si="16">(B3-B8)/B2</f>
        <v>0.3941141231</v>
      </c>
      <c r="C46" s="21">
        <f t="shared" si="16"/>
        <v>0.4883586406</v>
      </c>
      <c r="D46" s="21">
        <f t="shared" si="16"/>
        <v>0.4356015848</v>
      </c>
      <c r="E46" s="21">
        <f t="shared" si="16"/>
        <v>0.4181506594</v>
      </c>
      <c r="F46" s="21">
        <f t="shared" si="16"/>
        <v>0.413982718</v>
      </c>
    </row>
    <row r="47">
      <c r="A47" s="19" t="s">
        <v>45</v>
      </c>
      <c r="B47" s="21">
        <f t="shared" ref="B47:F47" si="17">(B3-B8)/B10</f>
        <v>1.219416126</v>
      </c>
      <c r="C47" s="21">
        <f t="shared" si="17"/>
        <v>1.574358974</v>
      </c>
      <c r="D47" s="21">
        <f t="shared" si="17"/>
        <v>1.612297402</v>
      </c>
      <c r="E47" s="21">
        <f t="shared" si="17"/>
        <v>1.38226601</v>
      </c>
      <c r="F47" s="21">
        <f t="shared" si="17"/>
        <v>1.734693878</v>
      </c>
    </row>
    <row r="48">
      <c r="A48" s="19" t="s">
        <v>46</v>
      </c>
      <c r="B48" s="19">
        <f t="shared" ref="B48:F48" si="18">(B3-B10)/B2</f>
        <v>0.282087764</v>
      </c>
      <c r="C48" s="19">
        <f t="shared" si="18"/>
        <v>0.3939262473</v>
      </c>
      <c r="D48" s="19">
        <f t="shared" si="18"/>
        <v>0.3337735456</v>
      </c>
      <c r="E48" s="19">
        <f t="shared" si="18"/>
        <v>0.3415542806</v>
      </c>
      <c r="F48" s="19">
        <f t="shared" si="18"/>
        <v>0.42427337</v>
      </c>
    </row>
    <row r="49">
      <c r="A49" s="19" t="s">
        <v>47</v>
      </c>
      <c r="B49" s="21">
        <f t="shared" ref="B49:F49" si="19">(B3-B10)/B19</f>
        <v>0.6148397206</v>
      </c>
      <c r="C49" s="21">
        <f t="shared" si="19"/>
        <v>0.9672093312</v>
      </c>
      <c r="D49" s="21">
        <f t="shared" si="19"/>
        <v>0.8939109068</v>
      </c>
      <c r="E49" s="21">
        <f t="shared" si="19"/>
        <v>0.7879131645</v>
      </c>
      <c r="F49" s="21">
        <f t="shared" si="19"/>
        <v>1.244126048</v>
      </c>
    </row>
    <row r="50">
      <c r="A50" s="19" t="s">
        <v>48</v>
      </c>
      <c r="B50" s="21">
        <f t="shared" ref="B50:F50" si="20">(B11+B16)/B30</f>
        <v>-8.747869837</v>
      </c>
      <c r="C50" s="21">
        <f t="shared" si="20"/>
        <v>-7.539044352</v>
      </c>
      <c r="D50" s="21">
        <f t="shared" si="20"/>
        <v>24.56559767</v>
      </c>
      <c r="E50" s="21">
        <f t="shared" si="20"/>
        <v>10.03938028</v>
      </c>
      <c r="F50" s="21">
        <f t="shared" si="20"/>
        <v>-16.50781043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0.4143229652</v>
      </c>
      <c r="D51" s="21">
        <f t="shared" si="21"/>
        <v>0.3152614138</v>
      </c>
      <c r="E51" s="21">
        <f t="shared" si="21"/>
        <v>0.3859886133</v>
      </c>
      <c r="F51" s="21">
        <f t="shared" si="21"/>
        <v>0.5724487146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0.6739887896</v>
      </c>
      <c r="D52" s="21">
        <f t="shared" si="22"/>
        <v>0.4764885921</v>
      </c>
      <c r="E52" s="21">
        <f t="shared" si="22"/>
        <v>0.604686319</v>
      </c>
      <c r="F52" s="21">
        <f t="shared" si="22"/>
        <v>0.9845913354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0.0321691974</v>
      </c>
      <c r="D53" s="21">
        <f t="shared" si="23"/>
        <v>0.02380621394</v>
      </c>
      <c r="E53" s="21">
        <f t="shared" si="23"/>
        <v>0.02980403845</v>
      </c>
      <c r="F53" s="21">
        <f t="shared" si="23"/>
        <v>0.03463472113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0.6509027453</v>
      </c>
      <c r="D54" s="19">
        <f t="shared" si="24"/>
        <v>0.4960414444</v>
      </c>
      <c r="E54" s="19">
        <f t="shared" si="24"/>
        <v>0.558235863</v>
      </c>
      <c r="F54" s="19">
        <f t="shared" si="24"/>
        <v>0.6972760135</v>
      </c>
    </row>
    <row r="55">
      <c r="A55" s="19" t="s">
        <v>53</v>
      </c>
      <c r="B55" s="21">
        <f t="shared" ref="B55:F55" si="25">B30/B17</f>
        <v>-0.1084532453</v>
      </c>
      <c r="C55" s="21">
        <f t="shared" si="25"/>
        <v>-0.1105531411</v>
      </c>
      <c r="D55" s="21">
        <f t="shared" si="25"/>
        <v>0.03139875503</v>
      </c>
      <c r="E55" s="21">
        <f t="shared" si="25"/>
        <v>0.06820639689</v>
      </c>
      <c r="F55" s="21">
        <f t="shared" si="25"/>
        <v>-0.03849498896</v>
      </c>
    </row>
    <row r="56">
      <c r="A56" s="19" t="s">
        <v>54</v>
      </c>
      <c r="B56" s="21">
        <f t="shared" ref="B56:F56" si="26">B30/B2</f>
        <v>-0.03691178673</v>
      </c>
      <c r="C56" s="21">
        <f t="shared" si="26"/>
        <v>-0.04046420824</v>
      </c>
      <c r="D56" s="21">
        <f t="shared" si="26"/>
        <v>0.01192048377</v>
      </c>
      <c r="E56" s="21">
        <f t="shared" si="26"/>
        <v>0.0287594069</v>
      </c>
      <c r="F56" s="21">
        <f t="shared" si="26"/>
        <v>-0.01780204242</v>
      </c>
    </row>
    <row r="57">
      <c r="A57" s="19" t="s">
        <v>55</v>
      </c>
      <c r="B57" s="21">
        <f t="shared" ref="B57:F57" si="27">B22/B17</f>
        <v>0.1607920792</v>
      </c>
      <c r="C57" s="21">
        <f t="shared" si="27"/>
        <v>0.193164757</v>
      </c>
      <c r="D57" s="21">
        <f t="shared" si="27"/>
        <v>0.183449286</v>
      </c>
      <c r="E57" s="21">
        <f t="shared" si="27"/>
        <v>0.1696942923</v>
      </c>
      <c r="F57" s="21">
        <f t="shared" si="27"/>
        <v>0.1142857143</v>
      </c>
    </row>
    <row r="58">
      <c r="A58" s="19" t="s">
        <v>56</v>
      </c>
      <c r="B58" s="21">
        <f t="shared" ref="B58:F58" si="28">B22/B2</f>
        <v>0.05472517598</v>
      </c>
      <c r="C58" s="21">
        <f t="shared" si="28"/>
        <v>0.07070137383</v>
      </c>
      <c r="D58" s="21">
        <f t="shared" si="28"/>
        <v>0.06964620838</v>
      </c>
      <c r="E58" s="21">
        <f t="shared" si="28"/>
        <v>0.0715520453</v>
      </c>
      <c r="F58" s="21">
        <f t="shared" si="28"/>
        <v>0.05285153181</v>
      </c>
    </row>
    <row r="59">
      <c r="A59" s="19" t="s">
        <v>57</v>
      </c>
      <c r="B59" s="21">
        <f t="shared" ref="B59:F59" si="29">B31/B32</f>
        <v>0.287965181</v>
      </c>
      <c r="C59" s="21">
        <f t="shared" si="29"/>
        <v>0.3537706322</v>
      </c>
      <c r="D59" s="21">
        <f t="shared" si="29"/>
        <v>0.3468488602</v>
      </c>
      <c r="E59" s="21">
        <f t="shared" si="29"/>
        <v>0.287821136</v>
      </c>
      <c r="F59" s="21">
        <f t="shared" si="29"/>
        <v>0.2240842571</v>
      </c>
    </row>
    <row r="60">
      <c r="A60" s="19" t="s">
        <v>58</v>
      </c>
      <c r="B60" s="21">
        <f t="shared" ref="B60:F60" si="30">B31/B2</f>
        <v>0.06391343418</v>
      </c>
      <c r="C60" s="21">
        <f t="shared" si="30"/>
        <v>0.0776428055</v>
      </c>
      <c r="D60" s="21">
        <f t="shared" si="30"/>
        <v>0.07551261556</v>
      </c>
      <c r="E60" s="21">
        <f t="shared" si="30"/>
        <v>0.07721481261</v>
      </c>
      <c r="F60" s="21">
        <f t="shared" si="30"/>
        <v>0.06050274941</v>
      </c>
    </row>
    <row r="61">
      <c r="A61" s="19" t="s">
        <v>59</v>
      </c>
      <c r="B61" s="21">
        <f t="shared" ref="B61:F61" si="31">B25/B17</f>
        <v>0.1096149615</v>
      </c>
      <c r="C61" s="21">
        <f t="shared" si="31"/>
        <v>0.1304030028</v>
      </c>
      <c r="D61" s="21">
        <f t="shared" si="31"/>
        <v>0.1316001465</v>
      </c>
      <c r="E61" s="21">
        <f t="shared" si="31"/>
        <v>0.1168934441</v>
      </c>
      <c r="F61" s="21">
        <f t="shared" si="31"/>
        <v>0.07606590793</v>
      </c>
    </row>
    <row r="62">
      <c r="A62" s="19" t="s">
        <v>60</v>
      </c>
      <c r="B62" s="21">
        <f t="shared" ref="B62:F62" si="32">B25/B2</f>
        <v>0.03730717388</v>
      </c>
      <c r="C62" s="21">
        <f t="shared" si="32"/>
        <v>0.04772957339</v>
      </c>
      <c r="D62" s="21">
        <f t="shared" si="32"/>
        <v>0.04996177104</v>
      </c>
      <c r="E62" s="21">
        <f t="shared" si="32"/>
        <v>0.04928842858</v>
      </c>
      <c r="F62" s="21">
        <f t="shared" si="32"/>
        <v>0.03517674784</v>
      </c>
    </row>
    <row r="63">
      <c r="A63" s="19" t="s">
        <v>61</v>
      </c>
      <c r="B63" s="21">
        <f t="shared" ref="B63:F63" si="33">(B25+B24)/B17</f>
        <v>0.1510231023</v>
      </c>
      <c r="C63" s="21">
        <f t="shared" si="33"/>
        <v>0.1605689451</v>
      </c>
      <c r="D63" s="21">
        <f t="shared" si="33"/>
        <v>0.1564811424</v>
      </c>
      <c r="E63" s="21">
        <f t="shared" si="33"/>
        <v>0.1425163456</v>
      </c>
      <c r="F63" s="21">
        <f t="shared" si="33"/>
        <v>0.09259385086</v>
      </c>
    </row>
    <row r="64">
      <c r="A64" s="19" t="s">
        <v>62</v>
      </c>
      <c r="B64" s="21">
        <f t="shared" ref="B64:F64" si="34">B16/B17</f>
        <v>0.7375137514</v>
      </c>
      <c r="C64" s="21">
        <f t="shared" si="34"/>
        <v>0.6493480838</v>
      </c>
      <c r="D64" s="21">
        <f t="shared" si="34"/>
        <v>0.6052727938</v>
      </c>
      <c r="E64" s="21">
        <f t="shared" si="34"/>
        <v>0.4548506803</v>
      </c>
      <c r="F64" s="21">
        <f t="shared" si="34"/>
        <v>0.4260234415</v>
      </c>
    </row>
    <row r="65">
      <c r="A65" s="19" t="s">
        <v>63</v>
      </c>
      <c r="B65" s="21">
        <f t="shared" ref="B65:F65" si="35">B16/B2</f>
        <v>0.2510109331</v>
      </c>
      <c r="C65" s="21">
        <f t="shared" si="35"/>
        <v>0.2376717281</v>
      </c>
      <c r="D65" s="21">
        <f t="shared" si="35"/>
        <v>0.2297907833</v>
      </c>
      <c r="E65" s="21">
        <f t="shared" si="35"/>
        <v>0.1917889874</v>
      </c>
      <c r="F65" s="21">
        <f t="shared" si="35"/>
        <v>0.1970149254</v>
      </c>
    </row>
    <row r="66">
      <c r="A66" s="19" t="s">
        <v>64</v>
      </c>
      <c r="B66" s="21">
        <f t="shared" ref="B66:F66" si="36">B33/B2</f>
        <v>0.5515201438</v>
      </c>
      <c r="C66" s="21">
        <f t="shared" si="36"/>
        <v>0.644757773</v>
      </c>
      <c r="D66" s="21">
        <f t="shared" si="36"/>
        <v>0.5493153541</v>
      </c>
      <c r="E66" s="21">
        <f t="shared" si="36"/>
        <v>0.5928023247</v>
      </c>
      <c r="F66" s="21">
        <f t="shared" si="36"/>
        <v>0.6150824823</v>
      </c>
    </row>
    <row r="67">
      <c r="A67" s="19" t="s">
        <v>65</v>
      </c>
      <c r="B67" s="21">
        <f t="shared" ref="B67:F67" si="37">B17/B32</f>
        <v>1.533452546</v>
      </c>
      <c r="C67" s="21">
        <f t="shared" si="37"/>
        <v>1.667709946</v>
      </c>
      <c r="D67" s="21">
        <f t="shared" si="37"/>
        <v>1.743822234</v>
      </c>
      <c r="E67" s="21">
        <f t="shared" si="37"/>
        <v>1.571726149</v>
      </c>
      <c r="F67" s="21">
        <f t="shared" si="37"/>
        <v>1.712781124</v>
      </c>
    </row>
    <row r="68">
      <c r="A68" s="19" t="s">
        <v>66</v>
      </c>
      <c r="B68" s="21">
        <f t="shared" ref="B68:F68" si="38">B17/B2</f>
        <v>0.3403474614</v>
      </c>
      <c r="C68" s="21">
        <f t="shared" si="38"/>
        <v>0.3660159074</v>
      </c>
      <c r="D68" s="21">
        <f t="shared" si="38"/>
        <v>0.3796482936</v>
      </c>
      <c r="E68" s="21">
        <f t="shared" si="38"/>
        <v>0.4216526339</v>
      </c>
      <c r="F68" s="21">
        <f t="shared" si="38"/>
        <v>0.4624509034</v>
      </c>
    </row>
    <row r="69">
      <c r="A69" s="19" t="s">
        <v>67</v>
      </c>
      <c r="B69" s="21">
        <f t="shared" ref="B69:F69" si="39">(B16+B11)/B17</f>
        <v>0.9487348735</v>
      </c>
      <c r="C69" s="21">
        <f t="shared" si="39"/>
        <v>0.8334650336</v>
      </c>
      <c r="D69" s="21">
        <f t="shared" si="39"/>
        <v>0.7713291834</v>
      </c>
      <c r="E69" s="21">
        <f t="shared" si="39"/>
        <v>0.6847499558</v>
      </c>
      <c r="F69" s="21">
        <f t="shared" si="39"/>
        <v>0.6354679803</v>
      </c>
    </row>
    <row r="70">
      <c r="A70" s="19" t="s">
        <v>68</v>
      </c>
      <c r="B70" s="21">
        <f t="shared" ref="B70:F70" si="40">(B16+B11)/B2</f>
        <v>0.3228995058</v>
      </c>
      <c r="C70" s="21">
        <f t="shared" si="40"/>
        <v>0.3050614606</v>
      </c>
      <c r="D70" s="21">
        <f t="shared" si="40"/>
        <v>0.2928338083</v>
      </c>
      <c r="E70" s="21">
        <f t="shared" si="40"/>
        <v>0.2887266225</v>
      </c>
      <c r="F70" s="21">
        <f t="shared" si="40"/>
        <v>0.2938727416</v>
      </c>
    </row>
    <row r="71">
      <c r="A71" s="19" t="s">
        <v>69</v>
      </c>
      <c r="B71" s="21">
        <f t="shared" ref="B71:F71" si="41">B30/B19</f>
        <v>-0.08045309134</v>
      </c>
      <c r="C71" s="21">
        <f t="shared" si="41"/>
        <v>-0.09935199815</v>
      </c>
      <c r="D71" s="21">
        <f t="shared" si="41"/>
        <v>0.03192538953</v>
      </c>
      <c r="E71" s="21">
        <f t="shared" si="41"/>
        <v>0.06634352601</v>
      </c>
      <c r="F71" s="21">
        <f t="shared" si="41"/>
        <v>-0.05220215609</v>
      </c>
    </row>
    <row r="72">
      <c r="A72" s="19" t="s">
        <v>70</v>
      </c>
      <c r="B72" s="19">
        <f t="shared" ref="B72:F72" si="42">B30/B35</f>
        <v>-1.191705304</v>
      </c>
      <c r="C72" s="19">
        <f t="shared" si="42"/>
        <v>-0.818741727</v>
      </c>
      <c r="D72" s="19">
        <f t="shared" si="42"/>
        <v>0.2483827963</v>
      </c>
      <c r="E72" s="19">
        <f t="shared" si="42"/>
        <v>0.538669696</v>
      </c>
      <c r="F72" s="19">
        <f t="shared" si="42"/>
        <v>-0.3583957591</v>
      </c>
    </row>
    <row r="73">
      <c r="A73" s="19" t="s">
        <v>71</v>
      </c>
      <c r="B73" s="19">
        <f t="shared" ref="B73:F73" si="43">B22/B35</f>
        <v>1.766814566</v>
      </c>
      <c r="C73" s="19">
        <f t="shared" si="43"/>
        <v>1.430552269</v>
      </c>
      <c r="D73" s="19">
        <f t="shared" si="43"/>
        <v>1.451192781</v>
      </c>
      <c r="E73" s="19">
        <f t="shared" si="43"/>
        <v>1.340184748</v>
      </c>
      <c r="F73" s="19">
        <f t="shared" si="43"/>
        <v>1.064022005</v>
      </c>
    </row>
    <row r="74">
      <c r="A74" s="19" t="s">
        <v>72</v>
      </c>
      <c r="B74" s="21">
        <f t="shared" ref="B74:F74" si="44">B31/B19</f>
        <v>0.1393059999</v>
      </c>
      <c r="C74" s="21">
        <f t="shared" si="44"/>
        <v>0.1906368172</v>
      </c>
      <c r="D74" s="21">
        <f t="shared" si="44"/>
        <v>0.2022375696</v>
      </c>
      <c r="E74" s="21">
        <f t="shared" si="44"/>
        <v>0.1781226903</v>
      </c>
      <c r="F74" s="21">
        <f t="shared" si="44"/>
        <v>0.1774163826</v>
      </c>
    </row>
    <row r="75">
      <c r="A75" s="19" t="s">
        <v>73</v>
      </c>
      <c r="B75" s="21">
        <f t="shared" ref="B75:F75" si="45">B34/B19</f>
        <v>0.2829372593</v>
      </c>
      <c r="C75" s="21">
        <f t="shared" si="45"/>
        <v>0.3229002077</v>
      </c>
      <c r="D75" s="21">
        <f t="shared" si="45"/>
        <v>0.3275005119</v>
      </c>
      <c r="E75" s="21">
        <f t="shared" si="45"/>
        <v>0.3211983705</v>
      </c>
      <c r="F75" s="21">
        <f t="shared" si="45"/>
        <v>0.3462406708</v>
      </c>
    </row>
    <row r="76">
      <c r="A76" s="19" t="s">
        <v>74</v>
      </c>
      <c r="B76" s="21">
        <f t="shared" ref="B76:F76" si="46">B25/B19</f>
        <v>0.08131487889</v>
      </c>
      <c r="C76" s="21">
        <f t="shared" si="46"/>
        <v>0.1171906901</v>
      </c>
      <c r="D76" s="21">
        <f t="shared" si="46"/>
        <v>0.1338074052</v>
      </c>
      <c r="E76" s="21">
        <f t="shared" si="46"/>
        <v>0.1137008199</v>
      </c>
      <c r="F76" s="21">
        <f t="shared" si="46"/>
        <v>0.1031512024</v>
      </c>
    </row>
    <row r="77">
      <c r="A77" s="19" t="s">
        <v>75</v>
      </c>
      <c r="B77" s="19">
        <f t="shared" ref="B77:F77" si="47">B25/B35</f>
        <v>1.204470466</v>
      </c>
      <c r="C77" s="19">
        <f t="shared" si="47"/>
        <v>0.9657471391</v>
      </c>
      <c r="D77" s="19">
        <f t="shared" si="47"/>
        <v>1.0410353</v>
      </c>
      <c r="E77" s="19">
        <f t="shared" si="47"/>
        <v>0.9231825585</v>
      </c>
      <c r="F77" s="19">
        <f t="shared" si="47"/>
        <v>0.7081882487</v>
      </c>
    </row>
    <row r="78">
      <c r="A78" s="19" t="s">
        <v>76</v>
      </c>
      <c r="B78" s="19">
        <f t="shared" ref="B78:F78" si="48">B35/B9</f>
        <v>2.211902406</v>
      </c>
      <c r="C78" s="19">
        <f t="shared" si="48"/>
        <v>3.928231322</v>
      </c>
      <c r="D78" s="19">
        <f t="shared" si="48"/>
        <v>4.397875796</v>
      </c>
      <c r="E78" s="19">
        <f t="shared" si="48"/>
        <v>4.190309942</v>
      </c>
      <c r="F78" s="19">
        <f t="shared" si="48"/>
        <v>4.516555357</v>
      </c>
    </row>
    <row r="79">
      <c r="A79" s="19" t="s">
        <v>77</v>
      </c>
      <c r="B79" s="19">
        <f t="shared" ref="B79:F79" si="49">B35/B2</f>
        <v>0.03097392167</v>
      </c>
      <c r="C79" s="19">
        <f t="shared" si="49"/>
        <v>0.04942243312</v>
      </c>
      <c r="D79" s="19">
        <f t="shared" si="49"/>
        <v>0.04799238896</v>
      </c>
      <c r="E79" s="19">
        <f t="shared" si="49"/>
        <v>0.0533896878</v>
      </c>
      <c r="F79" s="19">
        <f t="shared" si="49"/>
        <v>0.04967146504</v>
      </c>
    </row>
    <row r="80">
      <c r="A80" s="19" t="s">
        <v>78</v>
      </c>
      <c r="B80" s="19">
        <f t="shared" ref="B80:F80" si="50">B35/B19</f>
        <v>0.06751089476</v>
      </c>
      <c r="C80" s="19">
        <f t="shared" si="50"/>
        <v>0.1213471781</v>
      </c>
      <c r="D80" s="19">
        <f t="shared" si="50"/>
        <v>0.1285330144</v>
      </c>
      <c r="E80" s="19">
        <f t="shared" si="50"/>
        <v>0.1231617938</v>
      </c>
      <c r="F80" s="19">
        <f t="shared" si="50"/>
        <v>0.1456550608</v>
      </c>
    </row>
    <row r="81">
      <c r="A81" s="19" t="s">
        <v>79</v>
      </c>
      <c r="B81" s="21">
        <f t="shared" ref="B81:F81" si="51">B12/B19</f>
        <v>0.0349285108</v>
      </c>
      <c r="C81" s="21">
        <f t="shared" si="51"/>
        <v>0.05006480018</v>
      </c>
      <c r="D81" s="21">
        <f t="shared" si="51"/>
        <v>0.05919693218</v>
      </c>
      <c r="E81" s="21">
        <f t="shared" si="51"/>
        <v>0.05362759759</v>
      </c>
      <c r="F81" s="21">
        <f t="shared" si="51"/>
        <v>0.05850916797</v>
      </c>
    </row>
    <row r="82">
      <c r="A82" s="19" t="s">
        <v>80</v>
      </c>
      <c r="B82" s="21">
        <f t="shared" ref="B82:F82" si="52">B3/B19</f>
        <v>1.319285761</v>
      </c>
      <c r="C82" s="21">
        <f t="shared" si="52"/>
        <v>1.728833419</v>
      </c>
      <c r="D82" s="21">
        <f t="shared" si="52"/>
        <v>1.617491018</v>
      </c>
      <c r="E82" s="21">
        <f t="shared" si="52"/>
        <v>1.485759466</v>
      </c>
      <c r="F82" s="21">
        <f t="shared" si="52"/>
        <v>1.943932553</v>
      </c>
    </row>
    <row r="83">
      <c r="A83" s="19" t="s">
        <v>81</v>
      </c>
      <c r="B83" s="21">
        <f t="shared" ref="B83:F83" si="53">B8/B19</f>
        <v>0.4602728994</v>
      </c>
      <c r="C83" s="21">
        <f t="shared" si="53"/>
        <v>0.5297637012</v>
      </c>
      <c r="D83" s="21">
        <f t="shared" si="53"/>
        <v>0.4508646847</v>
      </c>
      <c r="E83" s="21">
        <f t="shared" si="53"/>
        <v>0.5211502432</v>
      </c>
      <c r="F83" s="21">
        <f t="shared" si="53"/>
        <v>0.7299824933</v>
      </c>
    </row>
    <row r="84">
      <c r="A84" s="19" t="s">
        <v>82</v>
      </c>
      <c r="B84" s="21">
        <f t="shared" ref="B84:F84" si="54">B33/B19</f>
        <v>1.202095711</v>
      </c>
      <c r="C84" s="21">
        <f t="shared" si="54"/>
        <v>1.583077387</v>
      </c>
      <c r="D84" s="21">
        <f t="shared" si="54"/>
        <v>1.471174072</v>
      </c>
      <c r="E84" s="21">
        <f t="shared" si="54"/>
        <v>1.367503738</v>
      </c>
      <c r="F84" s="21">
        <f t="shared" si="54"/>
        <v>1.803648761</v>
      </c>
    </row>
    <row r="85">
      <c r="A85" s="19" t="s">
        <v>83</v>
      </c>
      <c r="B85" s="21">
        <f t="shared" ref="B85:F85" si="55">(B5+B6)/B19</f>
        <v>0.6871450023</v>
      </c>
      <c r="C85" s="21">
        <f t="shared" si="55"/>
        <v>0.83902924</v>
      </c>
      <c r="D85" s="21">
        <f t="shared" si="55"/>
        <v>0.8287570506</v>
      </c>
      <c r="E85" s="21">
        <f t="shared" si="55"/>
        <v>0.711596968</v>
      </c>
      <c r="F85" s="21">
        <f t="shared" si="55"/>
        <v>0.6652538469</v>
      </c>
    </row>
    <row r="86">
      <c r="A86" s="19" t="s">
        <v>84</v>
      </c>
      <c r="B86" s="21">
        <f t="shared" ref="B86:F86" si="56">B19/B2</f>
        <v>0.4587988618</v>
      </c>
      <c r="C86" s="21">
        <f t="shared" si="56"/>
        <v>0.4072812726</v>
      </c>
      <c r="D86" s="21">
        <f t="shared" si="56"/>
        <v>0.3733856954</v>
      </c>
      <c r="E86" s="21">
        <f t="shared" si="56"/>
        <v>0.4334922882</v>
      </c>
      <c r="F86" s="21">
        <f t="shared" si="56"/>
        <v>0.3410212097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2014.0</v>
      </c>
      <c r="C1" s="23">
        <v>2015.0</v>
      </c>
      <c r="D1" s="22">
        <v>2016.0</v>
      </c>
      <c r="E1" s="23">
        <v>2017.0</v>
      </c>
      <c r="F1" s="22">
        <v>2018.0</v>
      </c>
    </row>
    <row r="2">
      <c r="A2" s="4" t="s">
        <v>1</v>
      </c>
      <c r="B2" s="24">
        <v>1626.0</v>
      </c>
      <c r="C2" s="25">
        <v>1665.0</v>
      </c>
      <c r="D2" s="25">
        <v>3495.0</v>
      </c>
      <c r="E2" s="25">
        <v>3466.0</v>
      </c>
      <c r="F2" s="25">
        <v>4043.0</v>
      </c>
    </row>
    <row r="3">
      <c r="A3" s="4" t="s">
        <v>2</v>
      </c>
      <c r="B3" s="26">
        <v>294.0</v>
      </c>
      <c r="C3" s="27">
        <v>363.0</v>
      </c>
      <c r="D3" s="27">
        <v>1108.0</v>
      </c>
      <c r="E3" s="27">
        <v>1110.0</v>
      </c>
      <c r="F3" s="27">
        <v>1600.0</v>
      </c>
    </row>
    <row r="4">
      <c r="A4" s="4" t="s">
        <v>3</v>
      </c>
      <c r="B4" s="11">
        <v>166.0</v>
      </c>
      <c r="C4" s="12">
        <v>222.0</v>
      </c>
      <c r="D4" s="12">
        <v>480.0</v>
      </c>
      <c r="E4" s="12">
        <v>402.0</v>
      </c>
      <c r="F4" s="12">
        <v>861.0</v>
      </c>
    </row>
    <row r="5">
      <c r="A5" s="4" t="s">
        <v>4</v>
      </c>
      <c r="B5" s="11">
        <v>78.0</v>
      </c>
      <c r="C5" s="12">
        <v>92.0</v>
      </c>
      <c r="D5" s="12">
        <v>353.0</v>
      </c>
      <c r="E5" s="12">
        <v>460.0</v>
      </c>
      <c r="F5" s="12">
        <v>449.0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27.0</v>
      </c>
      <c r="C8" s="12">
        <v>27.0</v>
      </c>
      <c r="D8" s="12">
        <v>204.0</v>
      </c>
      <c r="E8" s="12">
        <v>181.0</v>
      </c>
      <c r="F8" s="12">
        <v>199.0</v>
      </c>
    </row>
    <row r="9">
      <c r="A9" s="15" t="s">
        <v>8</v>
      </c>
      <c r="B9" s="11">
        <v>909.0</v>
      </c>
      <c r="C9" s="12">
        <v>900.0</v>
      </c>
      <c r="D9" s="12">
        <v>1919.0</v>
      </c>
      <c r="E9" s="12">
        <v>1891.0</v>
      </c>
      <c r="F9" s="12">
        <v>1907.0</v>
      </c>
    </row>
    <row r="10">
      <c r="A10" s="15" t="s">
        <v>9</v>
      </c>
      <c r="B10" s="26">
        <v>286.0</v>
      </c>
      <c r="C10" s="27">
        <v>293.0</v>
      </c>
      <c r="D10" s="27">
        <v>1025.0</v>
      </c>
      <c r="E10" s="27">
        <v>1152.0</v>
      </c>
      <c r="F10" s="27">
        <v>1130.0</v>
      </c>
    </row>
    <row r="11">
      <c r="A11" s="17" t="s">
        <v>10</v>
      </c>
      <c r="B11" s="11">
        <v>183.0</v>
      </c>
      <c r="C11" s="12">
        <v>130.0</v>
      </c>
      <c r="D11" s="12">
        <v>327.0</v>
      </c>
      <c r="E11" s="12">
        <v>437.0</v>
      </c>
      <c r="F11" s="12">
        <v>478.0</v>
      </c>
    </row>
    <row r="12">
      <c r="A12" s="4" t="s">
        <v>11</v>
      </c>
      <c r="B12" s="11">
        <v>19.0</v>
      </c>
      <c r="C12" s="12">
        <v>24.0</v>
      </c>
      <c r="D12" s="12">
        <v>274.0</v>
      </c>
      <c r="E12" s="12">
        <v>212.0</v>
      </c>
      <c r="F12" s="12">
        <v>194.0</v>
      </c>
    </row>
    <row r="13">
      <c r="A13" s="4" t="s">
        <v>12</v>
      </c>
      <c r="B13" s="11">
        <v>0.0</v>
      </c>
      <c r="C13" s="12">
        <v>13.0</v>
      </c>
      <c r="D13" s="12">
        <v>15.0</v>
      </c>
      <c r="E13" s="12">
        <v>8.0</v>
      </c>
      <c r="F13" s="12">
        <v>58.0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563.0</v>
      </c>
      <c r="C15" s="27">
        <v>545.0</v>
      </c>
      <c r="D15" s="27">
        <v>1388.0</v>
      </c>
      <c r="E15" s="27">
        <v>1323.0</v>
      </c>
      <c r="F15" s="27">
        <v>1565.0</v>
      </c>
    </row>
    <row r="16">
      <c r="A16" s="1" t="s">
        <v>15</v>
      </c>
      <c r="B16" s="11">
        <v>468.0</v>
      </c>
      <c r="C16" s="12">
        <v>455.0</v>
      </c>
      <c r="D16" s="12">
        <v>275.0</v>
      </c>
      <c r="E16" s="12">
        <v>403.0</v>
      </c>
      <c r="F16" s="12">
        <v>550.0</v>
      </c>
    </row>
    <row r="17">
      <c r="A17" s="4" t="s">
        <v>16</v>
      </c>
      <c r="B17" s="11">
        <v>777.0</v>
      </c>
      <c r="C17" s="12">
        <v>827.0</v>
      </c>
      <c r="D17" s="12">
        <v>1082.0</v>
      </c>
      <c r="E17" s="12">
        <v>991.0</v>
      </c>
      <c r="F17" s="12">
        <v>1348.0</v>
      </c>
    </row>
    <row r="18">
      <c r="A18" s="1" t="s">
        <v>17</v>
      </c>
      <c r="B18" s="11">
        <v>384.0</v>
      </c>
      <c r="C18" s="12">
        <v>384.0</v>
      </c>
      <c r="D18" s="12">
        <v>384.0</v>
      </c>
      <c r="E18" s="12">
        <v>384.0</v>
      </c>
      <c r="F18" s="12">
        <v>474.0</v>
      </c>
    </row>
    <row r="19">
      <c r="A19" s="1" t="s">
        <v>18</v>
      </c>
      <c r="B19" s="38">
        <v>776.5</v>
      </c>
      <c r="C19" s="39">
        <v>859.0</v>
      </c>
      <c r="D19" s="39">
        <v>889.7</v>
      </c>
      <c r="E19" s="39">
        <v>3019.6</v>
      </c>
      <c r="F19" s="39">
        <v>3469.1</v>
      </c>
    </row>
    <row r="20">
      <c r="A20" s="4" t="s">
        <v>19</v>
      </c>
      <c r="B20" s="38">
        <v>425.8</v>
      </c>
      <c r="C20" s="39">
        <v>478.0</v>
      </c>
      <c r="D20" s="39">
        <v>502.2</v>
      </c>
      <c r="E20" s="39">
        <v>2114.6</v>
      </c>
      <c r="F20" s="39">
        <v>2209.2</v>
      </c>
    </row>
    <row r="21">
      <c r="A21" s="1" t="s">
        <v>20</v>
      </c>
      <c r="B21" s="38">
        <v>195.9</v>
      </c>
      <c r="C21" s="39">
        <v>165.2</v>
      </c>
      <c r="D21" s="39">
        <v>158.2</v>
      </c>
      <c r="E21" s="39">
        <v>373.2</v>
      </c>
      <c r="F21" s="39">
        <v>398.8</v>
      </c>
    </row>
    <row r="22">
      <c r="A22" s="1" t="s">
        <v>21</v>
      </c>
      <c r="B22" s="38">
        <v>136.3</v>
      </c>
      <c r="C22" s="39">
        <v>157.7</v>
      </c>
      <c r="D22" s="39">
        <v>530.4</v>
      </c>
      <c r="E22" s="39">
        <v>430.7</v>
      </c>
      <c r="F22" s="39">
        <v>830.6</v>
      </c>
    </row>
    <row r="23">
      <c r="A23" s="4" t="s">
        <v>22</v>
      </c>
      <c r="B23" s="35">
        <v>84.6</v>
      </c>
      <c r="C23" s="36">
        <v>95.2</v>
      </c>
      <c r="D23" s="36">
        <v>75.6</v>
      </c>
      <c r="E23" s="36">
        <v>100.2</v>
      </c>
      <c r="F23" s="36">
        <v>143.1</v>
      </c>
    </row>
    <row r="24">
      <c r="A24" s="4" t="s">
        <v>23</v>
      </c>
      <c r="B24" s="35">
        <v>9.2</v>
      </c>
      <c r="C24" s="36">
        <v>9.0</v>
      </c>
      <c r="D24" s="36">
        <v>187.8</v>
      </c>
      <c r="E24" s="36">
        <v>30.6</v>
      </c>
      <c r="F24" s="36">
        <v>129.3</v>
      </c>
    </row>
    <row r="25">
      <c r="A25" s="4" t="s">
        <v>24</v>
      </c>
      <c r="B25" s="38">
        <v>65.6</v>
      </c>
      <c r="C25" s="39">
        <v>87.8</v>
      </c>
      <c r="D25" s="39">
        <v>280.8</v>
      </c>
      <c r="E25" s="39">
        <v>302.7</v>
      </c>
      <c r="F25" s="39">
        <v>528.0</v>
      </c>
    </row>
    <row r="26">
      <c r="A26" s="4" t="s">
        <v>25</v>
      </c>
      <c r="B26" s="35">
        <v>46.9</v>
      </c>
      <c r="C26" s="36">
        <v>50.3</v>
      </c>
      <c r="D26" s="36">
        <v>50.7</v>
      </c>
      <c r="E26" s="36">
        <v>145.1</v>
      </c>
      <c r="F26" s="36">
        <v>176.4</v>
      </c>
    </row>
    <row r="27">
      <c r="A27" s="19" t="s">
        <v>26</v>
      </c>
      <c r="B27" s="35">
        <v>-15.5</v>
      </c>
      <c r="C27" s="36">
        <v>-18.8</v>
      </c>
      <c r="D27" s="36">
        <v>-23.8</v>
      </c>
      <c r="E27" s="36">
        <v>-387.4</v>
      </c>
      <c r="F27" s="36">
        <v>-207.0</v>
      </c>
    </row>
    <row r="28">
      <c r="A28" s="19" t="s">
        <v>27</v>
      </c>
      <c r="B28" s="42">
        <v>17.4</v>
      </c>
      <c r="C28" s="39">
        <v>11.6</v>
      </c>
      <c r="D28" s="39">
        <v>-37.7</v>
      </c>
      <c r="E28" s="39">
        <v>-250.0</v>
      </c>
      <c r="F28" s="39">
        <v>-164.5</v>
      </c>
    </row>
    <row r="29">
      <c r="A29" s="19" t="s">
        <v>28</v>
      </c>
      <c r="B29" s="40">
        <v>43.3</v>
      </c>
      <c r="C29" s="41">
        <v>33.4</v>
      </c>
      <c r="D29" s="41">
        <v>39.8</v>
      </c>
      <c r="E29" s="41">
        <v>151.8</v>
      </c>
      <c r="F29" s="41">
        <v>200.9</v>
      </c>
    </row>
    <row r="30">
      <c r="A30" s="19" t="s">
        <v>29</v>
      </c>
      <c r="B30" s="20">
        <f t="shared" ref="B30:F30" si="1">B22*(1-0.4)+B26+B28-B29</f>
        <v>102.78</v>
      </c>
      <c r="C30" s="20">
        <f t="shared" si="1"/>
        <v>123.12</v>
      </c>
      <c r="D30" s="20">
        <f t="shared" si="1"/>
        <v>291.44</v>
      </c>
      <c r="E30" s="20">
        <f t="shared" si="1"/>
        <v>1.72</v>
      </c>
      <c r="F30" s="20">
        <f t="shared" si="1"/>
        <v>309.36</v>
      </c>
    </row>
    <row r="31">
      <c r="A31" s="19" t="s">
        <v>30</v>
      </c>
      <c r="B31" s="20">
        <f t="shared" ref="B31:F31" si="2">B22+B26</f>
        <v>183.2</v>
      </c>
      <c r="C31" s="20">
        <f t="shared" si="2"/>
        <v>208</v>
      </c>
      <c r="D31" s="20">
        <f t="shared" si="2"/>
        <v>581.1</v>
      </c>
      <c r="E31" s="20">
        <f t="shared" si="2"/>
        <v>575.8</v>
      </c>
      <c r="F31" s="20">
        <f t="shared" si="2"/>
        <v>1007</v>
      </c>
    </row>
    <row r="32">
      <c r="A32" s="19" t="s">
        <v>31</v>
      </c>
      <c r="B32" s="20">
        <f t="shared" ref="B32:F32" si="3">B18+B25+B27</f>
        <v>434.1</v>
      </c>
      <c r="C32" s="20">
        <f t="shared" si="3"/>
        <v>453</v>
      </c>
      <c r="D32" s="20">
        <f t="shared" si="3"/>
        <v>641</v>
      </c>
      <c r="E32" s="20">
        <f t="shared" si="3"/>
        <v>299.3</v>
      </c>
      <c r="F32" s="20">
        <f t="shared" si="3"/>
        <v>795</v>
      </c>
    </row>
    <row r="33">
      <c r="A33" s="19" t="s">
        <v>32</v>
      </c>
      <c r="B33" s="20">
        <f t="shared" ref="B33:F33" si="4">B4+B5+B6+B8-B12-B13-B14</f>
        <v>252</v>
      </c>
      <c r="C33" s="20">
        <f t="shared" si="4"/>
        <v>304</v>
      </c>
      <c r="D33" s="20">
        <f t="shared" si="4"/>
        <v>748</v>
      </c>
      <c r="E33" s="20">
        <f t="shared" si="4"/>
        <v>823</v>
      </c>
      <c r="F33" s="20">
        <f t="shared" si="4"/>
        <v>1257</v>
      </c>
    </row>
    <row r="34">
      <c r="A34" s="19" t="s">
        <v>33</v>
      </c>
      <c r="B34" s="20">
        <f t="shared" ref="B34:F34" si="5">B19-B20</f>
        <v>350.7</v>
      </c>
      <c r="C34" s="20">
        <f t="shared" si="5"/>
        <v>381</v>
      </c>
      <c r="D34" s="20">
        <f t="shared" si="5"/>
        <v>387.5</v>
      </c>
      <c r="E34" s="20">
        <f t="shared" si="5"/>
        <v>905</v>
      </c>
      <c r="F34" s="20">
        <f t="shared" si="5"/>
        <v>1259.9</v>
      </c>
    </row>
    <row r="35">
      <c r="A35" s="19" t="s">
        <v>34</v>
      </c>
      <c r="B35" s="20">
        <f t="shared" ref="B35:F35" si="6">B19-(B20*1.2725)-B26</f>
        <v>187.7695</v>
      </c>
      <c r="C35" s="20">
        <f t="shared" si="6"/>
        <v>200.445</v>
      </c>
      <c r="D35" s="20">
        <f t="shared" si="6"/>
        <v>199.9505</v>
      </c>
      <c r="E35" s="20">
        <f t="shared" si="6"/>
        <v>183.6715</v>
      </c>
      <c r="F35" s="20">
        <f t="shared" si="6"/>
        <v>481.493</v>
      </c>
    </row>
    <row r="36">
      <c r="A36" s="19"/>
    </row>
    <row r="37">
      <c r="A37" s="19" t="s">
        <v>35</v>
      </c>
      <c r="B37" s="21">
        <f t="shared" ref="B37:F37" si="7">B4/B10</f>
        <v>0.5804195804</v>
      </c>
      <c r="C37" s="21">
        <f t="shared" si="7"/>
        <v>0.7576791809</v>
      </c>
      <c r="D37" s="21">
        <f t="shared" si="7"/>
        <v>0.4682926829</v>
      </c>
      <c r="E37" s="21">
        <f t="shared" si="7"/>
        <v>0.3489583333</v>
      </c>
      <c r="F37" s="21">
        <f t="shared" si="7"/>
        <v>0.7619469027</v>
      </c>
    </row>
    <row r="38">
      <c r="A38" s="19" t="s">
        <v>36</v>
      </c>
      <c r="B38" s="21">
        <f t="shared" ref="B38:F38" si="8">B4/B19</f>
        <v>0.2137797811</v>
      </c>
      <c r="C38" s="21">
        <f t="shared" si="8"/>
        <v>0.2584400466</v>
      </c>
      <c r="D38" s="21">
        <f t="shared" si="8"/>
        <v>0.5395076992</v>
      </c>
      <c r="E38" s="21">
        <f t="shared" si="8"/>
        <v>0.1331302159</v>
      </c>
      <c r="F38" s="21">
        <f t="shared" si="8"/>
        <v>0.2481911735</v>
      </c>
    </row>
    <row r="39">
      <c r="A39" s="19" t="s">
        <v>37</v>
      </c>
      <c r="B39" s="21">
        <f t="shared" ref="B39:F39" si="9">B4/B3</f>
        <v>0.5646258503</v>
      </c>
      <c r="C39" s="21">
        <f t="shared" si="9"/>
        <v>0.6115702479</v>
      </c>
      <c r="D39" s="21">
        <f t="shared" si="9"/>
        <v>0.4332129964</v>
      </c>
      <c r="E39" s="21">
        <f t="shared" si="9"/>
        <v>0.3621621622</v>
      </c>
      <c r="F39" s="21">
        <f t="shared" si="9"/>
        <v>0.538125</v>
      </c>
    </row>
    <row r="40">
      <c r="A40" s="19" t="s">
        <v>38</v>
      </c>
      <c r="B40" s="21">
        <f t="shared" ref="B40:F40" si="10">B4/B2</f>
        <v>0.1020910209</v>
      </c>
      <c r="C40" s="21">
        <f t="shared" si="10"/>
        <v>0.1333333333</v>
      </c>
      <c r="D40" s="21">
        <f t="shared" si="10"/>
        <v>0.1373390558</v>
      </c>
      <c r="E40" s="21">
        <f t="shared" si="10"/>
        <v>0.115983843</v>
      </c>
      <c r="F40" s="21">
        <f t="shared" si="10"/>
        <v>0.2129606728</v>
      </c>
    </row>
    <row r="41">
      <c r="A41" s="19" t="s">
        <v>39</v>
      </c>
      <c r="B41" s="21">
        <f t="shared" ref="B41:F41" si="11">B3/B10</f>
        <v>1.027972028</v>
      </c>
      <c r="C41" s="21">
        <f t="shared" si="11"/>
        <v>1.23890785</v>
      </c>
      <c r="D41" s="21">
        <f t="shared" si="11"/>
        <v>1.08097561</v>
      </c>
      <c r="E41" s="21">
        <f t="shared" si="11"/>
        <v>0.9635416667</v>
      </c>
      <c r="F41" s="21">
        <f t="shared" si="11"/>
        <v>1.415929204</v>
      </c>
    </row>
    <row r="42">
      <c r="A42" s="19" t="s">
        <v>40</v>
      </c>
      <c r="B42" s="21">
        <f t="shared" ref="B42:F42" si="12">B3/B2</f>
        <v>0.1808118081</v>
      </c>
      <c r="C42" s="21">
        <f t="shared" si="12"/>
        <v>0.218018018</v>
      </c>
      <c r="D42" s="21">
        <f t="shared" si="12"/>
        <v>0.3170243205</v>
      </c>
      <c r="E42" s="21">
        <f t="shared" si="12"/>
        <v>0.320253895</v>
      </c>
      <c r="F42" s="21">
        <f t="shared" si="12"/>
        <v>0.3957457334</v>
      </c>
    </row>
    <row r="43">
      <c r="A43" s="19" t="s">
        <v>41</v>
      </c>
      <c r="B43" s="21">
        <f t="shared" ref="B43:F43" si="13">B10/B2</f>
        <v>0.1758917589</v>
      </c>
      <c r="C43" s="21">
        <f t="shared" si="13"/>
        <v>0.175975976</v>
      </c>
      <c r="D43" s="21">
        <f t="shared" si="13"/>
        <v>0.2932761087</v>
      </c>
      <c r="E43" s="21">
        <f t="shared" si="13"/>
        <v>0.3323716099</v>
      </c>
      <c r="F43" s="21">
        <f t="shared" si="13"/>
        <v>0.2794954242</v>
      </c>
    </row>
    <row r="44">
      <c r="A44" s="19" t="s">
        <v>42</v>
      </c>
      <c r="B44" s="21">
        <f t="shared" ref="B44:F44" si="14">B10/B19</f>
        <v>0.3683193818</v>
      </c>
      <c r="C44" s="21">
        <f t="shared" si="14"/>
        <v>0.3410942957</v>
      </c>
      <c r="D44" s="21">
        <f t="shared" si="14"/>
        <v>1.152073733</v>
      </c>
      <c r="E44" s="21">
        <f t="shared" si="14"/>
        <v>0.3815074844</v>
      </c>
      <c r="F44" s="21">
        <f t="shared" si="14"/>
        <v>0.325732899</v>
      </c>
    </row>
    <row r="45">
      <c r="A45" s="19" t="s">
        <v>43</v>
      </c>
      <c r="B45" s="21">
        <f t="shared" ref="B45:F45" si="15">B8/B2</f>
        <v>0.01660516605</v>
      </c>
      <c r="C45" s="21">
        <f t="shared" si="15"/>
        <v>0.01621621622</v>
      </c>
      <c r="D45" s="21">
        <f t="shared" si="15"/>
        <v>0.05836909871</v>
      </c>
      <c r="E45" s="21">
        <f t="shared" si="15"/>
        <v>0.05222158107</v>
      </c>
      <c r="F45" s="21">
        <f t="shared" si="15"/>
        <v>0.04922087559</v>
      </c>
    </row>
    <row r="46">
      <c r="A46" s="19" t="s">
        <v>44</v>
      </c>
      <c r="B46" s="21">
        <f t="shared" ref="B46:F46" si="16">(B3-B8)/B2</f>
        <v>0.1642066421</v>
      </c>
      <c r="C46" s="21">
        <f t="shared" si="16"/>
        <v>0.2018018018</v>
      </c>
      <c r="D46" s="21">
        <f t="shared" si="16"/>
        <v>0.2586552217</v>
      </c>
      <c r="E46" s="21">
        <f t="shared" si="16"/>
        <v>0.2680323139</v>
      </c>
      <c r="F46" s="21">
        <f t="shared" si="16"/>
        <v>0.3465248578</v>
      </c>
    </row>
    <row r="47">
      <c r="A47" s="19" t="s">
        <v>45</v>
      </c>
      <c r="B47" s="21">
        <f t="shared" ref="B47:F47" si="17">(B3-B8)/B10</f>
        <v>0.9335664336</v>
      </c>
      <c r="C47" s="21">
        <f t="shared" si="17"/>
        <v>1.146757679</v>
      </c>
      <c r="D47" s="21">
        <f t="shared" si="17"/>
        <v>0.8819512195</v>
      </c>
      <c r="E47" s="21">
        <f t="shared" si="17"/>
        <v>0.8064236111</v>
      </c>
      <c r="F47" s="21">
        <f t="shared" si="17"/>
        <v>1.239823009</v>
      </c>
    </row>
    <row r="48">
      <c r="A48" s="19" t="s">
        <v>46</v>
      </c>
      <c r="B48" s="19">
        <f t="shared" ref="B48:F48" si="18">(B3-B10)/B2</f>
        <v>0.0049200492</v>
      </c>
      <c r="C48" s="19">
        <f t="shared" si="18"/>
        <v>0.04204204204</v>
      </c>
      <c r="D48" s="19">
        <f t="shared" si="18"/>
        <v>0.02374821173</v>
      </c>
      <c r="E48" s="19">
        <f t="shared" si="18"/>
        <v>-0.01211771495</v>
      </c>
      <c r="F48" s="19">
        <f t="shared" si="18"/>
        <v>0.1162503092</v>
      </c>
    </row>
    <row r="49">
      <c r="A49" s="19" t="s">
        <v>47</v>
      </c>
      <c r="B49" s="21">
        <f t="shared" ref="B49:F49" si="19">(B3-B10)/B19</f>
        <v>0.01030264005</v>
      </c>
      <c r="C49" s="21">
        <f t="shared" si="19"/>
        <v>0.08149010477</v>
      </c>
      <c r="D49" s="21">
        <f t="shared" si="19"/>
        <v>0.09328987299</v>
      </c>
      <c r="E49" s="21">
        <f t="shared" si="19"/>
        <v>-0.01390912704</v>
      </c>
      <c r="F49" s="21">
        <f t="shared" si="19"/>
        <v>0.1354818253</v>
      </c>
    </row>
    <row r="50">
      <c r="A50" s="19" t="s">
        <v>48</v>
      </c>
      <c r="B50" s="21">
        <f t="shared" ref="B50:F50" si="20">(B11+B16)/B30</f>
        <v>6.333917104</v>
      </c>
      <c r="C50" s="21">
        <f t="shared" si="20"/>
        <v>4.751461988</v>
      </c>
      <c r="D50" s="21">
        <f t="shared" si="20"/>
        <v>2.06560527</v>
      </c>
      <c r="E50" s="21">
        <f t="shared" si="20"/>
        <v>488.372093</v>
      </c>
      <c r="F50" s="21">
        <f t="shared" si="20"/>
        <v>3.322989397</v>
      </c>
    </row>
    <row r="51">
      <c r="A51" s="19" t="s">
        <v>49</v>
      </c>
      <c r="B51" s="21">
        <f t="shared" ref="B51:F51" si="21">B23/B31</f>
        <v>0.461790393</v>
      </c>
      <c r="C51" s="21">
        <f t="shared" si="21"/>
        <v>0.4576923077</v>
      </c>
      <c r="D51" s="21">
        <f t="shared" si="21"/>
        <v>0.1300980898</v>
      </c>
      <c r="E51" s="21">
        <f t="shared" si="21"/>
        <v>0.1740187565</v>
      </c>
      <c r="F51" s="21">
        <f t="shared" si="21"/>
        <v>0.1421052632</v>
      </c>
    </row>
    <row r="52">
      <c r="A52" s="19" t="s">
        <v>50</v>
      </c>
      <c r="B52" s="21">
        <f t="shared" ref="B52:F52" si="22">B23/B25</f>
        <v>1.289634146</v>
      </c>
      <c r="C52" s="21">
        <f t="shared" si="22"/>
        <v>1.08428246</v>
      </c>
      <c r="D52" s="21">
        <f t="shared" si="22"/>
        <v>0.2692307692</v>
      </c>
      <c r="E52" s="21">
        <f t="shared" si="22"/>
        <v>0.3310208127</v>
      </c>
      <c r="F52" s="21">
        <f t="shared" si="22"/>
        <v>0.2710227273</v>
      </c>
    </row>
    <row r="53">
      <c r="A53" s="19" t="s">
        <v>51</v>
      </c>
      <c r="B53" s="21">
        <f t="shared" ref="B53:F53" si="23">B23/B2</f>
        <v>0.0520295203</v>
      </c>
      <c r="C53" s="21">
        <f t="shared" si="23"/>
        <v>0.05717717718</v>
      </c>
      <c r="D53" s="21">
        <f t="shared" si="23"/>
        <v>0.02163090129</v>
      </c>
      <c r="E53" s="21">
        <f t="shared" si="23"/>
        <v>0.02890940565</v>
      </c>
      <c r="F53" s="21">
        <f t="shared" si="23"/>
        <v>0.03539450903</v>
      </c>
    </row>
    <row r="54">
      <c r="A54" s="19" t="s">
        <v>52</v>
      </c>
      <c r="B54" s="19">
        <f t="shared" ref="B54:F54" si="24">B23/B35</f>
        <v>0.450552406</v>
      </c>
      <c r="C54" s="19">
        <f t="shared" si="24"/>
        <v>0.4749432513</v>
      </c>
      <c r="D54" s="19">
        <f t="shared" si="24"/>
        <v>0.3780935782</v>
      </c>
      <c r="E54" s="19">
        <f t="shared" si="24"/>
        <v>0.5455391827</v>
      </c>
      <c r="F54" s="19">
        <f t="shared" si="24"/>
        <v>0.2972005824</v>
      </c>
    </row>
    <row r="55">
      <c r="A55" s="19" t="s">
        <v>53</v>
      </c>
      <c r="B55" s="21">
        <f t="shared" ref="B55:F55" si="25">B30/B17</f>
        <v>0.1322779923</v>
      </c>
      <c r="C55" s="21">
        <f t="shared" si="25"/>
        <v>0.1488754534</v>
      </c>
      <c r="D55" s="21">
        <f t="shared" si="25"/>
        <v>0.2693530499</v>
      </c>
      <c r="E55" s="21">
        <f t="shared" si="25"/>
        <v>0.001735620585</v>
      </c>
      <c r="F55" s="21">
        <f t="shared" si="25"/>
        <v>0.229495549</v>
      </c>
    </row>
    <row r="56">
      <c r="A56" s="19" t="s">
        <v>54</v>
      </c>
      <c r="B56" s="21">
        <f t="shared" ref="B56:F56" si="26">B30/B2</f>
        <v>0.0632103321</v>
      </c>
      <c r="C56" s="21">
        <f t="shared" si="26"/>
        <v>0.07394594595</v>
      </c>
      <c r="D56" s="21">
        <f t="shared" si="26"/>
        <v>0.08338769671</v>
      </c>
      <c r="E56" s="21">
        <f t="shared" si="26"/>
        <v>0.0004962492787</v>
      </c>
      <c r="F56" s="21">
        <f t="shared" si="26"/>
        <v>0.07651743755</v>
      </c>
    </row>
    <row r="57">
      <c r="A57" s="19" t="s">
        <v>55</v>
      </c>
      <c r="B57" s="21">
        <f t="shared" ref="B57:F57" si="27">B22/B17</f>
        <v>0.1754182754</v>
      </c>
      <c r="C57" s="21">
        <f t="shared" si="27"/>
        <v>0.1906892382</v>
      </c>
      <c r="D57" s="21">
        <f t="shared" si="27"/>
        <v>0.4902033272</v>
      </c>
      <c r="E57" s="21">
        <f t="shared" si="27"/>
        <v>0.4346115035</v>
      </c>
      <c r="F57" s="21">
        <f t="shared" si="27"/>
        <v>0.6161721068</v>
      </c>
    </row>
    <row r="58">
      <c r="A58" s="19" t="s">
        <v>56</v>
      </c>
      <c r="B58" s="21">
        <f t="shared" ref="B58:F58" si="28">B22/B2</f>
        <v>0.08382533825</v>
      </c>
      <c r="C58" s="21">
        <f t="shared" si="28"/>
        <v>0.09471471471</v>
      </c>
      <c r="D58" s="21">
        <f t="shared" si="28"/>
        <v>0.1517596567</v>
      </c>
      <c r="E58" s="21">
        <f t="shared" si="28"/>
        <v>0.1242642816</v>
      </c>
      <c r="F58" s="21">
        <f t="shared" si="28"/>
        <v>0.2054415038</v>
      </c>
    </row>
    <row r="59">
      <c r="A59" s="19" t="s">
        <v>57</v>
      </c>
      <c r="B59" s="21">
        <f t="shared" ref="B59:F59" si="29">B31/B32</f>
        <v>0.4220225754</v>
      </c>
      <c r="C59" s="21">
        <f t="shared" si="29"/>
        <v>0.4591611479</v>
      </c>
      <c r="D59" s="21">
        <f t="shared" si="29"/>
        <v>0.9065522621</v>
      </c>
      <c r="E59" s="21">
        <f t="shared" si="29"/>
        <v>1.923822252</v>
      </c>
      <c r="F59" s="21">
        <f t="shared" si="29"/>
        <v>1.266666667</v>
      </c>
    </row>
    <row r="60">
      <c r="A60" s="19" t="s">
        <v>58</v>
      </c>
      <c r="B60" s="21">
        <f t="shared" ref="B60:F60" si="30">B31/B2</f>
        <v>0.1126691267</v>
      </c>
      <c r="C60" s="21">
        <f t="shared" si="30"/>
        <v>0.1249249249</v>
      </c>
      <c r="D60" s="21">
        <f t="shared" si="30"/>
        <v>0.1662660944</v>
      </c>
      <c r="E60" s="21">
        <f t="shared" si="30"/>
        <v>0.1661281016</v>
      </c>
      <c r="F60" s="21">
        <f t="shared" si="30"/>
        <v>0.2490724709</v>
      </c>
    </row>
    <row r="61">
      <c r="A61" s="19" t="s">
        <v>59</v>
      </c>
      <c r="B61" s="21">
        <f t="shared" ref="B61:F61" si="31">B25/B17</f>
        <v>0.08442728443</v>
      </c>
      <c r="C61" s="21">
        <f t="shared" si="31"/>
        <v>0.1061668682</v>
      </c>
      <c r="D61" s="21">
        <f t="shared" si="31"/>
        <v>0.2595194085</v>
      </c>
      <c r="E61" s="21">
        <f t="shared" si="31"/>
        <v>0.3054490414</v>
      </c>
      <c r="F61" s="21">
        <f t="shared" si="31"/>
        <v>0.3916913947</v>
      </c>
    </row>
    <row r="62">
      <c r="A62" s="19" t="s">
        <v>60</v>
      </c>
      <c r="B62" s="21">
        <f t="shared" ref="B62:F62" si="32">B25/B2</f>
        <v>0.04034440344</v>
      </c>
      <c r="C62" s="21">
        <f t="shared" si="32"/>
        <v>0.05273273273</v>
      </c>
      <c r="D62" s="21">
        <f t="shared" si="32"/>
        <v>0.08034334764</v>
      </c>
      <c r="E62" s="21">
        <f t="shared" si="32"/>
        <v>0.08733410271</v>
      </c>
      <c r="F62" s="21">
        <f t="shared" si="32"/>
        <v>0.130596092</v>
      </c>
    </row>
    <row r="63">
      <c r="A63" s="19" t="s">
        <v>61</v>
      </c>
      <c r="B63" s="21">
        <f t="shared" ref="B63:F63" si="33">(B25+B24)/B17</f>
        <v>0.09626769627</v>
      </c>
      <c r="C63" s="21">
        <f t="shared" si="33"/>
        <v>0.1170495768</v>
      </c>
      <c r="D63" s="21">
        <f t="shared" si="33"/>
        <v>0.4330868762</v>
      </c>
      <c r="E63" s="21">
        <f t="shared" si="33"/>
        <v>0.3363269425</v>
      </c>
      <c r="F63" s="21">
        <f t="shared" si="33"/>
        <v>0.487611276</v>
      </c>
    </row>
    <row r="64">
      <c r="A64" s="19" t="s">
        <v>62</v>
      </c>
      <c r="B64" s="21">
        <f t="shared" ref="B64:F64" si="34">B16/B17</f>
        <v>0.6023166023</v>
      </c>
      <c r="C64" s="21">
        <f t="shared" si="34"/>
        <v>0.5501813785</v>
      </c>
      <c r="D64" s="21">
        <f t="shared" si="34"/>
        <v>0.2541589649</v>
      </c>
      <c r="E64" s="21">
        <f t="shared" si="34"/>
        <v>0.4066599395</v>
      </c>
      <c r="F64" s="21">
        <f t="shared" si="34"/>
        <v>0.4080118694</v>
      </c>
    </row>
    <row r="65">
      <c r="A65" s="19" t="s">
        <v>63</v>
      </c>
      <c r="B65" s="21">
        <f t="shared" ref="B65:F65" si="35">B16/B2</f>
        <v>0.2878228782</v>
      </c>
      <c r="C65" s="21">
        <f t="shared" si="35"/>
        <v>0.2732732733</v>
      </c>
      <c r="D65" s="21">
        <f t="shared" si="35"/>
        <v>0.07868383405</v>
      </c>
      <c r="E65" s="21">
        <f t="shared" si="35"/>
        <v>0.1162723601</v>
      </c>
      <c r="F65" s="21">
        <f t="shared" si="35"/>
        <v>0.1360375958</v>
      </c>
    </row>
    <row r="66">
      <c r="A66" s="19" t="s">
        <v>64</v>
      </c>
      <c r="B66" s="21">
        <f t="shared" ref="B66:F66" si="36">B33/B2</f>
        <v>0.1549815498</v>
      </c>
      <c r="C66" s="21">
        <f t="shared" si="36"/>
        <v>0.1825825826</v>
      </c>
      <c r="D66" s="21">
        <f t="shared" si="36"/>
        <v>0.2140200286</v>
      </c>
      <c r="E66" s="21">
        <f t="shared" si="36"/>
        <v>0.2374495095</v>
      </c>
      <c r="F66" s="21">
        <f t="shared" si="36"/>
        <v>0.3109077418</v>
      </c>
    </row>
    <row r="67">
      <c r="A67" s="19" t="s">
        <v>65</v>
      </c>
      <c r="B67" s="21">
        <f t="shared" ref="B67:F67" si="37">B17/B32</f>
        <v>1.789910159</v>
      </c>
      <c r="C67" s="21">
        <f t="shared" si="37"/>
        <v>1.825607064</v>
      </c>
      <c r="D67" s="21">
        <f t="shared" si="37"/>
        <v>1.68798752</v>
      </c>
      <c r="E67" s="21">
        <f t="shared" si="37"/>
        <v>3.311059138</v>
      </c>
      <c r="F67" s="21">
        <f t="shared" si="37"/>
        <v>1.695597484</v>
      </c>
    </row>
    <row r="68">
      <c r="A68" s="19" t="s">
        <v>66</v>
      </c>
      <c r="B68" s="21">
        <f t="shared" ref="B68:F68" si="38">B17/B2</f>
        <v>0.4778597786</v>
      </c>
      <c r="C68" s="21">
        <f t="shared" si="38"/>
        <v>0.4966966967</v>
      </c>
      <c r="D68" s="21">
        <f t="shared" si="38"/>
        <v>0.3095851216</v>
      </c>
      <c r="E68" s="21">
        <f t="shared" si="38"/>
        <v>0.2859203693</v>
      </c>
      <c r="F68" s="21">
        <f t="shared" si="38"/>
        <v>0.3334157804</v>
      </c>
    </row>
    <row r="69">
      <c r="A69" s="19" t="s">
        <v>67</v>
      </c>
      <c r="B69" s="21">
        <f t="shared" ref="B69:F69" si="39">(B16+B11)/B17</f>
        <v>0.8378378378</v>
      </c>
      <c r="C69" s="21">
        <f t="shared" si="39"/>
        <v>0.707376058</v>
      </c>
      <c r="D69" s="21">
        <f t="shared" si="39"/>
        <v>0.5563770795</v>
      </c>
      <c r="E69" s="21">
        <f t="shared" si="39"/>
        <v>0.8476286579</v>
      </c>
      <c r="F69" s="21">
        <f t="shared" si="39"/>
        <v>0.762611276</v>
      </c>
    </row>
    <row r="70">
      <c r="A70" s="19" t="s">
        <v>68</v>
      </c>
      <c r="B70" s="21">
        <f t="shared" ref="B70:F70" si="40">(B16+B11)/B2</f>
        <v>0.4003690037</v>
      </c>
      <c r="C70" s="21">
        <f t="shared" si="40"/>
        <v>0.3513513514</v>
      </c>
      <c r="D70" s="21">
        <f t="shared" si="40"/>
        <v>0.1722460658</v>
      </c>
      <c r="E70" s="21">
        <f t="shared" si="40"/>
        <v>0.2423542989</v>
      </c>
      <c r="F70" s="21">
        <f t="shared" si="40"/>
        <v>0.2542666337</v>
      </c>
    </row>
    <row r="71">
      <c r="A71" s="19" t="s">
        <v>69</v>
      </c>
      <c r="B71" s="21">
        <f t="shared" ref="B71:F71" si="41">B30/B19</f>
        <v>0.1323631681</v>
      </c>
      <c r="C71" s="21">
        <f t="shared" si="41"/>
        <v>0.1433294529</v>
      </c>
      <c r="D71" s="21">
        <f t="shared" si="41"/>
        <v>0.3275710914</v>
      </c>
      <c r="E71" s="21">
        <f t="shared" si="41"/>
        <v>0.0005696118691</v>
      </c>
      <c r="F71" s="21">
        <f t="shared" si="41"/>
        <v>0.08917586694</v>
      </c>
    </row>
    <row r="72">
      <c r="A72" s="19" t="s">
        <v>70</v>
      </c>
      <c r="B72" s="19">
        <f t="shared" ref="B72:F72" si="42">B30/B35</f>
        <v>0.5473732422</v>
      </c>
      <c r="C72" s="19">
        <f t="shared" si="42"/>
        <v>0.6142333308</v>
      </c>
      <c r="D72" s="19">
        <f t="shared" si="42"/>
        <v>1.457560746</v>
      </c>
      <c r="E72" s="19">
        <f t="shared" si="42"/>
        <v>0.009364544853</v>
      </c>
      <c r="F72" s="19">
        <f t="shared" si="42"/>
        <v>0.6425015525</v>
      </c>
    </row>
    <row r="73">
      <c r="A73" s="19" t="s">
        <v>71</v>
      </c>
      <c r="B73" s="19">
        <f t="shared" ref="B73:F73" si="43">B22/B35</f>
        <v>0.7258899875</v>
      </c>
      <c r="C73" s="19">
        <f t="shared" si="43"/>
        <v>0.7867494824</v>
      </c>
      <c r="D73" s="19">
        <f t="shared" si="43"/>
        <v>2.652656532</v>
      </c>
      <c r="E73" s="19">
        <f t="shared" si="43"/>
        <v>2.344947365</v>
      </c>
      <c r="F73" s="19">
        <f t="shared" si="43"/>
        <v>1.725051039</v>
      </c>
    </row>
    <row r="74">
      <c r="A74" s="19" t="s">
        <v>72</v>
      </c>
      <c r="B74" s="21">
        <f t="shared" ref="B74:F74" si="44">B31/B19</f>
        <v>0.2359304572</v>
      </c>
      <c r="C74" s="21">
        <f t="shared" si="44"/>
        <v>0.2421420256</v>
      </c>
      <c r="D74" s="21">
        <f t="shared" si="44"/>
        <v>0.6531415084</v>
      </c>
      <c r="E74" s="21">
        <f t="shared" si="44"/>
        <v>0.1906875083</v>
      </c>
      <c r="F74" s="21">
        <f t="shared" si="44"/>
        <v>0.2902770171</v>
      </c>
    </row>
    <row r="75">
      <c r="A75" s="19" t="s">
        <v>73</v>
      </c>
      <c r="B75" s="21">
        <f t="shared" ref="B75:F75" si="45">B34/B19</f>
        <v>0.4516419833</v>
      </c>
      <c r="C75" s="21">
        <f t="shared" si="45"/>
        <v>0.4435389988</v>
      </c>
      <c r="D75" s="21">
        <f t="shared" si="45"/>
        <v>0.4355400697</v>
      </c>
      <c r="E75" s="21">
        <f t="shared" si="45"/>
        <v>0.2997085707</v>
      </c>
      <c r="F75" s="21">
        <f t="shared" si="45"/>
        <v>0.3631777695</v>
      </c>
    </row>
    <row r="76">
      <c r="A76" s="19" t="s">
        <v>74</v>
      </c>
      <c r="B76" s="21">
        <f t="shared" ref="B76:F76" si="46">B25/B19</f>
        <v>0.08448164842</v>
      </c>
      <c r="C76" s="21">
        <f t="shared" si="46"/>
        <v>0.1022118743</v>
      </c>
      <c r="D76" s="21">
        <f t="shared" si="46"/>
        <v>0.315612004</v>
      </c>
      <c r="E76" s="21">
        <f t="shared" si="46"/>
        <v>0.1002450656</v>
      </c>
      <c r="F76" s="21">
        <f t="shared" si="46"/>
        <v>0.152200859</v>
      </c>
    </row>
    <row r="77">
      <c r="A77" s="19" t="s">
        <v>75</v>
      </c>
      <c r="B77" s="19">
        <f t="shared" ref="B77:F77" si="47">B25/B35</f>
        <v>0.3493645134</v>
      </c>
      <c r="C77" s="19">
        <f t="shared" si="47"/>
        <v>0.4380253935</v>
      </c>
      <c r="D77" s="19">
        <f t="shared" si="47"/>
        <v>1.404347576</v>
      </c>
      <c r="E77" s="19">
        <f t="shared" si="47"/>
        <v>1.648051004</v>
      </c>
      <c r="F77" s="19">
        <f t="shared" si="47"/>
        <v>1.096589151</v>
      </c>
    </row>
    <row r="78">
      <c r="A78" s="19" t="s">
        <v>76</v>
      </c>
      <c r="B78" s="19">
        <f t="shared" ref="B78:F78" si="48">B35/B9</f>
        <v>0.2065671067</v>
      </c>
      <c r="C78" s="19">
        <f t="shared" si="48"/>
        <v>0.2227166667</v>
      </c>
      <c r="D78" s="19">
        <f t="shared" si="48"/>
        <v>0.1041951537</v>
      </c>
      <c r="E78" s="19">
        <f t="shared" si="48"/>
        <v>0.09712929667</v>
      </c>
      <c r="F78" s="19">
        <f t="shared" si="48"/>
        <v>0.2524871526</v>
      </c>
    </row>
    <row r="79">
      <c r="A79" s="19" t="s">
        <v>77</v>
      </c>
      <c r="B79" s="19">
        <f t="shared" ref="B79:F79" si="49">B35/B2</f>
        <v>0.1154793973</v>
      </c>
      <c r="C79" s="19">
        <f t="shared" si="49"/>
        <v>0.1203873874</v>
      </c>
      <c r="D79" s="19">
        <f t="shared" si="49"/>
        <v>0.05721044349</v>
      </c>
      <c r="E79" s="19">
        <f t="shared" si="49"/>
        <v>0.0529923543</v>
      </c>
      <c r="F79" s="19">
        <f t="shared" si="49"/>
        <v>0.1190930002</v>
      </c>
    </row>
    <row r="80">
      <c r="A80" s="19" t="s">
        <v>78</v>
      </c>
      <c r="B80" s="19">
        <f t="shared" ref="B80:F80" si="50">B35/B19</f>
        <v>0.2418151964</v>
      </c>
      <c r="C80" s="19">
        <f t="shared" si="50"/>
        <v>0.233346915</v>
      </c>
      <c r="D80" s="19">
        <f t="shared" si="50"/>
        <v>0.2247392379</v>
      </c>
      <c r="E80" s="19">
        <f t="shared" si="50"/>
        <v>0.06082643396</v>
      </c>
      <c r="F80" s="19">
        <f t="shared" si="50"/>
        <v>0.1387947883</v>
      </c>
    </row>
    <row r="81">
      <c r="A81" s="19" t="s">
        <v>79</v>
      </c>
      <c r="B81" s="21">
        <f t="shared" ref="B81:F81" si="51">B12/B19</f>
        <v>0.02446877012</v>
      </c>
      <c r="C81" s="21">
        <f t="shared" si="51"/>
        <v>0.02793946449</v>
      </c>
      <c r="D81" s="21">
        <f t="shared" si="51"/>
        <v>0.3079689783</v>
      </c>
      <c r="E81" s="21">
        <f t="shared" si="51"/>
        <v>0.07020797457</v>
      </c>
      <c r="F81" s="21">
        <f t="shared" si="51"/>
        <v>0.05592228532</v>
      </c>
    </row>
    <row r="82">
      <c r="A82" s="19" t="s">
        <v>80</v>
      </c>
      <c r="B82" s="21">
        <f t="shared" ref="B82:F82" si="52">B3/B19</f>
        <v>0.3786220219</v>
      </c>
      <c r="C82" s="21">
        <f t="shared" si="52"/>
        <v>0.4225844005</v>
      </c>
      <c r="D82" s="21">
        <f t="shared" si="52"/>
        <v>1.245363606</v>
      </c>
      <c r="E82" s="21">
        <f t="shared" si="52"/>
        <v>0.3675983574</v>
      </c>
      <c r="F82" s="21">
        <f t="shared" si="52"/>
        <v>0.4612147243</v>
      </c>
    </row>
    <row r="83">
      <c r="A83" s="19" t="s">
        <v>81</v>
      </c>
      <c r="B83" s="21">
        <f t="shared" ref="B83:F83" si="53">B8/B19</f>
        <v>0.03477141017</v>
      </c>
      <c r="C83" s="21">
        <f t="shared" si="53"/>
        <v>0.03143189756</v>
      </c>
      <c r="D83" s="21">
        <f t="shared" si="53"/>
        <v>0.2292907722</v>
      </c>
      <c r="E83" s="21">
        <f t="shared" si="53"/>
        <v>0.05994171413</v>
      </c>
      <c r="F83" s="21">
        <f t="shared" si="53"/>
        <v>0.05736358133</v>
      </c>
    </row>
    <row r="84">
      <c r="A84" s="19" t="s">
        <v>82</v>
      </c>
      <c r="B84" s="21">
        <f t="shared" ref="B84:F84" si="54">B33/B19</f>
        <v>0.3245331616</v>
      </c>
      <c r="C84" s="21">
        <f t="shared" si="54"/>
        <v>0.3538998836</v>
      </c>
      <c r="D84" s="21">
        <f t="shared" si="54"/>
        <v>0.8407328313</v>
      </c>
      <c r="E84" s="21">
        <f t="shared" si="54"/>
        <v>0.272552656</v>
      </c>
      <c r="F84" s="21">
        <f t="shared" si="54"/>
        <v>0.3623418178</v>
      </c>
    </row>
    <row r="85">
      <c r="A85" s="19" t="s">
        <v>83</v>
      </c>
      <c r="B85" s="21">
        <f t="shared" ref="B85:F85" si="55">(B5+B6)/B19</f>
        <v>0.1004507405</v>
      </c>
      <c r="C85" s="21">
        <f t="shared" si="55"/>
        <v>0.1071012806</v>
      </c>
      <c r="D85" s="21">
        <f t="shared" si="55"/>
        <v>0.3967629538</v>
      </c>
      <c r="E85" s="21">
        <f t="shared" si="55"/>
        <v>0.152338058</v>
      </c>
      <c r="F85" s="21">
        <f t="shared" si="55"/>
        <v>0.129428382</v>
      </c>
    </row>
    <row r="86">
      <c r="A86" s="19" t="s">
        <v>84</v>
      </c>
      <c r="B86" s="21">
        <f t="shared" ref="B86:F86" si="56">B19/B2</f>
        <v>0.4775522755</v>
      </c>
      <c r="C86" s="21">
        <f t="shared" si="56"/>
        <v>0.5159159159</v>
      </c>
      <c r="D86" s="21">
        <f t="shared" si="56"/>
        <v>0.2545636624</v>
      </c>
      <c r="E86" s="21">
        <f t="shared" si="56"/>
        <v>0.8712060012</v>
      </c>
      <c r="F86" s="21">
        <f t="shared" si="56"/>
        <v>0.8580509523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2007.0</v>
      </c>
      <c r="C1" s="23">
        <v>2008.0</v>
      </c>
      <c r="D1" s="22">
        <v>2009.0</v>
      </c>
      <c r="E1" s="23">
        <v>2010.0</v>
      </c>
      <c r="F1" s="22">
        <v>2011.0</v>
      </c>
    </row>
    <row r="2">
      <c r="A2" s="4" t="s">
        <v>1</v>
      </c>
      <c r="B2" s="24">
        <v>3202.4</v>
      </c>
      <c r="C2" s="25">
        <v>3014.9</v>
      </c>
      <c r="D2" s="25">
        <v>2708.7</v>
      </c>
      <c r="E2" s="25">
        <v>2684.0</v>
      </c>
      <c r="F2" s="25">
        <v>2679.4</v>
      </c>
    </row>
    <row r="3">
      <c r="A3" s="4" t="s">
        <v>2</v>
      </c>
      <c r="B3" s="26">
        <v>1649.0</v>
      </c>
      <c r="C3" s="27">
        <v>1475.4</v>
      </c>
      <c r="D3" s="27">
        <v>1158.9</v>
      </c>
      <c r="E3" s="27">
        <v>1293.8</v>
      </c>
      <c r="F3" s="27">
        <v>1421.8</v>
      </c>
    </row>
    <row r="4">
      <c r="A4" s="4" t="s">
        <v>3</v>
      </c>
      <c r="B4" s="11">
        <v>244.4</v>
      </c>
      <c r="C4" s="12">
        <v>320.5</v>
      </c>
      <c r="D4" s="12">
        <v>66.5</v>
      </c>
      <c r="E4" s="12">
        <v>141.4</v>
      </c>
      <c r="F4" s="12">
        <v>146.7</v>
      </c>
    </row>
    <row r="5">
      <c r="A5" s="4" t="s">
        <v>4</v>
      </c>
      <c r="B5" s="11">
        <v>454.1</v>
      </c>
      <c r="C5" s="12">
        <v>279.9</v>
      </c>
      <c r="D5" s="12">
        <v>476.7</v>
      </c>
      <c r="E5" s="12">
        <v>501.2</v>
      </c>
      <c r="F5" s="12">
        <v>448.3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797.7</v>
      </c>
      <c r="C8" s="12">
        <v>772.1</v>
      </c>
      <c r="D8" s="12">
        <v>537.1</v>
      </c>
      <c r="E8" s="12">
        <v>544.0</v>
      </c>
      <c r="F8" s="12">
        <v>698.5</v>
      </c>
    </row>
    <row r="9">
      <c r="A9" s="15" t="s">
        <v>8</v>
      </c>
      <c r="B9" s="11">
        <v>1347.8</v>
      </c>
      <c r="C9" s="12">
        <v>1239.9</v>
      </c>
      <c r="D9" s="12">
        <v>1149.3</v>
      </c>
      <c r="E9" s="12">
        <v>1082.3</v>
      </c>
      <c r="F9" s="12">
        <v>980.0</v>
      </c>
    </row>
    <row r="10">
      <c r="A10" s="15" t="s">
        <v>9</v>
      </c>
      <c r="B10" s="26">
        <v>735.3</v>
      </c>
      <c r="C10" s="27">
        <v>774.9</v>
      </c>
      <c r="D10" s="27">
        <v>649.4</v>
      </c>
      <c r="E10" s="27">
        <v>659.0</v>
      </c>
      <c r="F10" s="27">
        <v>739.6</v>
      </c>
    </row>
    <row r="11">
      <c r="A11" s="17" t="s">
        <v>10</v>
      </c>
      <c r="B11" s="11">
        <v>199.2</v>
      </c>
      <c r="C11" s="12">
        <v>327.5</v>
      </c>
      <c r="D11" s="12">
        <v>256.6</v>
      </c>
      <c r="E11" s="12">
        <v>340.9</v>
      </c>
      <c r="F11" s="12">
        <v>368.3</v>
      </c>
    </row>
    <row r="12">
      <c r="A12" s="4" t="s">
        <v>11</v>
      </c>
      <c r="B12" s="11">
        <v>355.8</v>
      </c>
      <c r="C12" s="12">
        <v>292.8</v>
      </c>
      <c r="D12" s="12">
        <v>266.9</v>
      </c>
      <c r="E12" s="12">
        <v>192.4</v>
      </c>
      <c r="F12" s="12">
        <v>213.0</v>
      </c>
    </row>
    <row r="13">
      <c r="A13" s="4" t="s">
        <v>12</v>
      </c>
      <c r="B13" s="11">
        <v>73.9</v>
      </c>
      <c r="C13" s="12">
        <v>68.8</v>
      </c>
      <c r="D13" s="12">
        <v>16.7</v>
      </c>
      <c r="E13" s="12">
        <v>13.6</v>
      </c>
      <c r="F13" s="12">
        <v>14.3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702.3</v>
      </c>
      <c r="C15" s="27">
        <v>647.4</v>
      </c>
      <c r="D15" s="27">
        <v>365.7</v>
      </c>
      <c r="E15" s="27">
        <v>395.7</v>
      </c>
      <c r="F15" s="27">
        <v>742.1</v>
      </c>
    </row>
    <row r="16">
      <c r="A16" s="1" t="s">
        <v>15</v>
      </c>
      <c r="B16" s="11">
        <v>509.5</v>
      </c>
      <c r="C16" s="12">
        <v>272.3</v>
      </c>
      <c r="D16" s="12">
        <v>133.6</v>
      </c>
      <c r="E16" s="12">
        <v>186.8</v>
      </c>
      <c r="F16" s="12">
        <v>533.9</v>
      </c>
    </row>
    <row r="17">
      <c r="A17" s="4" t="s">
        <v>16</v>
      </c>
      <c r="B17" s="11">
        <v>1764.8</v>
      </c>
      <c r="C17" s="12">
        <v>1592.6</v>
      </c>
      <c r="D17" s="12">
        <v>1693.5</v>
      </c>
      <c r="E17" s="12">
        <v>1629.3</v>
      </c>
      <c r="F17" s="12">
        <v>1197.7</v>
      </c>
    </row>
    <row r="18">
      <c r="A18" s="1" t="s">
        <v>17</v>
      </c>
      <c r="B18" s="11">
        <v>2421.0</v>
      </c>
      <c r="C18" s="12">
        <v>2621.0</v>
      </c>
      <c r="D18" s="12">
        <v>1691.2</v>
      </c>
      <c r="E18" s="12">
        <v>1691.2</v>
      </c>
      <c r="F18" s="12">
        <v>1691.2</v>
      </c>
    </row>
    <row r="19">
      <c r="A19" s="1" t="s">
        <v>18</v>
      </c>
      <c r="B19" s="38">
        <v>3552.2</v>
      </c>
      <c r="C19" s="39">
        <v>2882.5</v>
      </c>
      <c r="D19" s="39">
        <v>2396.2</v>
      </c>
      <c r="E19" s="39">
        <v>1724.8</v>
      </c>
      <c r="F19" s="39">
        <v>1407.8</v>
      </c>
    </row>
    <row r="20">
      <c r="A20" s="4" t="s">
        <v>19</v>
      </c>
      <c r="B20" s="38">
        <v>3273.0</v>
      </c>
      <c r="C20" s="39">
        <v>2529.5</v>
      </c>
      <c r="D20" s="39">
        <v>2058.5</v>
      </c>
      <c r="E20" s="39">
        <v>1356.1</v>
      </c>
      <c r="F20" s="39">
        <v>1063.0</v>
      </c>
    </row>
    <row r="21">
      <c r="A21" s="1" t="s">
        <v>20</v>
      </c>
      <c r="B21" s="38">
        <v>409.3</v>
      </c>
      <c r="C21" s="39">
        <v>332.8</v>
      </c>
      <c r="D21" s="39">
        <v>346.9</v>
      </c>
      <c r="E21" s="39">
        <v>285.3</v>
      </c>
      <c r="F21" s="39">
        <v>282.4</v>
      </c>
    </row>
    <row r="22">
      <c r="A22" s="1" t="s">
        <v>21</v>
      </c>
      <c r="B22" s="38">
        <v>-334.2</v>
      </c>
      <c r="C22" s="39">
        <v>-362.0</v>
      </c>
      <c r="D22" s="39">
        <v>-64.0</v>
      </c>
      <c r="E22" s="39">
        <v>83.8</v>
      </c>
      <c r="F22" s="39">
        <v>62.3</v>
      </c>
    </row>
    <row r="23">
      <c r="A23" s="4" t="s">
        <v>22</v>
      </c>
      <c r="B23" s="35">
        <v>0.0</v>
      </c>
      <c r="C23" s="36">
        <v>0.0</v>
      </c>
      <c r="D23" s="36">
        <v>46.5</v>
      </c>
      <c r="E23" s="36">
        <v>53.0</v>
      </c>
      <c r="F23" s="36">
        <v>72.6</v>
      </c>
    </row>
    <row r="24">
      <c r="A24" s="4" t="s">
        <v>23</v>
      </c>
      <c r="B24" s="35">
        <v>-33.3</v>
      </c>
      <c r="C24" s="36">
        <v>-19.6</v>
      </c>
      <c r="D24" s="36">
        <v>-11.1</v>
      </c>
      <c r="E24" s="36">
        <v>1.5</v>
      </c>
      <c r="F24" s="36">
        <v>92.5</v>
      </c>
    </row>
    <row r="25">
      <c r="A25" s="4" t="s">
        <v>24</v>
      </c>
      <c r="B25" s="38">
        <v>-300.9</v>
      </c>
      <c r="C25" s="39">
        <v>-342.4</v>
      </c>
      <c r="D25" s="39">
        <v>39.0</v>
      </c>
      <c r="E25" s="39">
        <v>-22.0</v>
      </c>
      <c r="F25" s="39">
        <v>-409.9</v>
      </c>
    </row>
    <row r="26">
      <c r="A26" s="4" t="s">
        <v>25</v>
      </c>
      <c r="B26" s="35">
        <v>196.6</v>
      </c>
      <c r="C26" s="36">
        <v>149.8</v>
      </c>
      <c r="D26" s="36">
        <v>121.7</v>
      </c>
      <c r="E26" s="36">
        <v>109.6</v>
      </c>
      <c r="F26" s="36">
        <v>100.5</v>
      </c>
    </row>
    <row r="27">
      <c r="A27" s="19" t="s">
        <v>26</v>
      </c>
      <c r="B27" s="35">
        <v>0.0</v>
      </c>
      <c r="C27" s="36">
        <v>0.0</v>
      </c>
      <c r="D27" s="36">
        <v>-1.2</v>
      </c>
      <c r="E27" s="36">
        <v>-13.2</v>
      </c>
      <c r="F27" s="36">
        <v>-0.4</v>
      </c>
    </row>
    <row r="28">
      <c r="A28" s="19" t="s">
        <v>27</v>
      </c>
      <c r="B28" s="42">
        <v>95.0</v>
      </c>
      <c r="C28" s="39">
        <v>-43.5</v>
      </c>
      <c r="D28" s="39">
        <v>159.4</v>
      </c>
      <c r="E28" s="39">
        <v>-141.2</v>
      </c>
      <c r="F28" s="39">
        <v>-78.0</v>
      </c>
    </row>
    <row r="29">
      <c r="A29" s="19" t="s">
        <v>28</v>
      </c>
      <c r="B29" s="40">
        <v>126.3</v>
      </c>
      <c r="C29" s="41">
        <v>100.1</v>
      </c>
      <c r="D29" s="41">
        <v>69.1</v>
      </c>
      <c r="E29" s="41">
        <v>59.5</v>
      </c>
      <c r="F29" s="41">
        <v>74.3</v>
      </c>
    </row>
    <row r="30">
      <c r="A30" s="19" t="s">
        <v>29</v>
      </c>
      <c r="B30" s="20">
        <f t="shared" ref="B30:F30" si="1">B22*(1-0.4)+B26+B28-B29</f>
        <v>-35.22</v>
      </c>
      <c r="C30" s="20">
        <f t="shared" si="1"/>
        <v>-211</v>
      </c>
      <c r="D30" s="20">
        <f t="shared" si="1"/>
        <v>173.6</v>
      </c>
      <c r="E30" s="20">
        <f t="shared" si="1"/>
        <v>-40.82</v>
      </c>
      <c r="F30" s="20">
        <f t="shared" si="1"/>
        <v>-14.42</v>
      </c>
    </row>
    <row r="31">
      <c r="A31" s="19" t="s">
        <v>30</v>
      </c>
      <c r="B31" s="20">
        <f t="shared" ref="B31:F31" si="2">B22+B26</f>
        <v>-137.6</v>
      </c>
      <c r="C31" s="20">
        <f t="shared" si="2"/>
        <v>-212.2</v>
      </c>
      <c r="D31" s="20">
        <f t="shared" si="2"/>
        <v>57.7</v>
      </c>
      <c r="E31" s="20">
        <f t="shared" si="2"/>
        <v>193.4</v>
      </c>
      <c r="F31" s="20">
        <f t="shared" si="2"/>
        <v>162.8</v>
      </c>
    </row>
    <row r="32">
      <c r="A32" s="19" t="s">
        <v>31</v>
      </c>
      <c r="B32" s="20">
        <f t="shared" ref="B32:F32" si="3">B18+B25+B27</f>
        <v>2120.1</v>
      </c>
      <c r="C32" s="20">
        <f t="shared" si="3"/>
        <v>2278.6</v>
      </c>
      <c r="D32" s="20">
        <f t="shared" si="3"/>
        <v>1729</v>
      </c>
      <c r="E32" s="20">
        <f t="shared" si="3"/>
        <v>1656</v>
      </c>
      <c r="F32" s="20">
        <f t="shared" si="3"/>
        <v>1280.9</v>
      </c>
    </row>
    <row r="33">
      <c r="A33" s="19" t="s">
        <v>32</v>
      </c>
      <c r="B33" s="20">
        <f t="shared" ref="B33:F33" si="4">B4+B5+B6+B8-B12-B13-B14</f>
        <v>1066.5</v>
      </c>
      <c r="C33" s="20">
        <f t="shared" si="4"/>
        <v>1010.9</v>
      </c>
      <c r="D33" s="20">
        <f t="shared" si="4"/>
        <v>796.7</v>
      </c>
      <c r="E33" s="20">
        <f t="shared" si="4"/>
        <v>980.6</v>
      </c>
      <c r="F33" s="20">
        <f t="shared" si="4"/>
        <v>1066.2</v>
      </c>
    </row>
    <row r="34">
      <c r="A34" s="19" t="s">
        <v>33</v>
      </c>
      <c r="B34" s="20">
        <f t="shared" ref="B34:F34" si="5">B19-B20</f>
        <v>279.2</v>
      </c>
      <c r="C34" s="20">
        <f t="shared" si="5"/>
        <v>353</v>
      </c>
      <c r="D34" s="20">
        <f t="shared" si="5"/>
        <v>337.7</v>
      </c>
      <c r="E34" s="20">
        <f t="shared" si="5"/>
        <v>368.7</v>
      </c>
      <c r="F34" s="20">
        <f t="shared" si="5"/>
        <v>344.8</v>
      </c>
    </row>
    <row r="35">
      <c r="A35" s="19" t="s">
        <v>34</v>
      </c>
      <c r="B35" s="20">
        <f t="shared" ref="B35:F35" si="6">B19-(B20*1.2725)-B26</f>
        <v>-809.2925</v>
      </c>
      <c r="C35" s="20">
        <f t="shared" si="6"/>
        <v>-486.08875</v>
      </c>
      <c r="D35" s="20">
        <f t="shared" si="6"/>
        <v>-344.94125</v>
      </c>
      <c r="E35" s="20">
        <f t="shared" si="6"/>
        <v>-110.43725</v>
      </c>
      <c r="F35" s="20">
        <f t="shared" si="6"/>
        <v>-45.3675</v>
      </c>
    </row>
    <row r="36">
      <c r="A36" s="19"/>
    </row>
    <row r="37">
      <c r="A37" s="19" t="s">
        <v>35</v>
      </c>
      <c r="B37" s="21">
        <f t="shared" ref="B37:F37" si="7">B4/B10</f>
        <v>0.3323813409</v>
      </c>
      <c r="C37" s="21">
        <f t="shared" si="7"/>
        <v>0.4136017551</v>
      </c>
      <c r="D37" s="21">
        <f t="shared" si="7"/>
        <v>0.1024022174</v>
      </c>
      <c r="E37" s="21">
        <f t="shared" si="7"/>
        <v>0.2145675266</v>
      </c>
      <c r="F37" s="21">
        <f t="shared" si="7"/>
        <v>0.1983504597</v>
      </c>
    </row>
    <row r="38">
      <c r="A38" s="19" t="s">
        <v>36</v>
      </c>
      <c r="B38" s="21">
        <f t="shared" ref="B38:F38" si="8">B4/B19</f>
        <v>0.0688024323</v>
      </c>
      <c r="C38" s="21">
        <f t="shared" si="8"/>
        <v>0.1111882047</v>
      </c>
      <c r="D38" s="21">
        <f t="shared" si="8"/>
        <v>0.02775227443</v>
      </c>
      <c r="E38" s="21">
        <f t="shared" si="8"/>
        <v>0.08198051948</v>
      </c>
      <c r="F38" s="21">
        <f t="shared" si="8"/>
        <v>0.1042051428</v>
      </c>
    </row>
    <row r="39">
      <c r="A39" s="19" t="s">
        <v>37</v>
      </c>
      <c r="B39" s="21">
        <f t="shared" ref="B39:F39" si="9">B4/B3</f>
        <v>0.148211037</v>
      </c>
      <c r="C39" s="21">
        <f t="shared" si="9"/>
        <v>0.217229226</v>
      </c>
      <c r="D39" s="21">
        <f t="shared" si="9"/>
        <v>0.05738200017</v>
      </c>
      <c r="E39" s="21">
        <f t="shared" si="9"/>
        <v>0.1092904622</v>
      </c>
      <c r="F39" s="21">
        <f t="shared" si="9"/>
        <v>0.1031790688</v>
      </c>
    </row>
    <row r="40">
      <c r="A40" s="19" t="s">
        <v>38</v>
      </c>
      <c r="B40" s="21">
        <f t="shared" ref="B40:F40" si="10">B4/B2</f>
        <v>0.07631776168</v>
      </c>
      <c r="C40" s="21">
        <f t="shared" si="10"/>
        <v>0.1063053501</v>
      </c>
      <c r="D40" s="21">
        <f t="shared" si="10"/>
        <v>0.02455052239</v>
      </c>
      <c r="E40" s="21">
        <f t="shared" si="10"/>
        <v>0.05268256334</v>
      </c>
      <c r="F40" s="21">
        <f t="shared" si="10"/>
        <v>0.05475106367</v>
      </c>
    </row>
    <row r="41">
      <c r="A41" s="19" t="s">
        <v>39</v>
      </c>
      <c r="B41" s="21">
        <f t="shared" ref="B41:F41" si="11">B3/B10</f>
        <v>2.242622059</v>
      </c>
      <c r="C41" s="21">
        <f t="shared" si="11"/>
        <v>1.903987611</v>
      </c>
      <c r="D41" s="21">
        <f t="shared" si="11"/>
        <v>1.784570373</v>
      </c>
      <c r="E41" s="21">
        <f t="shared" si="11"/>
        <v>1.963277693</v>
      </c>
      <c r="F41" s="21">
        <f t="shared" si="11"/>
        <v>1.922390481</v>
      </c>
    </row>
    <row r="42">
      <c r="A42" s="19" t="s">
        <v>40</v>
      </c>
      <c r="B42" s="21">
        <f t="shared" ref="B42:F42" si="12">B3/B2</f>
        <v>0.5149263053</v>
      </c>
      <c r="C42" s="21">
        <f t="shared" si="12"/>
        <v>0.489369465</v>
      </c>
      <c r="D42" s="21">
        <f t="shared" si="12"/>
        <v>0.427843615</v>
      </c>
      <c r="E42" s="21">
        <f t="shared" si="12"/>
        <v>0.4820417288</v>
      </c>
      <c r="F42" s="21">
        <f t="shared" si="12"/>
        <v>0.5306411883</v>
      </c>
    </row>
    <row r="43">
      <c r="A43" s="19" t="s">
        <v>41</v>
      </c>
      <c r="B43" s="21">
        <f t="shared" ref="B43:F43" si="13">B10/B2</f>
        <v>0.2296090432</v>
      </c>
      <c r="C43" s="21">
        <f t="shared" si="13"/>
        <v>0.2570234502</v>
      </c>
      <c r="D43" s="21">
        <f t="shared" si="13"/>
        <v>0.2397460036</v>
      </c>
      <c r="E43" s="21">
        <f t="shared" si="13"/>
        <v>0.2455290611</v>
      </c>
      <c r="F43" s="21">
        <f t="shared" si="13"/>
        <v>0.2760319475</v>
      </c>
    </row>
    <row r="44">
      <c r="A44" s="19" t="s">
        <v>42</v>
      </c>
      <c r="B44" s="21">
        <f t="shared" ref="B44:F44" si="14">B10/B19</f>
        <v>0.2069984798</v>
      </c>
      <c r="C44" s="21">
        <f t="shared" si="14"/>
        <v>0.2688291414</v>
      </c>
      <c r="D44" s="21">
        <f t="shared" si="14"/>
        <v>0.2710124364</v>
      </c>
      <c r="E44" s="21">
        <f t="shared" si="14"/>
        <v>0.3820732839</v>
      </c>
      <c r="F44" s="21">
        <f t="shared" si="14"/>
        <v>0.5253587157</v>
      </c>
    </row>
    <row r="45">
      <c r="A45" s="19" t="s">
        <v>43</v>
      </c>
      <c r="B45" s="21">
        <f t="shared" ref="B45:F45" si="15">B8/B2</f>
        <v>0.2490944292</v>
      </c>
      <c r="C45" s="21">
        <f t="shared" si="15"/>
        <v>0.2560947295</v>
      </c>
      <c r="D45" s="21">
        <f t="shared" si="15"/>
        <v>0.1982870011</v>
      </c>
      <c r="E45" s="21">
        <f t="shared" si="15"/>
        <v>0.2026825633</v>
      </c>
      <c r="F45" s="21">
        <f t="shared" si="15"/>
        <v>0.2606926924</v>
      </c>
    </row>
    <row r="46">
      <c r="A46" s="19" t="s">
        <v>44</v>
      </c>
      <c r="B46" s="21">
        <f t="shared" ref="B46:F46" si="16">(B3-B8)/B2</f>
        <v>0.2658318761</v>
      </c>
      <c r="C46" s="21">
        <f t="shared" si="16"/>
        <v>0.2332747355</v>
      </c>
      <c r="D46" s="21">
        <f t="shared" si="16"/>
        <v>0.2295566139</v>
      </c>
      <c r="E46" s="21">
        <f t="shared" si="16"/>
        <v>0.2793591654</v>
      </c>
      <c r="F46" s="21">
        <f t="shared" si="16"/>
        <v>0.2699484959</v>
      </c>
    </row>
    <row r="47">
      <c r="A47" s="19" t="s">
        <v>45</v>
      </c>
      <c r="B47" s="21">
        <f t="shared" ref="B47:F47" si="17">(B3-B8)/B10</f>
        <v>1.157758738</v>
      </c>
      <c r="C47" s="21">
        <f t="shared" si="17"/>
        <v>0.9076009808</v>
      </c>
      <c r="D47" s="21">
        <f t="shared" si="17"/>
        <v>0.9574992301</v>
      </c>
      <c r="E47" s="21">
        <f t="shared" si="17"/>
        <v>1.137784522</v>
      </c>
      <c r="F47" s="21">
        <f t="shared" si="17"/>
        <v>0.97796106</v>
      </c>
    </row>
    <row r="48">
      <c r="A48" s="19" t="s">
        <v>46</v>
      </c>
      <c r="B48" s="19">
        <f t="shared" ref="B48:F48" si="18">(B3-B10)/B2</f>
        <v>0.2853172621</v>
      </c>
      <c r="C48" s="19">
        <f t="shared" si="18"/>
        <v>0.2323460148</v>
      </c>
      <c r="D48" s="19">
        <f t="shared" si="18"/>
        <v>0.1880976114</v>
      </c>
      <c r="E48" s="19">
        <f t="shared" si="18"/>
        <v>0.2365126677</v>
      </c>
      <c r="F48" s="19">
        <f t="shared" si="18"/>
        <v>0.2546092409</v>
      </c>
    </row>
    <row r="49">
      <c r="A49" s="19" t="s">
        <v>47</v>
      </c>
      <c r="B49" s="21">
        <f t="shared" ref="B49:F49" si="19">(B3-B10)/B19</f>
        <v>0.2572208772</v>
      </c>
      <c r="C49" s="21">
        <f t="shared" si="19"/>
        <v>0.2430182134</v>
      </c>
      <c r="D49" s="21">
        <f t="shared" si="19"/>
        <v>0.2126283282</v>
      </c>
      <c r="E49" s="21">
        <f t="shared" si="19"/>
        <v>0.3680426716</v>
      </c>
      <c r="F49" s="21">
        <f t="shared" si="19"/>
        <v>0.4845858787</v>
      </c>
    </row>
    <row r="50">
      <c r="A50" s="19" t="s">
        <v>48</v>
      </c>
      <c r="B50" s="21">
        <f t="shared" ref="B50:F50" si="20">(B11+B16)/B30</f>
        <v>-20.12208972</v>
      </c>
      <c r="C50" s="21">
        <f t="shared" si="20"/>
        <v>-2.842654028</v>
      </c>
      <c r="D50" s="21">
        <f t="shared" si="20"/>
        <v>2.247695853</v>
      </c>
      <c r="E50" s="21">
        <f t="shared" si="20"/>
        <v>-12.92748653</v>
      </c>
      <c r="F50" s="21">
        <f t="shared" si="20"/>
        <v>-62.56588072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0.8058925477</v>
      </c>
      <c r="E51" s="21">
        <f t="shared" si="21"/>
        <v>0.2740434333</v>
      </c>
      <c r="F51" s="21">
        <f t="shared" si="21"/>
        <v>0.4459459459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1.192307692</v>
      </c>
      <c r="E52" s="21">
        <f t="shared" si="22"/>
        <v>-2.409090909</v>
      </c>
      <c r="F52" s="21">
        <f t="shared" si="22"/>
        <v>-0.1771163698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0.01716690663</v>
      </c>
      <c r="E53" s="21">
        <f t="shared" si="23"/>
        <v>0.0197466468</v>
      </c>
      <c r="F53" s="21">
        <f t="shared" si="23"/>
        <v>0.02709561842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-0.1348055647</v>
      </c>
      <c r="E54" s="19">
        <f t="shared" si="24"/>
        <v>-0.4799105374</v>
      </c>
      <c r="F54" s="19">
        <f t="shared" si="24"/>
        <v>-1.600264507</v>
      </c>
    </row>
    <row r="55">
      <c r="A55" s="19" t="s">
        <v>53</v>
      </c>
      <c r="B55" s="21">
        <f t="shared" ref="B55:F55" si="25">B30/B17</f>
        <v>-0.01995693563</v>
      </c>
      <c r="C55" s="21">
        <f t="shared" si="25"/>
        <v>-0.1324877559</v>
      </c>
      <c r="D55" s="21">
        <f t="shared" si="25"/>
        <v>0.1025095955</v>
      </c>
      <c r="E55" s="21">
        <f t="shared" si="25"/>
        <v>-0.02505370404</v>
      </c>
      <c r="F55" s="21">
        <f t="shared" si="25"/>
        <v>-0.01203974284</v>
      </c>
    </row>
    <row r="56">
      <c r="A56" s="19" t="s">
        <v>54</v>
      </c>
      <c r="B56" s="21">
        <f t="shared" ref="B56:F56" si="26">B30/B2</f>
        <v>-0.0109980015</v>
      </c>
      <c r="C56" s="21">
        <f t="shared" si="26"/>
        <v>-0.0699857375</v>
      </c>
      <c r="D56" s="21">
        <f t="shared" si="26"/>
        <v>0.06408978477</v>
      </c>
      <c r="E56" s="21">
        <f t="shared" si="26"/>
        <v>-0.01520864382</v>
      </c>
      <c r="F56" s="21">
        <f t="shared" si="26"/>
        <v>-0.005381801896</v>
      </c>
    </row>
    <row r="57">
      <c r="A57" s="19" t="s">
        <v>55</v>
      </c>
      <c r="B57" s="21">
        <f t="shared" ref="B57:F57" si="27">B22/B17</f>
        <v>-0.1893699003</v>
      </c>
      <c r="C57" s="21">
        <f t="shared" si="27"/>
        <v>-0.2273012684</v>
      </c>
      <c r="D57" s="21">
        <f t="shared" si="27"/>
        <v>-0.03779155595</v>
      </c>
      <c r="E57" s="21">
        <f t="shared" si="27"/>
        <v>0.05143313079</v>
      </c>
      <c r="F57" s="21">
        <f t="shared" si="27"/>
        <v>0.0520163647</v>
      </c>
    </row>
    <row r="58">
      <c r="A58" s="19" t="s">
        <v>56</v>
      </c>
      <c r="B58" s="21">
        <f t="shared" ref="B58:F58" si="28">B22/B2</f>
        <v>-0.1043592306</v>
      </c>
      <c r="C58" s="21">
        <f t="shared" si="28"/>
        <v>-0.1200703174</v>
      </c>
      <c r="D58" s="21">
        <f t="shared" si="28"/>
        <v>-0.02362757042</v>
      </c>
      <c r="E58" s="21">
        <f t="shared" si="28"/>
        <v>0.03122205663</v>
      </c>
      <c r="F58" s="21">
        <f t="shared" si="28"/>
        <v>0.02325147421</v>
      </c>
    </row>
    <row r="59">
      <c r="A59" s="19" t="s">
        <v>57</v>
      </c>
      <c r="B59" s="21">
        <f t="shared" ref="B59:F59" si="29">B31/B32</f>
        <v>-0.06490259893</v>
      </c>
      <c r="C59" s="21">
        <f t="shared" si="29"/>
        <v>-0.0931273589</v>
      </c>
      <c r="D59" s="21">
        <f t="shared" si="29"/>
        <v>0.03337189127</v>
      </c>
      <c r="E59" s="21">
        <f t="shared" si="29"/>
        <v>0.1167874396</v>
      </c>
      <c r="F59" s="21">
        <f t="shared" si="29"/>
        <v>0.1270981341</v>
      </c>
    </row>
    <row r="60">
      <c r="A60" s="19" t="s">
        <v>58</v>
      </c>
      <c r="B60" s="21">
        <f t="shared" ref="B60:F60" si="30">B31/B2</f>
        <v>-0.04296777417</v>
      </c>
      <c r="C60" s="21">
        <f t="shared" si="30"/>
        <v>-0.07038376066</v>
      </c>
      <c r="D60" s="21">
        <f t="shared" si="30"/>
        <v>0.02130173146</v>
      </c>
      <c r="E60" s="21">
        <f t="shared" si="30"/>
        <v>0.07205663189</v>
      </c>
      <c r="F60" s="21">
        <f t="shared" si="30"/>
        <v>0.06075987161</v>
      </c>
    </row>
    <row r="61">
      <c r="A61" s="19" t="s">
        <v>59</v>
      </c>
      <c r="B61" s="21">
        <f t="shared" ref="B61:F61" si="31">B25/B17</f>
        <v>-0.1705009066</v>
      </c>
      <c r="C61" s="21">
        <f t="shared" si="31"/>
        <v>-0.2149943489</v>
      </c>
      <c r="D61" s="21">
        <f t="shared" si="31"/>
        <v>0.02302922941</v>
      </c>
      <c r="E61" s="21">
        <f t="shared" si="31"/>
        <v>-0.01350273123</v>
      </c>
      <c r="F61" s="21">
        <f t="shared" si="31"/>
        <v>-0.342239292</v>
      </c>
    </row>
    <row r="62">
      <c r="A62" s="19" t="s">
        <v>60</v>
      </c>
      <c r="B62" s="21">
        <f t="shared" ref="B62:F62" si="32">B25/B2</f>
        <v>-0.09396077942</v>
      </c>
      <c r="C62" s="21">
        <f t="shared" si="32"/>
        <v>-0.1135692726</v>
      </c>
      <c r="D62" s="21">
        <f t="shared" si="32"/>
        <v>0.01439805073</v>
      </c>
      <c r="E62" s="21">
        <f t="shared" si="32"/>
        <v>-0.008196721311</v>
      </c>
      <c r="F62" s="21">
        <f t="shared" si="32"/>
        <v>-0.1529820109</v>
      </c>
    </row>
    <row r="63">
      <c r="A63" s="19" t="s">
        <v>61</v>
      </c>
      <c r="B63" s="21">
        <f t="shared" ref="B63:F63" si="33">(B25+B24)/B17</f>
        <v>-0.1893699003</v>
      </c>
      <c r="C63" s="21">
        <f t="shared" si="33"/>
        <v>-0.2273012684</v>
      </c>
      <c r="D63" s="21">
        <f t="shared" si="33"/>
        <v>0.01647475642</v>
      </c>
      <c r="E63" s="21">
        <f t="shared" si="33"/>
        <v>-0.01258209047</v>
      </c>
      <c r="F63" s="21">
        <f t="shared" si="33"/>
        <v>-0.2650079319</v>
      </c>
    </row>
    <row r="64">
      <c r="A64" s="19" t="s">
        <v>62</v>
      </c>
      <c r="B64" s="21">
        <f t="shared" ref="B64:F64" si="34">B16/B17</f>
        <v>0.2887012693</v>
      </c>
      <c r="C64" s="21">
        <f t="shared" si="34"/>
        <v>0.1709782745</v>
      </c>
      <c r="D64" s="21">
        <f t="shared" si="34"/>
        <v>0.07888987304</v>
      </c>
      <c r="E64" s="21">
        <f t="shared" si="34"/>
        <v>0.1146504634</v>
      </c>
      <c r="F64" s="21">
        <f t="shared" si="34"/>
        <v>0.4457710612</v>
      </c>
    </row>
    <row r="65">
      <c r="A65" s="19" t="s">
        <v>63</v>
      </c>
      <c r="B65" s="21">
        <f t="shared" ref="B65:F65" si="35">B16/B2</f>
        <v>0.1590994254</v>
      </c>
      <c r="C65" s="21">
        <f t="shared" si="35"/>
        <v>0.09031808684</v>
      </c>
      <c r="D65" s="21">
        <f t="shared" si="35"/>
        <v>0.04932255325</v>
      </c>
      <c r="E65" s="21">
        <f t="shared" si="35"/>
        <v>0.0695976155</v>
      </c>
      <c r="F65" s="21">
        <f t="shared" si="35"/>
        <v>0.1992610286</v>
      </c>
    </row>
    <row r="66">
      <c r="A66" s="19" t="s">
        <v>64</v>
      </c>
      <c r="B66" s="21">
        <f t="shared" ref="B66:F66" si="36">B33/B2</f>
        <v>0.3330314764</v>
      </c>
      <c r="C66" s="21">
        <f t="shared" si="36"/>
        <v>0.3353013367</v>
      </c>
      <c r="D66" s="21">
        <f t="shared" si="36"/>
        <v>0.2941263337</v>
      </c>
      <c r="E66" s="21">
        <f t="shared" si="36"/>
        <v>0.3653502235</v>
      </c>
      <c r="F66" s="21">
        <f t="shared" si="36"/>
        <v>0.3979249086</v>
      </c>
    </row>
    <row r="67">
      <c r="A67" s="19" t="s">
        <v>65</v>
      </c>
      <c r="B67" s="21">
        <f t="shared" ref="B67:F67" si="37">B17/B32</f>
        <v>0.8324135654</v>
      </c>
      <c r="C67" s="21">
        <f t="shared" si="37"/>
        <v>0.6989379444</v>
      </c>
      <c r="D67" s="21">
        <f t="shared" si="37"/>
        <v>0.9794679005</v>
      </c>
      <c r="E67" s="21">
        <f t="shared" si="37"/>
        <v>0.9838768116</v>
      </c>
      <c r="F67" s="21">
        <f t="shared" si="37"/>
        <v>0.935045671</v>
      </c>
    </row>
    <row r="68">
      <c r="A68" s="19" t="s">
        <v>66</v>
      </c>
      <c r="B68" s="21">
        <f t="shared" ref="B68:F68" si="38">B17/B2</f>
        <v>0.551086685</v>
      </c>
      <c r="C68" s="21">
        <f t="shared" si="38"/>
        <v>0.5282430595</v>
      </c>
      <c r="D68" s="21">
        <f t="shared" si="38"/>
        <v>0.6252076642</v>
      </c>
      <c r="E68" s="21">
        <f t="shared" si="38"/>
        <v>0.6070417288</v>
      </c>
      <c r="F68" s="21">
        <f t="shared" si="38"/>
        <v>0.4470030604</v>
      </c>
    </row>
    <row r="69">
      <c r="A69" s="19" t="s">
        <v>67</v>
      </c>
      <c r="B69" s="21">
        <f t="shared" ref="B69:F69" si="39">(B16+B11)/B17</f>
        <v>0.4015752493</v>
      </c>
      <c r="C69" s="21">
        <f t="shared" si="39"/>
        <v>0.3766168529</v>
      </c>
      <c r="D69" s="21">
        <f t="shared" si="39"/>
        <v>0.2304103927</v>
      </c>
      <c r="E69" s="21">
        <f t="shared" si="39"/>
        <v>0.3238814215</v>
      </c>
      <c r="F69" s="21">
        <f t="shared" si="39"/>
        <v>0.7532771145</v>
      </c>
    </row>
    <row r="70">
      <c r="A70" s="19" t="s">
        <v>68</v>
      </c>
      <c r="B70" s="21">
        <f t="shared" ref="B70:F70" si="40">(B16+B11)/B2</f>
        <v>0.2213027729</v>
      </c>
      <c r="C70" s="21">
        <f t="shared" si="40"/>
        <v>0.1989452386</v>
      </c>
      <c r="D70" s="21">
        <f t="shared" si="40"/>
        <v>0.1440543434</v>
      </c>
      <c r="E70" s="21">
        <f t="shared" si="40"/>
        <v>0.196609538</v>
      </c>
      <c r="F70" s="21">
        <f t="shared" si="40"/>
        <v>0.3367171755</v>
      </c>
    </row>
    <row r="71">
      <c r="A71" s="19" t="s">
        <v>69</v>
      </c>
      <c r="B71" s="21">
        <f t="shared" ref="B71:F71" si="41">B30/B19</f>
        <v>-0.009914982265</v>
      </c>
      <c r="C71" s="21">
        <f t="shared" si="41"/>
        <v>-0.07320034692</v>
      </c>
      <c r="D71" s="21">
        <f t="shared" si="41"/>
        <v>0.07244804273</v>
      </c>
      <c r="E71" s="21">
        <f t="shared" si="41"/>
        <v>-0.02366651206</v>
      </c>
      <c r="F71" s="21">
        <f t="shared" si="41"/>
        <v>-0.01024293223</v>
      </c>
    </row>
    <row r="72">
      <c r="A72" s="19" t="s">
        <v>70</v>
      </c>
      <c r="B72" s="19">
        <f t="shared" ref="B72:F72" si="42">B30/B35</f>
        <v>0.04351949388</v>
      </c>
      <c r="C72" s="19">
        <f t="shared" si="42"/>
        <v>0.4340771104</v>
      </c>
      <c r="D72" s="19">
        <f t="shared" si="42"/>
        <v>-0.5032741083</v>
      </c>
      <c r="E72" s="19">
        <f t="shared" si="42"/>
        <v>0.369621663</v>
      </c>
      <c r="F72" s="19">
        <f t="shared" si="42"/>
        <v>0.3178486802</v>
      </c>
    </row>
    <row r="73">
      <c r="A73" s="19" t="s">
        <v>71</v>
      </c>
      <c r="B73" s="19">
        <f t="shared" ref="B73:F73" si="43">B22/B35</f>
        <v>0.4129532894</v>
      </c>
      <c r="C73" s="19">
        <f t="shared" si="43"/>
        <v>0.7447199714</v>
      </c>
      <c r="D73" s="19">
        <f t="shared" si="43"/>
        <v>0.1855388418</v>
      </c>
      <c r="E73" s="19">
        <f t="shared" si="43"/>
        <v>-0.7588019441</v>
      </c>
      <c r="F73" s="19">
        <f t="shared" si="43"/>
        <v>-1.373229735</v>
      </c>
    </row>
    <row r="74">
      <c r="A74" s="19" t="s">
        <v>72</v>
      </c>
      <c r="B74" s="21">
        <f t="shared" ref="B74:F74" si="44">B31/B19</f>
        <v>-0.03873655763</v>
      </c>
      <c r="C74" s="21">
        <f t="shared" si="44"/>
        <v>-0.07361665221</v>
      </c>
      <c r="D74" s="21">
        <f t="shared" si="44"/>
        <v>0.02407979301</v>
      </c>
      <c r="E74" s="21">
        <f t="shared" si="44"/>
        <v>0.1121289425</v>
      </c>
      <c r="F74" s="21">
        <f t="shared" si="44"/>
        <v>0.1156414263</v>
      </c>
    </row>
    <row r="75">
      <c r="A75" s="19" t="s">
        <v>73</v>
      </c>
      <c r="B75" s="21">
        <f t="shared" ref="B75:F75" si="45">B34/B19</f>
        <v>0.07859917797</v>
      </c>
      <c r="C75" s="21">
        <f t="shared" si="45"/>
        <v>0.1224631396</v>
      </c>
      <c r="D75" s="21">
        <f t="shared" si="45"/>
        <v>0.1409314748</v>
      </c>
      <c r="E75" s="21">
        <f t="shared" si="45"/>
        <v>0.2137639147</v>
      </c>
      <c r="F75" s="21">
        <f t="shared" si="45"/>
        <v>0.2449211536</v>
      </c>
    </row>
    <row r="76">
      <c r="A76" s="19" t="s">
        <v>74</v>
      </c>
      <c r="B76" s="21">
        <f t="shared" ref="B76:F76" si="46">B25/B19</f>
        <v>-0.08470806824</v>
      </c>
      <c r="C76" s="21">
        <f t="shared" si="46"/>
        <v>-0.1187857762</v>
      </c>
      <c r="D76" s="21">
        <f t="shared" si="46"/>
        <v>0.01627576997</v>
      </c>
      <c r="E76" s="21">
        <f t="shared" si="46"/>
        <v>-0.01275510204</v>
      </c>
      <c r="F76" s="21">
        <f t="shared" si="46"/>
        <v>-0.2911635175</v>
      </c>
    </row>
    <row r="77">
      <c r="A77" s="19" t="s">
        <v>75</v>
      </c>
      <c r="B77" s="19">
        <f t="shared" ref="B77:F77" si="47">B25/B35</f>
        <v>0.3718062382</v>
      </c>
      <c r="C77" s="19">
        <f t="shared" si="47"/>
        <v>0.7043981166</v>
      </c>
      <c r="D77" s="19">
        <f t="shared" si="47"/>
        <v>-0.1130627317</v>
      </c>
      <c r="E77" s="19">
        <f t="shared" si="47"/>
        <v>0.1992081476</v>
      </c>
      <c r="F77" s="19">
        <f t="shared" si="47"/>
        <v>9.035102221</v>
      </c>
    </row>
    <row r="78">
      <c r="A78" s="19" t="s">
        <v>76</v>
      </c>
      <c r="B78" s="19">
        <f t="shared" ref="B78:F78" si="48">B35/B9</f>
        <v>-0.6004544443</v>
      </c>
      <c r="C78" s="19">
        <f t="shared" si="48"/>
        <v>-0.3920386725</v>
      </c>
      <c r="D78" s="19">
        <f t="shared" si="48"/>
        <v>-0.3001316018</v>
      </c>
      <c r="E78" s="19">
        <f t="shared" si="48"/>
        <v>-0.1020394068</v>
      </c>
      <c r="F78" s="19">
        <f t="shared" si="48"/>
        <v>-0.04629336735</v>
      </c>
    </row>
    <row r="79">
      <c r="A79" s="19" t="s">
        <v>77</v>
      </c>
      <c r="B79" s="19">
        <f t="shared" ref="B79:F79" si="49">B35/B2</f>
        <v>-0.2527143705</v>
      </c>
      <c r="C79" s="19">
        <f t="shared" si="49"/>
        <v>-0.1612288136</v>
      </c>
      <c r="D79" s="19">
        <f t="shared" si="49"/>
        <v>-0.1273456824</v>
      </c>
      <c r="E79" s="19">
        <f t="shared" si="49"/>
        <v>-0.04114651639</v>
      </c>
      <c r="F79" s="19">
        <f t="shared" si="49"/>
        <v>-0.01693196238</v>
      </c>
    </row>
    <row r="80">
      <c r="A80" s="19" t="s">
        <v>78</v>
      </c>
      <c r="B80" s="19">
        <f t="shared" ref="B80:F80" si="50">B35/B19</f>
        <v>-0.2278285288</v>
      </c>
      <c r="C80" s="19">
        <f t="shared" si="50"/>
        <v>-0.1686344319</v>
      </c>
      <c r="D80" s="19">
        <f t="shared" si="50"/>
        <v>-0.1439534471</v>
      </c>
      <c r="E80" s="19">
        <f t="shared" si="50"/>
        <v>-0.06402901786</v>
      </c>
      <c r="F80" s="19">
        <f t="shared" si="50"/>
        <v>-0.03222581333</v>
      </c>
    </row>
    <row r="81">
      <c r="A81" s="19" t="s">
        <v>79</v>
      </c>
      <c r="B81" s="21">
        <f t="shared" ref="B81:F81" si="51">B12/B19</f>
        <v>0.1001632791</v>
      </c>
      <c r="C81" s="21">
        <f t="shared" si="51"/>
        <v>0.1015784909</v>
      </c>
      <c r="D81" s="21">
        <f t="shared" si="51"/>
        <v>0.1113846924</v>
      </c>
      <c r="E81" s="21">
        <f t="shared" si="51"/>
        <v>0.1115491651</v>
      </c>
      <c r="F81" s="21">
        <f t="shared" si="51"/>
        <v>0.1512999006</v>
      </c>
    </row>
    <row r="82">
      <c r="A82" s="19" t="s">
        <v>80</v>
      </c>
      <c r="B82" s="21">
        <f t="shared" ref="B82:F82" si="52">B3/B19</f>
        <v>0.464219357</v>
      </c>
      <c r="C82" s="21">
        <f t="shared" si="52"/>
        <v>0.5118473547</v>
      </c>
      <c r="D82" s="21">
        <f t="shared" si="52"/>
        <v>0.4836407645</v>
      </c>
      <c r="E82" s="21">
        <f t="shared" si="52"/>
        <v>0.7501159555</v>
      </c>
      <c r="F82" s="21">
        <f t="shared" si="52"/>
        <v>1.009944594</v>
      </c>
    </row>
    <row r="83">
      <c r="A83" s="19" t="s">
        <v>81</v>
      </c>
      <c r="B83" s="21">
        <f t="shared" ref="B83:F83" si="53">B8/B19</f>
        <v>0.2245650583</v>
      </c>
      <c r="C83" s="21">
        <f t="shared" si="53"/>
        <v>0.2678577624</v>
      </c>
      <c r="D83" s="21">
        <f t="shared" si="53"/>
        <v>0.2241465654</v>
      </c>
      <c r="E83" s="21">
        <f t="shared" si="53"/>
        <v>0.3153988868</v>
      </c>
      <c r="F83" s="21">
        <f t="shared" si="53"/>
        <v>0.4961642279</v>
      </c>
    </row>
    <row r="84">
      <c r="A84" s="19" t="s">
        <v>82</v>
      </c>
      <c r="B84" s="21">
        <f t="shared" ref="B84:F84" si="54">B33/B19</f>
        <v>0.3002364732</v>
      </c>
      <c r="C84" s="21">
        <f t="shared" si="54"/>
        <v>0.3507025152</v>
      </c>
      <c r="D84" s="21">
        <f t="shared" si="54"/>
        <v>0.3324847675</v>
      </c>
      <c r="E84" s="21">
        <f t="shared" si="54"/>
        <v>0.5685296846</v>
      </c>
      <c r="F84" s="21">
        <f t="shared" si="54"/>
        <v>0.7573518966</v>
      </c>
    </row>
    <row r="85">
      <c r="A85" s="19" t="s">
        <v>83</v>
      </c>
      <c r="B85" s="21">
        <f t="shared" ref="B85:F85" si="55">(B5+B6)/B19</f>
        <v>0.1278362705</v>
      </c>
      <c r="C85" s="21">
        <f t="shared" si="55"/>
        <v>0.09710320902</v>
      </c>
      <c r="D85" s="21">
        <f t="shared" si="55"/>
        <v>0.1989399883</v>
      </c>
      <c r="E85" s="21">
        <f t="shared" si="55"/>
        <v>0.2905844156</v>
      </c>
      <c r="F85" s="21">
        <f t="shared" si="55"/>
        <v>0.3184401193</v>
      </c>
    </row>
    <row r="86">
      <c r="A86" s="19" t="s">
        <v>84</v>
      </c>
      <c r="B86" s="21">
        <f t="shared" ref="B86:F86" si="56">B19/B2</f>
        <v>1.109230577</v>
      </c>
      <c r="C86" s="21">
        <f t="shared" si="56"/>
        <v>0.9560847789</v>
      </c>
      <c r="D86" s="21">
        <f t="shared" si="56"/>
        <v>0.8846310038</v>
      </c>
      <c r="E86" s="21">
        <f t="shared" si="56"/>
        <v>0.6426229508</v>
      </c>
      <c r="F86" s="21">
        <f t="shared" si="56"/>
        <v>0.5254161379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2013.0</v>
      </c>
      <c r="C1" s="23">
        <v>2014.0</v>
      </c>
      <c r="D1" s="22">
        <v>2015.0</v>
      </c>
      <c r="E1" s="23">
        <v>2016.0</v>
      </c>
      <c r="F1" s="22">
        <v>2017.0</v>
      </c>
    </row>
    <row r="2">
      <c r="A2" s="4" t="s">
        <v>1</v>
      </c>
      <c r="B2" s="24">
        <v>41.56</v>
      </c>
      <c r="C2" s="25">
        <v>47.46</v>
      </c>
      <c r="D2" s="25">
        <v>51.76</v>
      </c>
      <c r="E2" s="25">
        <v>57.28</v>
      </c>
      <c r="F2" s="25">
        <v>58.83</v>
      </c>
    </row>
    <row r="3">
      <c r="A3" s="4" t="s">
        <v>2</v>
      </c>
      <c r="B3" s="26">
        <v>28.7</v>
      </c>
      <c r="C3" s="27">
        <v>35.01</v>
      </c>
      <c r="D3" s="27">
        <v>40.07</v>
      </c>
      <c r="E3" s="27">
        <v>43.47</v>
      </c>
      <c r="F3" s="27">
        <v>45.62</v>
      </c>
    </row>
    <row r="4">
      <c r="A4" s="4" t="s">
        <v>3</v>
      </c>
      <c r="B4" s="11">
        <v>16.94</v>
      </c>
      <c r="C4" s="12">
        <v>23.5</v>
      </c>
      <c r="D4" s="12">
        <v>29.09</v>
      </c>
      <c r="E4" s="12">
        <v>28.28</v>
      </c>
      <c r="F4" s="12">
        <v>30.0</v>
      </c>
    </row>
    <row r="5">
      <c r="A5" s="4" t="s">
        <v>4</v>
      </c>
      <c r="B5" s="11">
        <v>5.78</v>
      </c>
      <c r="C5" s="12">
        <v>5.67</v>
      </c>
      <c r="D5" s="12">
        <v>6.03</v>
      </c>
      <c r="E5" s="12">
        <v>3.54</v>
      </c>
      <c r="F5" s="12">
        <v>2.43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5.13</v>
      </c>
      <c r="C8" s="12">
        <v>5.07</v>
      </c>
      <c r="D8" s="12">
        <v>4.42</v>
      </c>
      <c r="E8" s="12">
        <v>4.1</v>
      </c>
      <c r="F8" s="12">
        <v>4.19</v>
      </c>
    </row>
    <row r="9">
      <c r="A9" s="15" t="s">
        <v>8</v>
      </c>
      <c r="B9" s="11">
        <v>11.95</v>
      </c>
      <c r="C9" s="12">
        <v>11.43</v>
      </c>
      <c r="D9" s="12">
        <v>10.63</v>
      </c>
      <c r="E9" s="12">
        <v>9.5</v>
      </c>
      <c r="F9" s="12">
        <v>8.91</v>
      </c>
    </row>
    <row r="10">
      <c r="A10" s="15" t="s">
        <v>9</v>
      </c>
      <c r="B10" s="26">
        <v>24.1</v>
      </c>
      <c r="C10" s="27">
        <v>24.4</v>
      </c>
      <c r="D10" s="27">
        <v>24.28</v>
      </c>
      <c r="E10" s="27">
        <v>24.61</v>
      </c>
      <c r="F10" s="27">
        <v>25.76</v>
      </c>
    </row>
    <row r="11">
      <c r="A11" s="17" t="s">
        <v>10</v>
      </c>
      <c r="B11" s="11">
        <v>20.8</v>
      </c>
      <c r="C11" s="12">
        <v>21.19</v>
      </c>
      <c r="D11" s="12">
        <v>21.21</v>
      </c>
      <c r="E11" s="12">
        <v>21.71</v>
      </c>
      <c r="F11" s="12">
        <v>22.26</v>
      </c>
    </row>
    <row r="12">
      <c r="A12" s="4" t="s">
        <v>11</v>
      </c>
      <c r="B12" s="11">
        <v>0.61</v>
      </c>
      <c r="C12" s="12">
        <v>0.54</v>
      </c>
      <c r="D12" s="12">
        <v>0.92</v>
      </c>
      <c r="E12" s="12">
        <v>0.68</v>
      </c>
      <c r="F12" s="12">
        <v>1.13</v>
      </c>
    </row>
    <row r="13">
      <c r="A13" s="4" t="s">
        <v>12</v>
      </c>
      <c r="B13" s="11">
        <v>0.22</v>
      </c>
      <c r="C13" s="12">
        <v>0.26</v>
      </c>
      <c r="D13" s="12">
        <v>0.22</v>
      </c>
      <c r="E13" s="12">
        <v>0.16</v>
      </c>
      <c r="F13" s="12">
        <v>0.08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106.78</v>
      </c>
      <c r="C15" s="27">
        <v>107.39</v>
      </c>
      <c r="D15" s="27">
        <v>112.32</v>
      </c>
      <c r="E15" s="27">
        <v>114.24</v>
      </c>
      <c r="F15" s="27">
        <v>116.05</v>
      </c>
    </row>
    <row r="16">
      <c r="A16" s="1" t="s">
        <v>15</v>
      </c>
      <c r="B16" s="11">
        <v>31.52</v>
      </c>
      <c r="C16" s="12">
        <v>31.26</v>
      </c>
      <c r="D16" s="12">
        <v>30.96</v>
      </c>
      <c r="E16" s="12">
        <v>30.66</v>
      </c>
      <c r="F16" s="12">
        <v>30.36</v>
      </c>
    </row>
    <row r="17">
      <c r="A17" s="4" t="s">
        <v>16</v>
      </c>
      <c r="B17" s="11">
        <v>-89.32</v>
      </c>
      <c r="C17" s="12">
        <v>-84.34</v>
      </c>
      <c r="D17" s="12">
        <v>-84.84</v>
      </c>
      <c r="E17" s="12">
        <v>-81.57</v>
      </c>
      <c r="F17" s="12">
        <v>-82.98</v>
      </c>
    </row>
    <row r="18">
      <c r="A18" s="1" t="s">
        <v>17</v>
      </c>
      <c r="B18" s="11">
        <v>10.35</v>
      </c>
      <c r="C18" s="12">
        <v>10.35</v>
      </c>
      <c r="D18" s="12">
        <v>10.35</v>
      </c>
      <c r="E18" s="12">
        <v>10.35</v>
      </c>
      <c r="F18" s="12">
        <v>10.35</v>
      </c>
    </row>
    <row r="19">
      <c r="A19" s="1" t="s">
        <v>18</v>
      </c>
      <c r="B19" s="38">
        <v>30.56</v>
      </c>
      <c r="C19" s="39">
        <v>35.91</v>
      </c>
      <c r="D19" s="39">
        <v>29.64</v>
      </c>
      <c r="E19" s="39">
        <v>26.48</v>
      </c>
      <c r="F19" s="39">
        <v>24.41</v>
      </c>
    </row>
    <row r="20">
      <c r="A20" s="4" t="s">
        <v>19</v>
      </c>
      <c r="B20" s="38">
        <v>17.94</v>
      </c>
      <c r="C20" s="39">
        <v>21.18</v>
      </c>
      <c r="D20" s="39">
        <v>19.36</v>
      </c>
      <c r="E20" s="39">
        <v>17.31</v>
      </c>
      <c r="F20" s="39">
        <v>17.18</v>
      </c>
    </row>
    <row r="21">
      <c r="A21" s="1" t="s">
        <v>20</v>
      </c>
      <c r="B21" s="38">
        <v>8.3</v>
      </c>
      <c r="C21" s="39">
        <v>9.02</v>
      </c>
      <c r="D21" s="39">
        <v>7.42</v>
      </c>
      <c r="E21" s="39">
        <v>6.91</v>
      </c>
      <c r="F21" s="39">
        <v>8.73</v>
      </c>
    </row>
    <row r="22">
      <c r="A22" s="1" t="s">
        <v>21</v>
      </c>
      <c r="B22" s="38">
        <v>8.54</v>
      </c>
      <c r="C22" s="39">
        <v>6.52</v>
      </c>
      <c r="D22" s="39">
        <v>3.57</v>
      </c>
      <c r="E22" s="39">
        <v>2.85</v>
      </c>
      <c r="F22" s="39">
        <v>-0.93</v>
      </c>
    </row>
    <row r="23">
      <c r="A23" s="4" t="s">
        <v>22</v>
      </c>
      <c r="B23" s="35">
        <v>1.97</v>
      </c>
      <c r="C23" s="36">
        <v>0.86</v>
      </c>
      <c r="D23" s="36">
        <v>0.49</v>
      </c>
      <c r="E23" s="36">
        <v>0.55</v>
      </c>
      <c r="F23" s="36">
        <v>0.57</v>
      </c>
    </row>
    <row r="24">
      <c r="A24" s="4" t="s">
        <v>23</v>
      </c>
      <c r="B24" s="35">
        <v>2.92</v>
      </c>
      <c r="C24" s="36">
        <v>0.57</v>
      </c>
      <c r="D24" s="36">
        <v>0.52</v>
      </c>
      <c r="E24" s="36">
        <v>0.45</v>
      </c>
      <c r="F24" s="36">
        <v>0.45</v>
      </c>
    </row>
    <row r="25">
      <c r="A25" s="4" t="s">
        <v>24</v>
      </c>
      <c r="B25" s="38">
        <v>2.98</v>
      </c>
      <c r="C25" s="39">
        <v>4.98</v>
      </c>
      <c r="D25" s="39">
        <v>3.15</v>
      </c>
      <c r="E25" s="39">
        <v>3.27</v>
      </c>
      <c r="F25" s="39">
        <v>-1.41</v>
      </c>
    </row>
    <row r="26">
      <c r="A26" s="4" t="s">
        <v>25</v>
      </c>
      <c r="B26" s="35">
        <v>0.0</v>
      </c>
      <c r="C26" s="36">
        <v>0.0</v>
      </c>
      <c r="D26" s="36">
        <v>0.0</v>
      </c>
      <c r="E26" s="36">
        <v>0.0</v>
      </c>
      <c r="F26" s="36">
        <v>0.0</v>
      </c>
    </row>
    <row r="27">
      <c r="A27" s="19" t="s">
        <v>26</v>
      </c>
      <c r="B27" s="35">
        <v>0.0</v>
      </c>
      <c r="C27" s="36">
        <v>0.0</v>
      </c>
      <c r="D27" s="36">
        <v>0.0</v>
      </c>
      <c r="E27" s="36">
        <v>0.0</v>
      </c>
      <c r="F27" s="36">
        <v>0.0</v>
      </c>
    </row>
    <row r="28">
      <c r="A28" s="19" t="s">
        <v>27</v>
      </c>
      <c r="B28" s="42">
        <v>3.18</v>
      </c>
      <c r="C28" s="39">
        <v>8.27</v>
      </c>
      <c r="D28" s="39">
        <v>7.09</v>
      </c>
      <c r="E28" s="39">
        <v>7.89</v>
      </c>
      <c r="F28" s="39">
        <v>3.63</v>
      </c>
    </row>
    <row r="29">
      <c r="A29" s="19" t="s">
        <v>28</v>
      </c>
      <c r="B29" s="35">
        <v>0.0</v>
      </c>
      <c r="C29" s="36">
        <v>0.0</v>
      </c>
      <c r="D29" s="36">
        <v>0.0</v>
      </c>
      <c r="E29" s="36">
        <v>0.0</v>
      </c>
      <c r="F29" s="36">
        <v>0.0</v>
      </c>
    </row>
    <row r="30">
      <c r="A30" s="19" t="s">
        <v>29</v>
      </c>
      <c r="B30" s="20">
        <f t="shared" ref="B30:F30" si="1">B22*(1-0.4)+B26+B28-B29</f>
        <v>8.304</v>
      </c>
      <c r="C30" s="20">
        <f t="shared" si="1"/>
        <v>12.182</v>
      </c>
      <c r="D30" s="20">
        <f t="shared" si="1"/>
        <v>9.232</v>
      </c>
      <c r="E30" s="20">
        <f t="shared" si="1"/>
        <v>9.6</v>
      </c>
      <c r="F30" s="20">
        <f t="shared" si="1"/>
        <v>3.072</v>
      </c>
    </row>
    <row r="31">
      <c r="A31" s="19" t="s">
        <v>30</v>
      </c>
      <c r="B31" s="20">
        <f t="shared" ref="B31:F31" si="2">B22+B26</f>
        <v>8.54</v>
      </c>
      <c r="C31" s="20">
        <f t="shared" si="2"/>
        <v>6.52</v>
      </c>
      <c r="D31" s="20">
        <f t="shared" si="2"/>
        <v>3.57</v>
      </c>
      <c r="E31" s="20">
        <f t="shared" si="2"/>
        <v>2.85</v>
      </c>
      <c r="F31" s="20">
        <f t="shared" si="2"/>
        <v>-0.93</v>
      </c>
    </row>
    <row r="32">
      <c r="A32" s="19" t="s">
        <v>31</v>
      </c>
      <c r="B32" s="20">
        <f t="shared" ref="B32:F32" si="3">B18+B25+B27</f>
        <v>13.33</v>
      </c>
      <c r="C32" s="20">
        <f t="shared" si="3"/>
        <v>15.33</v>
      </c>
      <c r="D32" s="20">
        <f t="shared" si="3"/>
        <v>13.5</v>
      </c>
      <c r="E32" s="20">
        <f t="shared" si="3"/>
        <v>13.62</v>
      </c>
      <c r="F32" s="20">
        <f t="shared" si="3"/>
        <v>8.94</v>
      </c>
    </row>
    <row r="33">
      <c r="A33" s="19" t="s">
        <v>32</v>
      </c>
      <c r="B33" s="20">
        <f t="shared" ref="B33:F33" si="4">B4+B5+B6+B8-B12-B13-B14</f>
        <v>27.02</v>
      </c>
      <c r="C33" s="20">
        <f t="shared" si="4"/>
        <v>33.44</v>
      </c>
      <c r="D33" s="20">
        <f t="shared" si="4"/>
        <v>38.4</v>
      </c>
      <c r="E33" s="20">
        <f t="shared" si="4"/>
        <v>35.08</v>
      </c>
      <c r="F33" s="20">
        <f t="shared" si="4"/>
        <v>35.41</v>
      </c>
    </row>
    <row r="34">
      <c r="A34" s="19" t="s">
        <v>33</v>
      </c>
      <c r="B34" s="20">
        <f t="shared" ref="B34:F34" si="5">B19-B20</f>
        <v>12.62</v>
      </c>
      <c r="C34" s="20">
        <f t="shared" si="5"/>
        <v>14.73</v>
      </c>
      <c r="D34" s="20">
        <f t="shared" si="5"/>
        <v>10.28</v>
      </c>
      <c r="E34" s="20">
        <f t="shared" si="5"/>
        <v>9.17</v>
      </c>
      <c r="F34" s="20">
        <f t="shared" si="5"/>
        <v>7.23</v>
      </c>
    </row>
    <row r="35">
      <c r="A35" s="19" t="s">
        <v>34</v>
      </c>
      <c r="B35" s="20">
        <f t="shared" ref="B35:F35" si="6">B19-(B20*1.2725)-B26</f>
        <v>7.73135</v>
      </c>
      <c r="C35" s="20">
        <f t="shared" si="6"/>
        <v>8.95845</v>
      </c>
      <c r="D35" s="20">
        <f t="shared" si="6"/>
        <v>5.0044</v>
      </c>
      <c r="E35" s="20">
        <f t="shared" si="6"/>
        <v>4.453025</v>
      </c>
      <c r="F35" s="20">
        <f t="shared" si="6"/>
        <v>2.54845</v>
      </c>
    </row>
    <row r="36">
      <c r="A36" s="19"/>
    </row>
    <row r="37">
      <c r="A37" s="19" t="s">
        <v>35</v>
      </c>
      <c r="B37" s="21">
        <f t="shared" ref="B37:F37" si="7">B4/B10</f>
        <v>0.7029045643</v>
      </c>
      <c r="C37" s="21">
        <f t="shared" si="7"/>
        <v>0.9631147541</v>
      </c>
      <c r="D37" s="21">
        <f t="shared" si="7"/>
        <v>1.198105437</v>
      </c>
      <c r="E37" s="21">
        <f t="shared" si="7"/>
        <v>1.149126371</v>
      </c>
      <c r="F37" s="21">
        <f t="shared" si="7"/>
        <v>1.164596273</v>
      </c>
    </row>
    <row r="38">
      <c r="A38" s="19" t="s">
        <v>36</v>
      </c>
      <c r="B38" s="21">
        <f t="shared" ref="B38:F38" si="8">B4/B19</f>
        <v>0.5543193717</v>
      </c>
      <c r="C38" s="21">
        <f t="shared" si="8"/>
        <v>0.6544138123</v>
      </c>
      <c r="D38" s="21">
        <f t="shared" si="8"/>
        <v>0.9814439946</v>
      </c>
      <c r="E38" s="21">
        <f t="shared" si="8"/>
        <v>1.067975831</v>
      </c>
      <c r="F38" s="21">
        <f t="shared" si="8"/>
        <v>1.229004506</v>
      </c>
    </row>
    <row r="39">
      <c r="A39" s="19" t="s">
        <v>37</v>
      </c>
      <c r="B39" s="21">
        <f t="shared" ref="B39:F39" si="9">B4/B3</f>
        <v>0.5902439024</v>
      </c>
      <c r="C39" s="21">
        <f t="shared" si="9"/>
        <v>0.6712367895</v>
      </c>
      <c r="D39" s="21">
        <f t="shared" si="9"/>
        <v>0.7259795358</v>
      </c>
      <c r="E39" s="21">
        <f t="shared" si="9"/>
        <v>0.6505636071</v>
      </c>
      <c r="F39" s="21">
        <f t="shared" si="9"/>
        <v>0.657606313</v>
      </c>
    </row>
    <row r="40">
      <c r="A40" s="19" t="s">
        <v>38</v>
      </c>
      <c r="B40" s="21">
        <f t="shared" ref="B40:F40" si="10">B4/B2</f>
        <v>0.4076034649</v>
      </c>
      <c r="C40" s="21">
        <f t="shared" si="10"/>
        <v>0.4951538137</v>
      </c>
      <c r="D40" s="21">
        <f t="shared" si="10"/>
        <v>0.5620170015</v>
      </c>
      <c r="E40" s="21">
        <f t="shared" si="10"/>
        <v>0.4937150838</v>
      </c>
      <c r="F40" s="21">
        <f t="shared" si="10"/>
        <v>0.5099439062</v>
      </c>
    </row>
    <row r="41">
      <c r="A41" s="19" t="s">
        <v>39</v>
      </c>
      <c r="B41" s="21">
        <f t="shared" ref="B41:F41" si="11">B3/B10</f>
        <v>1.190871369</v>
      </c>
      <c r="C41" s="21">
        <f t="shared" si="11"/>
        <v>1.434836066</v>
      </c>
      <c r="D41" s="21">
        <f t="shared" si="11"/>
        <v>1.650329489</v>
      </c>
      <c r="E41" s="21">
        <f t="shared" si="11"/>
        <v>1.76635514</v>
      </c>
      <c r="F41" s="21">
        <f t="shared" si="11"/>
        <v>1.770962733</v>
      </c>
    </row>
    <row r="42">
      <c r="A42" s="19" t="s">
        <v>40</v>
      </c>
      <c r="B42" s="21">
        <f t="shared" ref="B42:F42" si="12">B3/B2</f>
        <v>0.6905678537</v>
      </c>
      <c r="C42" s="21">
        <f t="shared" si="12"/>
        <v>0.7376738306</v>
      </c>
      <c r="D42" s="21">
        <f t="shared" si="12"/>
        <v>0.7741499227</v>
      </c>
      <c r="E42" s="21">
        <f t="shared" si="12"/>
        <v>0.7589036313</v>
      </c>
      <c r="F42" s="21">
        <f t="shared" si="12"/>
        <v>0.7754547</v>
      </c>
    </row>
    <row r="43">
      <c r="A43" s="19" t="s">
        <v>41</v>
      </c>
      <c r="B43" s="21">
        <f t="shared" ref="B43:F43" si="13">B10/B2</f>
        <v>0.5798845043</v>
      </c>
      <c r="C43" s="21">
        <f t="shared" si="13"/>
        <v>0.5141171513</v>
      </c>
      <c r="D43" s="21">
        <f t="shared" si="13"/>
        <v>0.4690880989</v>
      </c>
      <c r="E43" s="21">
        <f t="shared" si="13"/>
        <v>0.4296438547</v>
      </c>
      <c r="F43" s="21">
        <f t="shared" si="13"/>
        <v>0.4378718341</v>
      </c>
    </row>
    <row r="44">
      <c r="A44" s="19" t="s">
        <v>42</v>
      </c>
      <c r="B44" s="21">
        <f t="shared" ref="B44:F44" si="14">B10/B19</f>
        <v>0.7886125654</v>
      </c>
      <c r="C44" s="21">
        <f t="shared" si="14"/>
        <v>0.679476469</v>
      </c>
      <c r="D44" s="21">
        <f t="shared" si="14"/>
        <v>0.8191632928</v>
      </c>
      <c r="E44" s="21">
        <f t="shared" si="14"/>
        <v>0.9293806647</v>
      </c>
      <c r="F44" s="21">
        <f t="shared" si="14"/>
        <v>1.055305203</v>
      </c>
    </row>
    <row r="45">
      <c r="A45" s="19" t="s">
        <v>43</v>
      </c>
      <c r="B45" s="21">
        <f t="shared" ref="B45:F45" si="15">B8/B2</f>
        <v>0.1234359962</v>
      </c>
      <c r="C45" s="21">
        <f t="shared" si="15"/>
        <v>0.1068268015</v>
      </c>
      <c r="D45" s="21">
        <f t="shared" si="15"/>
        <v>0.08539412674</v>
      </c>
      <c r="E45" s="21">
        <f t="shared" si="15"/>
        <v>0.07157821229</v>
      </c>
      <c r="F45" s="21">
        <f t="shared" si="15"/>
        <v>0.07122216556</v>
      </c>
    </row>
    <row r="46">
      <c r="A46" s="19" t="s">
        <v>44</v>
      </c>
      <c r="B46" s="21">
        <f t="shared" ref="B46:F46" si="16">(B3-B8)/B2</f>
        <v>0.5671318576</v>
      </c>
      <c r="C46" s="21">
        <f t="shared" si="16"/>
        <v>0.6308470291</v>
      </c>
      <c r="D46" s="21">
        <f t="shared" si="16"/>
        <v>0.688755796</v>
      </c>
      <c r="E46" s="21">
        <f t="shared" si="16"/>
        <v>0.687325419</v>
      </c>
      <c r="F46" s="21">
        <f t="shared" si="16"/>
        <v>0.7042325344</v>
      </c>
    </row>
    <row r="47">
      <c r="A47" s="19" t="s">
        <v>45</v>
      </c>
      <c r="B47" s="21">
        <f t="shared" ref="B47:F47" si="17">(B3-B8)/B10</f>
        <v>0.9780082988</v>
      </c>
      <c r="C47" s="21">
        <f t="shared" si="17"/>
        <v>1.22704918</v>
      </c>
      <c r="D47" s="21">
        <f t="shared" si="17"/>
        <v>1.468286656</v>
      </c>
      <c r="E47" s="21">
        <f t="shared" si="17"/>
        <v>1.599756197</v>
      </c>
      <c r="F47" s="21">
        <f t="shared" si="17"/>
        <v>1.608307453</v>
      </c>
    </row>
    <row r="48">
      <c r="A48" s="19" t="s">
        <v>46</v>
      </c>
      <c r="B48" s="19">
        <f t="shared" ref="B48:F48" si="18">(B3-B10)/B2</f>
        <v>0.1106833494</v>
      </c>
      <c r="C48" s="19">
        <f t="shared" si="18"/>
        <v>0.2235566793</v>
      </c>
      <c r="D48" s="19">
        <f t="shared" si="18"/>
        <v>0.3050618238</v>
      </c>
      <c r="E48" s="19">
        <f t="shared" si="18"/>
        <v>0.3292597765</v>
      </c>
      <c r="F48" s="19">
        <f t="shared" si="18"/>
        <v>0.3375828659</v>
      </c>
    </row>
    <row r="49">
      <c r="A49" s="19" t="s">
        <v>47</v>
      </c>
      <c r="B49" s="21">
        <f t="shared" ref="B49:F49" si="19">(B3-B10)/B19</f>
        <v>0.1505235602</v>
      </c>
      <c r="C49" s="21">
        <f t="shared" si="19"/>
        <v>0.2954608744</v>
      </c>
      <c r="D49" s="21">
        <f t="shared" si="19"/>
        <v>0.5327260459</v>
      </c>
      <c r="E49" s="21">
        <f t="shared" si="19"/>
        <v>0.7122356495</v>
      </c>
      <c r="F49" s="21">
        <f t="shared" si="19"/>
        <v>0.8136009832</v>
      </c>
    </row>
    <row r="50">
      <c r="A50" s="19" t="s">
        <v>48</v>
      </c>
      <c r="B50" s="21">
        <f t="shared" ref="B50:F50" si="20">(B11+B16)/B30</f>
        <v>6.300578035</v>
      </c>
      <c r="C50" s="21">
        <f t="shared" si="20"/>
        <v>4.305532753</v>
      </c>
      <c r="D50" s="21">
        <f t="shared" si="20"/>
        <v>5.650996534</v>
      </c>
      <c r="E50" s="21">
        <f t="shared" si="20"/>
        <v>5.455208333</v>
      </c>
      <c r="F50" s="21">
        <f t="shared" si="20"/>
        <v>17.12890625</v>
      </c>
    </row>
    <row r="51">
      <c r="A51" s="19" t="s">
        <v>49</v>
      </c>
      <c r="B51" s="21">
        <f t="shared" ref="B51:F51" si="21">B23/B31</f>
        <v>0.2306791569</v>
      </c>
      <c r="C51" s="21">
        <f t="shared" si="21"/>
        <v>0.1319018405</v>
      </c>
      <c r="D51" s="21">
        <f t="shared" si="21"/>
        <v>0.137254902</v>
      </c>
      <c r="E51" s="21">
        <f t="shared" si="21"/>
        <v>0.1929824561</v>
      </c>
      <c r="F51" s="21">
        <f t="shared" si="21"/>
        <v>-0.6129032258</v>
      </c>
    </row>
    <row r="52">
      <c r="A52" s="19" t="s">
        <v>50</v>
      </c>
      <c r="B52" s="21">
        <f t="shared" ref="B52:F52" si="22">B23/B25</f>
        <v>0.6610738255</v>
      </c>
      <c r="C52" s="21">
        <f t="shared" si="22"/>
        <v>0.1726907631</v>
      </c>
      <c r="D52" s="21">
        <f t="shared" si="22"/>
        <v>0.1555555556</v>
      </c>
      <c r="E52" s="21">
        <f t="shared" si="22"/>
        <v>0.1681957187</v>
      </c>
      <c r="F52" s="21">
        <f t="shared" si="22"/>
        <v>-0.4042553191</v>
      </c>
    </row>
    <row r="53">
      <c r="A53" s="19" t="s">
        <v>51</v>
      </c>
      <c r="B53" s="21">
        <f t="shared" ref="B53:F53" si="23">B23/B2</f>
        <v>0.04740134745</v>
      </c>
      <c r="C53" s="21">
        <f t="shared" si="23"/>
        <v>0.01812052255</v>
      </c>
      <c r="D53" s="21">
        <f t="shared" si="23"/>
        <v>0.009466769706</v>
      </c>
      <c r="E53" s="21">
        <f t="shared" si="23"/>
        <v>0.009601955307</v>
      </c>
      <c r="F53" s="21">
        <f t="shared" si="23"/>
        <v>0.009688934217</v>
      </c>
    </row>
    <row r="54">
      <c r="A54" s="19" t="s">
        <v>52</v>
      </c>
      <c r="B54" s="19">
        <f t="shared" ref="B54:F54" si="24">B23/B35</f>
        <v>0.2548067284</v>
      </c>
      <c r="C54" s="19">
        <f t="shared" si="24"/>
        <v>0.09599874978</v>
      </c>
      <c r="D54" s="19">
        <f t="shared" si="24"/>
        <v>0.09791383582</v>
      </c>
      <c r="E54" s="19">
        <f t="shared" si="24"/>
        <v>0.1235115455</v>
      </c>
      <c r="F54" s="19">
        <f t="shared" si="24"/>
        <v>0.2236653652</v>
      </c>
    </row>
    <row r="55">
      <c r="A55" s="19" t="s">
        <v>53</v>
      </c>
      <c r="B55" s="21">
        <f t="shared" ref="B55:F55" si="25">B30/B17</f>
        <v>-0.09296909987</v>
      </c>
      <c r="C55" s="21">
        <f t="shared" si="25"/>
        <v>-0.1444391748</v>
      </c>
      <c r="D55" s="21">
        <f t="shared" si="25"/>
        <v>-0.1088165959</v>
      </c>
      <c r="E55" s="21">
        <f t="shared" si="25"/>
        <v>-0.1176903273</v>
      </c>
      <c r="F55" s="21">
        <f t="shared" si="25"/>
        <v>-0.03702096891</v>
      </c>
    </row>
    <row r="56">
      <c r="A56" s="19" t="s">
        <v>54</v>
      </c>
      <c r="B56" s="21">
        <f t="shared" ref="B56:F56" si="26">B30/B2</f>
        <v>0.1998075072</v>
      </c>
      <c r="C56" s="21">
        <f t="shared" si="26"/>
        <v>0.2566793089</v>
      </c>
      <c r="D56" s="21">
        <f t="shared" si="26"/>
        <v>0.1783616692</v>
      </c>
      <c r="E56" s="21">
        <f t="shared" si="26"/>
        <v>0.1675977654</v>
      </c>
      <c r="F56" s="21">
        <f t="shared" si="26"/>
        <v>0.05221825599</v>
      </c>
    </row>
    <row r="57">
      <c r="A57" s="19" t="s">
        <v>55</v>
      </c>
      <c r="B57" s="21">
        <f t="shared" ref="B57:F57" si="27">B22/B17</f>
        <v>-0.09561128527</v>
      </c>
      <c r="C57" s="21">
        <f t="shared" si="27"/>
        <v>-0.07730614181</v>
      </c>
      <c r="D57" s="21">
        <f t="shared" si="27"/>
        <v>-0.04207920792</v>
      </c>
      <c r="E57" s="21">
        <f t="shared" si="27"/>
        <v>-0.03493931592</v>
      </c>
      <c r="F57" s="21">
        <f t="shared" si="27"/>
        <v>0.01120751988</v>
      </c>
    </row>
    <row r="58">
      <c r="A58" s="19" t="s">
        <v>56</v>
      </c>
      <c r="B58" s="21">
        <f t="shared" ref="B58:F58" si="28">B22/B2</f>
        <v>0.2054860443</v>
      </c>
      <c r="C58" s="21">
        <f t="shared" si="28"/>
        <v>0.1373788453</v>
      </c>
      <c r="D58" s="21">
        <f t="shared" si="28"/>
        <v>0.06897217929</v>
      </c>
      <c r="E58" s="21">
        <f t="shared" si="28"/>
        <v>0.04975558659</v>
      </c>
      <c r="F58" s="21">
        <f t="shared" si="28"/>
        <v>-0.01580826109</v>
      </c>
    </row>
    <row r="59">
      <c r="A59" s="19" t="s">
        <v>57</v>
      </c>
      <c r="B59" s="21">
        <f t="shared" ref="B59:F59" si="29">B31/B32</f>
        <v>0.640660165</v>
      </c>
      <c r="C59" s="21">
        <f t="shared" si="29"/>
        <v>0.42530985</v>
      </c>
      <c r="D59" s="21">
        <f t="shared" si="29"/>
        <v>0.2644444444</v>
      </c>
      <c r="E59" s="21">
        <f t="shared" si="29"/>
        <v>0.2092511013</v>
      </c>
      <c r="F59" s="21">
        <f t="shared" si="29"/>
        <v>-0.1040268456</v>
      </c>
    </row>
    <row r="60">
      <c r="A60" s="19" t="s">
        <v>58</v>
      </c>
      <c r="B60" s="21">
        <f t="shared" ref="B60:F60" si="30">B31/B2</f>
        <v>0.2054860443</v>
      </c>
      <c r="C60" s="21">
        <f t="shared" si="30"/>
        <v>0.1373788453</v>
      </c>
      <c r="D60" s="21">
        <f t="shared" si="30"/>
        <v>0.06897217929</v>
      </c>
      <c r="E60" s="21">
        <f t="shared" si="30"/>
        <v>0.04975558659</v>
      </c>
      <c r="F60" s="21">
        <f t="shared" si="30"/>
        <v>-0.01580826109</v>
      </c>
    </row>
    <row r="61">
      <c r="A61" s="19" t="s">
        <v>59</v>
      </c>
      <c r="B61" s="21">
        <f t="shared" ref="B61:F61" si="31">B25/B17</f>
        <v>-0.03336318854</v>
      </c>
      <c r="C61" s="21">
        <f t="shared" si="31"/>
        <v>-0.05904671567</v>
      </c>
      <c r="D61" s="21">
        <f t="shared" si="31"/>
        <v>-0.03712871287</v>
      </c>
      <c r="E61" s="21">
        <f t="shared" si="31"/>
        <v>-0.04008826775</v>
      </c>
      <c r="F61" s="21">
        <f t="shared" si="31"/>
        <v>0.01699204628</v>
      </c>
    </row>
    <row r="62">
      <c r="A62" s="19" t="s">
        <v>60</v>
      </c>
      <c r="B62" s="21">
        <f t="shared" ref="B62:F62" si="32">B25/B2</f>
        <v>0.07170356112</v>
      </c>
      <c r="C62" s="21">
        <f t="shared" si="32"/>
        <v>0.1049304678</v>
      </c>
      <c r="D62" s="21">
        <f t="shared" si="32"/>
        <v>0.06085780526</v>
      </c>
      <c r="E62" s="21">
        <f t="shared" si="32"/>
        <v>0.05708798883</v>
      </c>
      <c r="F62" s="21">
        <f t="shared" si="32"/>
        <v>-0.02396736359</v>
      </c>
    </row>
    <row r="63">
      <c r="A63" s="19" t="s">
        <v>61</v>
      </c>
      <c r="B63" s="21">
        <f t="shared" ref="B63:F63" si="33">(B25+B24)/B17</f>
        <v>-0.06605463502</v>
      </c>
      <c r="C63" s="21">
        <f t="shared" si="33"/>
        <v>-0.0658050747</v>
      </c>
      <c r="D63" s="21">
        <f t="shared" si="33"/>
        <v>-0.04325789722</v>
      </c>
      <c r="E63" s="21">
        <f t="shared" si="33"/>
        <v>-0.04560500184</v>
      </c>
      <c r="F63" s="21">
        <f t="shared" si="33"/>
        <v>0.01156905278</v>
      </c>
    </row>
    <row r="64">
      <c r="A64" s="19" t="s">
        <v>62</v>
      </c>
      <c r="B64" s="21">
        <f t="shared" ref="B64:F64" si="34">B16/B17</f>
        <v>-0.3528884908</v>
      </c>
      <c r="C64" s="21">
        <f t="shared" si="34"/>
        <v>-0.3706426369</v>
      </c>
      <c r="D64" s="21">
        <f t="shared" si="34"/>
        <v>-0.3649222065</v>
      </c>
      <c r="E64" s="21">
        <f t="shared" si="34"/>
        <v>-0.3758734829</v>
      </c>
      <c r="F64" s="21">
        <f t="shared" si="34"/>
        <v>-0.3658712943</v>
      </c>
    </row>
    <row r="65">
      <c r="A65" s="19" t="s">
        <v>63</v>
      </c>
      <c r="B65" s="21">
        <f t="shared" ref="B65:F65" si="35">B16/B2</f>
        <v>0.7584215592</v>
      </c>
      <c r="C65" s="21">
        <f t="shared" si="35"/>
        <v>0.6586599241</v>
      </c>
      <c r="D65" s="21">
        <f t="shared" si="35"/>
        <v>0.5981452859</v>
      </c>
      <c r="E65" s="21">
        <f t="shared" si="35"/>
        <v>0.5352653631</v>
      </c>
      <c r="F65" s="21">
        <f t="shared" si="35"/>
        <v>0.516063233</v>
      </c>
    </row>
    <row r="66">
      <c r="A66" s="19" t="s">
        <v>64</v>
      </c>
      <c r="B66" s="21">
        <f t="shared" ref="B66:F66" si="36">B33/B2</f>
        <v>0.6501443696</v>
      </c>
      <c r="C66" s="21">
        <f t="shared" si="36"/>
        <v>0.7045933418</v>
      </c>
      <c r="D66" s="21">
        <f t="shared" si="36"/>
        <v>0.741885626</v>
      </c>
      <c r="E66" s="21">
        <f t="shared" si="36"/>
        <v>0.6124301676</v>
      </c>
      <c r="F66" s="21">
        <f t="shared" si="36"/>
        <v>0.6019037906</v>
      </c>
    </row>
    <row r="67">
      <c r="A67" s="19" t="s">
        <v>65</v>
      </c>
      <c r="B67" s="21">
        <f t="shared" ref="B67:F67" si="37">B17/B32</f>
        <v>-6.700675169</v>
      </c>
      <c r="C67" s="21">
        <f t="shared" si="37"/>
        <v>-5.501630789</v>
      </c>
      <c r="D67" s="21">
        <f t="shared" si="37"/>
        <v>-6.284444444</v>
      </c>
      <c r="E67" s="21">
        <f t="shared" si="37"/>
        <v>-5.988986784</v>
      </c>
      <c r="F67" s="21">
        <f t="shared" si="37"/>
        <v>-9.281879195</v>
      </c>
    </row>
    <row r="68">
      <c r="A68" s="19" t="s">
        <v>66</v>
      </c>
      <c r="B68" s="21">
        <f t="shared" ref="B68:F68" si="38">B17/B2</f>
        <v>-2.149181906</v>
      </c>
      <c r="C68" s="21">
        <f t="shared" si="38"/>
        <v>-1.777075432</v>
      </c>
      <c r="D68" s="21">
        <f t="shared" si="38"/>
        <v>-1.639103555</v>
      </c>
      <c r="E68" s="21">
        <f t="shared" si="38"/>
        <v>-1.424057263</v>
      </c>
      <c r="F68" s="21">
        <f t="shared" si="38"/>
        <v>-1.410504844</v>
      </c>
    </row>
    <row r="69">
      <c r="A69" s="19" t="s">
        <v>67</v>
      </c>
      <c r="B69" s="21">
        <f t="shared" ref="B69:F69" si="39">(B16+B11)/B17</f>
        <v>-0.5857590685</v>
      </c>
      <c r="C69" s="21">
        <f t="shared" si="39"/>
        <v>-0.6218875978</v>
      </c>
      <c r="D69" s="21">
        <f t="shared" si="39"/>
        <v>-0.6149222065</v>
      </c>
      <c r="E69" s="21">
        <f t="shared" si="39"/>
        <v>-0.6420252544</v>
      </c>
      <c r="F69" s="21">
        <f t="shared" si="39"/>
        <v>-0.6341287057</v>
      </c>
    </row>
    <row r="70">
      <c r="A70" s="19" t="s">
        <v>68</v>
      </c>
      <c r="B70" s="21">
        <f t="shared" ref="B70:F70" si="40">(B16+B11)/B2</f>
        <v>1.258902791</v>
      </c>
      <c r="C70" s="21">
        <f t="shared" si="40"/>
        <v>1.105141172</v>
      </c>
      <c r="D70" s="21">
        <f t="shared" si="40"/>
        <v>1.007921175</v>
      </c>
      <c r="E70" s="21">
        <f t="shared" si="40"/>
        <v>0.9142807263</v>
      </c>
      <c r="F70" s="21">
        <f t="shared" si="40"/>
        <v>0.8944416114</v>
      </c>
    </row>
    <row r="71">
      <c r="A71" s="19" t="s">
        <v>69</v>
      </c>
      <c r="B71" s="21">
        <f t="shared" ref="B71:F71" si="41">B30/B19</f>
        <v>0.2717277487</v>
      </c>
      <c r="C71" s="21">
        <f t="shared" si="41"/>
        <v>0.3392369813</v>
      </c>
      <c r="D71" s="21">
        <f t="shared" si="41"/>
        <v>0.3114709852</v>
      </c>
      <c r="E71" s="21">
        <f t="shared" si="41"/>
        <v>0.3625377644</v>
      </c>
      <c r="F71" s="21">
        <f t="shared" si="41"/>
        <v>0.1258500615</v>
      </c>
    </row>
    <row r="72">
      <c r="A72" s="19" t="s">
        <v>70</v>
      </c>
      <c r="B72" s="19">
        <f t="shared" ref="B72:F72" si="42">B30/B35</f>
        <v>1.074068565</v>
      </c>
      <c r="C72" s="19">
        <f t="shared" si="42"/>
        <v>1.359833453</v>
      </c>
      <c r="D72" s="19">
        <f t="shared" si="42"/>
        <v>1.844776597</v>
      </c>
      <c r="E72" s="19">
        <f t="shared" si="42"/>
        <v>2.155837885</v>
      </c>
      <c r="F72" s="19">
        <f t="shared" si="42"/>
        <v>1.2054386</v>
      </c>
    </row>
    <row r="73">
      <c r="A73" s="19" t="s">
        <v>71</v>
      </c>
      <c r="B73" s="19">
        <f t="shared" ref="B73:F73" si="43">B22/B35</f>
        <v>1.104593635</v>
      </c>
      <c r="C73" s="19">
        <f t="shared" si="43"/>
        <v>0.7278044751</v>
      </c>
      <c r="D73" s="19">
        <f t="shared" si="43"/>
        <v>0.7133722324</v>
      </c>
      <c r="E73" s="19">
        <f t="shared" si="43"/>
        <v>0.6400143723</v>
      </c>
      <c r="F73" s="19">
        <f t="shared" si="43"/>
        <v>-0.3649277012</v>
      </c>
    </row>
    <row r="74">
      <c r="A74" s="19" t="s">
        <v>72</v>
      </c>
      <c r="B74" s="21">
        <f t="shared" ref="B74:F74" si="44">B31/B19</f>
        <v>0.2794502618</v>
      </c>
      <c r="C74" s="21">
        <f t="shared" si="44"/>
        <v>0.1815650237</v>
      </c>
      <c r="D74" s="21">
        <f t="shared" si="44"/>
        <v>0.1204453441</v>
      </c>
      <c r="E74" s="21">
        <f t="shared" si="44"/>
        <v>0.1076283988</v>
      </c>
      <c r="F74" s="21">
        <f t="shared" si="44"/>
        <v>-0.0380991397</v>
      </c>
    </row>
    <row r="75">
      <c r="A75" s="19" t="s">
        <v>73</v>
      </c>
      <c r="B75" s="21">
        <f t="shared" ref="B75:F75" si="45">B34/B19</f>
        <v>0.4129581152</v>
      </c>
      <c r="C75" s="21">
        <f t="shared" si="45"/>
        <v>0.410192147</v>
      </c>
      <c r="D75" s="21">
        <f t="shared" si="45"/>
        <v>0.34682861</v>
      </c>
      <c r="E75" s="21">
        <f t="shared" si="45"/>
        <v>0.3462990937</v>
      </c>
      <c r="F75" s="21">
        <f t="shared" si="45"/>
        <v>0.296190086</v>
      </c>
    </row>
    <row r="76">
      <c r="A76" s="19" t="s">
        <v>74</v>
      </c>
      <c r="B76" s="21">
        <f t="shared" ref="B76:F76" si="46">B25/B19</f>
        <v>0.09751308901</v>
      </c>
      <c r="C76" s="21">
        <f t="shared" si="46"/>
        <v>0.1386800334</v>
      </c>
      <c r="D76" s="21">
        <f t="shared" si="46"/>
        <v>0.1062753036</v>
      </c>
      <c r="E76" s="21">
        <f t="shared" si="46"/>
        <v>0.123489426</v>
      </c>
      <c r="F76" s="21">
        <f t="shared" si="46"/>
        <v>-0.0577632118</v>
      </c>
    </row>
    <row r="77">
      <c r="A77" s="19" t="s">
        <v>75</v>
      </c>
      <c r="B77" s="19">
        <f t="shared" ref="B77:F77" si="47">B25/B35</f>
        <v>0.3854436806</v>
      </c>
      <c r="C77" s="19">
        <f t="shared" si="47"/>
        <v>0.5558997371</v>
      </c>
      <c r="D77" s="19">
        <f t="shared" si="47"/>
        <v>0.6294460874</v>
      </c>
      <c r="E77" s="19">
        <f t="shared" si="47"/>
        <v>0.7343322797</v>
      </c>
      <c r="F77" s="19">
        <f t="shared" si="47"/>
        <v>-0.5532774824</v>
      </c>
    </row>
    <row r="78">
      <c r="A78" s="19" t="s">
        <v>76</v>
      </c>
      <c r="B78" s="19">
        <f t="shared" ref="B78:F78" si="48">B35/B9</f>
        <v>0.6469748954</v>
      </c>
      <c r="C78" s="19">
        <f t="shared" si="48"/>
        <v>0.7837664042</v>
      </c>
      <c r="D78" s="19">
        <f t="shared" si="48"/>
        <v>0.470780809</v>
      </c>
      <c r="E78" s="19">
        <f t="shared" si="48"/>
        <v>0.4687394737</v>
      </c>
      <c r="F78" s="19">
        <f t="shared" si="48"/>
        <v>0.2860213244</v>
      </c>
    </row>
    <row r="79">
      <c r="A79" s="19" t="s">
        <v>77</v>
      </c>
      <c r="B79" s="19">
        <f t="shared" ref="B79:F79" si="49">B35/B2</f>
        <v>0.1860286333</v>
      </c>
      <c r="C79" s="19">
        <f t="shared" si="49"/>
        <v>0.1887579014</v>
      </c>
      <c r="D79" s="19">
        <f t="shared" si="49"/>
        <v>0.09668469861</v>
      </c>
      <c r="E79" s="19">
        <f t="shared" si="49"/>
        <v>0.07774135824</v>
      </c>
      <c r="F79" s="19">
        <f t="shared" si="49"/>
        <v>0.04331888492</v>
      </c>
    </row>
    <row r="80">
      <c r="A80" s="19" t="s">
        <v>78</v>
      </c>
      <c r="B80" s="19">
        <f t="shared" ref="B80:F80" si="50">B35/B19</f>
        <v>0.2529892016</v>
      </c>
      <c r="C80" s="19">
        <f t="shared" si="50"/>
        <v>0.2494695071</v>
      </c>
      <c r="D80" s="19">
        <f t="shared" si="50"/>
        <v>0.1688394062</v>
      </c>
      <c r="E80" s="19">
        <f t="shared" si="50"/>
        <v>0.1681655967</v>
      </c>
      <c r="F80" s="19">
        <f t="shared" si="50"/>
        <v>0.1044018845</v>
      </c>
    </row>
    <row r="81">
      <c r="A81" s="19" t="s">
        <v>79</v>
      </c>
      <c r="B81" s="21">
        <f t="shared" ref="B81:F81" si="51">B12/B19</f>
        <v>0.01996073298</v>
      </c>
      <c r="C81" s="21">
        <f t="shared" si="51"/>
        <v>0.01503759398</v>
      </c>
      <c r="D81" s="21">
        <f t="shared" si="51"/>
        <v>0.0310391363</v>
      </c>
      <c r="E81" s="21">
        <f t="shared" si="51"/>
        <v>0.02567975831</v>
      </c>
      <c r="F81" s="21">
        <f t="shared" si="51"/>
        <v>0.04629250307</v>
      </c>
    </row>
    <row r="82">
      <c r="A82" s="19" t="s">
        <v>80</v>
      </c>
      <c r="B82" s="21">
        <f t="shared" ref="B82:F82" si="52">B3/B19</f>
        <v>0.9391361257</v>
      </c>
      <c r="C82" s="21">
        <f t="shared" si="52"/>
        <v>0.9749373434</v>
      </c>
      <c r="D82" s="21">
        <f t="shared" si="52"/>
        <v>1.351889339</v>
      </c>
      <c r="E82" s="21">
        <f t="shared" si="52"/>
        <v>1.641616314</v>
      </c>
      <c r="F82" s="21">
        <f t="shared" si="52"/>
        <v>1.868906186</v>
      </c>
    </row>
    <row r="83">
      <c r="A83" s="19" t="s">
        <v>81</v>
      </c>
      <c r="B83" s="21">
        <f t="shared" ref="B83:F83" si="53">B8/B19</f>
        <v>0.1678664921</v>
      </c>
      <c r="C83" s="21">
        <f t="shared" si="53"/>
        <v>0.1411862991</v>
      </c>
      <c r="D83" s="21">
        <f t="shared" si="53"/>
        <v>0.149122807</v>
      </c>
      <c r="E83" s="21">
        <f t="shared" si="53"/>
        <v>0.1548338369</v>
      </c>
      <c r="F83" s="21">
        <f t="shared" si="53"/>
        <v>0.1716509627</v>
      </c>
    </row>
    <row r="84">
      <c r="A84" s="19" t="s">
        <v>82</v>
      </c>
      <c r="B84" s="21">
        <f t="shared" ref="B84:F84" si="54">B33/B19</f>
        <v>0.8841623037</v>
      </c>
      <c r="C84" s="21">
        <f t="shared" si="54"/>
        <v>0.9312169312</v>
      </c>
      <c r="D84" s="21">
        <f t="shared" si="54"/>
        <v>1.295546559</v>
      </c>
      <c r="E84" s="21">
        <f t="shared" si="54"/>
        <v>1.324773414</v>
      </c>
      <c r="F84" s="21">
        <f t="shared" si="54"/>
        <v>1.450634986</v>
      </c>
    </row>
    <row r="85">
      <c r="A85" s="19" t="s">
        <v>83</v>
      </c>
      <c r="B85" s="21">
        <f t="shared" ref="B85:F85" si="55">(B5+B6)/B19</f>
        <v>0.1891361257</v>
      </c>
      <c r="C85" s="21">
        <f t="shared" si="55"/>
        <v>0.1578947368</v>
      </c>
      <c r="D85" s="21">
        <f t="shared" si="55"/>
        <v>0.2034412955</v>
      </c>
      <c r="E85" s="21">
        <f t="shared" si="55"/>
        <v>0.1336858006</v>
      </c>
      <c r="F85" s="21">
        <f t="shared" si="55"/>
        <v>0.09954936501</v>
      </c>
    </row>
    <row r="86">
      <c r="A86" s="19" t="s">
        <v>84</v>
      </c>
      <c r="B86" s="21">
        <f t="shared" ref="B86:F86" si="56">B19/B2</f>
        <v>0.7353224254</v>
      </c>
      <c r="C86" s="21">
        <f t="shared" si="56"/>
        <v>0.7566371681</v>
      </c>
      <c r="D86" s="21">
        <f t="shared" si="56"/>
        <v>0.5726429675</v>
      </c>
      <c r="E86" s="21">
        <f t="shared" si="56"/>
        <v>0.4622905028</v>
      </c>
      <c r="F86" s="21">
        <f t="shared" si="56"/>
        <v>0.4149243583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2015.0</v>
      </c>
      <c r="C1" s="23">
        <v>2016.0</v>
      </c>
      <c r="D1" s="22">
        <v>2017.0</v>
      </c>
      <c r="E1" s="23">
        <v>2018.0</v>
      </c>
      <c r="F1" s="22">
        <v>2019.0</v>
      </c>
    </row>
    <row r="2">
      <c r="A2" s="4" t="s">
        <v>1</v>
      </c>
      <c r="B2" s="24">
        <v>3887.5</v>
      </c>
      <c r="C2" s="25">
        <v>4089.8</v>
      </c>
      <c r="D2" s="25">
        <v>4141.8</v>
      </c>
      <c r="E2" s="25">
        <v>4651.7</v>
      </c>
      <c r="F2" s="25">
        <v>4654.7</v>
      </c>
    </row>
    <row r="3">
      <c r="A3" s="4" t="s">
        <v>2</v>
      </c>
      <c r="B3" s="26">
        <v>2434.9</v>
      </c>
      <c r="C3" s="27">
        <v>2518.3</v>
      </c>
      <c r="D3" s="27">
        <v>2351.4</v>
      </c>
      <c r="E3" s="27">
        <v>2251.1</v>
      </c>
      <c r="F3" s="27">
        <v>2333.4</v>
      </c>
    </row>
    <row r="4">
      <c r="A4" s="4" t="s">
        <v>3</v>
      </c>
      <c r="B4" s="11">
        <v>499.2</v>
      </c>
      <c r="C4" s="12">
        <v>567.6</v>
      </c>
      <c r="D4" s="12">
        <v>483.8</v>
      </c>
      <c r="E4" s="12">
        <v>859.3</v>
      </c>
      <c r="F4" s="12">
        <v>729.4</v>
      </c>
    </row>
    <row r="5">
      <c r="A5" s="4" t="s">
        <v>4</v>
      </c>
      <c r="B5" s="11">
        <v>1122.4</v>
      </c>
      <c r="C5" s="12">
        <v>950.0</v>
      </c>
      <c r="D5" s="12">
        <v>702.9</v>
      </c>
      <c r="E5" s="12">
        <v>394.9</v>
      </c>
      <c r="F5" s="12">
        <v>347.5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656.3</v>
      </c>
      <c r="C8" s="12">
        <v>805.8</v>
      </c>
      <c r="D8" s="12">
        <v>971.2</v>
      </c>
      <c r="E8" s="12">
        <v>823.2</v>
      </c>
      <c r="F8" s="12">
        <v>1080.7</v>
      </c>
    </row>
    <row r="9">
      <c r="A9" s="15" t="s">
        <v>8</v>
      </c>
      <c r="B9" s="11">
        <v>87.1</v>
      </c>
      <c r="C9" s="12">
        <v>69.8</v>
      </c>
      <c r="D9" s="12">
        <v>55.3</v>
      </c>
      <c r="E9" s="12">
        <v>66.3</v>
      </c>
      <c r="F9" s="12">
        <v>102.0</v>
      </c>
    </row>
    <row r="10">
      <c r="A10" s="15" t="s">
        <v>9</v>
      </c>
      <c r="B10" s="26">
        <v>668.4</v>
      </c>
      <c r="C10" s="27">
        <v>753.3</v>
      </c>
      <c r="D10" s="27">
        <v>701.8</v>
      </c>
      <c r="E10" s="27">
        <v>764.2</v>
      </c>
      <c r="F10" s="27">
        <v>516.6</v>
      </c>
    </row>
    <row r="11">
      <c r="A11" s="17" t="s">
        <v>10</v>
      </c>
      <c r="B11" s="11">
        <v>371.6</v>
      </c>
      <c r="C11" s="12">
        <v>467.3</v>
      </c>
      <c r="D11" s="12">
        <v>405.2</v>
      </c>
      <c r="E11" s="12">
        <v>448.7</v>
      </c>
      <c r="F11" s="12">
        <v>221.0</v>
      </c>
    </row>
    <row r="12">
      <c r="A12" s="4" t="s">
        <v>11</v>
      </c>
      <c r="B12" s="11">
        <v>25.7</v>
      </c>
      <c r="C12" s="12">
        <v>44.7</v>
      </c>
      <c r="D12" s="12">
        <v>51.0</v>
      </c>
      <c r="E12" s="12">
        <v>55.1</v>
      </c>
      <c r="F12" s="12">
        <v>94.1</v>
      </c>
    </row>
    <row r="13">
      <c r="A13" s="4" t="s">
        <v>12</v>
      </c>
      <c r="B13" s="11">
        <v>7.1</v>
      </c>
      <c r="C13" s="12">
        <v>5.7</v>
      </c>
      <c r="D13" s="12">
        <v>4.9</v>
      </c>
      <c r="E13" s="12">
        <v>1.9</v>
      </c>
      <c r="F13" s="12">
        <v>3.9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1573.5</v>
      </c>
      <c r="C15" s="27">
        <v>1742.3</v>
      </c>
      <c r="D15" s="27">
        <v>1985.0</v>
      </c>
      <c r="E15" s="27">
        <v>2604.8</v>
      </c>
      <c r="F15" s="27">
        <v>2881.2</v>
      </c>
    </row>
    <row r="16">
      <c r="A16" s="1" t="s">
        <v>15</v>
      </c>
      <c r="B16" s="11">
        <v>464.9</v>
      </c>
      <c r="C16" s="12">
        <v>439.6</v>
      </c>
      <c r="D16" s="12">
        <v>488.7</v>
      </c>
      <c r="E16" s="12">
        <v>548.9</v>
      </c>
      <c r="F16" s="12">
        <v>652.0</v>
      </c>
    </row>
    <row r="17">
      <c r="A17" s="4" t="s">
        <v>16</v>
      </c>
      <c r="B17" s="11">
        <v>1645.5</v>
      </c>
      <c r="C17" s="12">
        <v>1594.2</v>
      </c>
      <c r="D17" s="12">
        <v>1455.0</v>
      </c>
      <c r="E17" s="12">
        <v>1282.7</v>
      </c>
      <c r="F17" s="12">
        <v>1256.9</v>
      </c>
    </row>
    <row r="18">
      <c r="A18" s="1" t="s">
        <v>17</v>
      </c>
      <c r="B18" s="11">
        <v>753.0</v>
      </c>
      <c r="C18" s="12">
        <v>753.0</v>
      </c>
      <c r="D18" s="12">
        <v>753.0</v>
      </c>
      <c r="E18" s="12">
        <v>753.0</v>
      </c>
      <c r="F18" s="12">
        <v>753.0</v>
      </c>
    </row>
    <row r="19">
      <c r="A19" s="1" t="s">
        <v>18</v>
      </c>
      <c r="B19" s="38">
        <v>1569.6</v>
      </c>
      <c r="C19" s="39">
        <v>1358.1</v>
      </c>
      <c r="D19" s="39">
        <v>751.9</v>
      </c>
      <c r="E19" s="39">
        <v>1166.0</v>
      </c>
      <c r="F19" s="39">
        <v>1458.2</v>
      </c>
    </row>
    <row r="20">
      <c r="A20" s="4" t="s">
        <v>19</v>
      </c>
      <c r="B20" s="38">
        <v>1239.1</v>
      </c>
      <c r="C20" s="39">
        <v>1201.8</v>
      </c>
      <c r="D20" s="39">
        <v>714.4</v>
      </c>
      <c r="E20" s="39">
        <v>849.2</v>
      </c>
      <c r="F20" s="39">
        <v>967.1</v>
      </c>
    </row>
    <row r="21">
      <c r="A21" s="1" t="s">
        <v>20</v>
      </c>
      <c r="B21" s="38">
        <v>148.2</v>
      </c>
      <c r="C21" s="39">
        <v>155.9</v>
      </c>
      <c r="D21" s="39">
        <v>170.9</v>
      </c>
      <c r="E21" s="39">
        <v>205.3</v>
      </c>
      <c r="F21" s="39">
        <v>258.6</v>
      </c>
    </row>
    <row r="22">
      <c r="A22" s="1" t="s">
        <v>21</v>
      </c>
      <c r="B22" s="38">
        <v>163.3</v>
      </c>
      <c r="C22" s="39">
        <v>3.0</v>
      </c>
      <c r="D22" s="39">
        <v>-131.9</v>
      </c>
      <c r="E22" s="39">
        <v>-30.8</v>
      </c>
      <c r="F22" s="39">
        <v>193.0</v>
      </c>
    </row>
    <row r="23">
      <c r="A23" s="4" t="s">
        <v>22</v>
      </c>
      <c r="B23" s="35">
        <v>44.3</v>
      </c>
      <c r="C23" s="36">
        <v>44.2</v>
      </c>
      <c r="D23" s="36">
        <v>38.2</v>
      </c>
      <c r="E23" s="36">
        <v>52.7</v>
      </c>
      <c r="F23" s="36">
        <v>73.1</v>
      </c>
    </row>
    <row r="24">
      <c r="A24" s="4" t="s">
        <v>23</v>
      </c>
      <c r="B24" s="35">
        <v>23.3</v>
      </c>
      <c r="C24" s="36">
        <v>21.6</v>
      </c>
      <c r="D24" s="36">
        <v>16.7</v>
      </c>
      <c r="E24" s="36">
        <v>22.6</v>
      </c>
      <c r="F24" s="36">
        <v>33.0</v>
      </c>
    </row>
    <row r="25">
      <c r="A25" s="4" t="s">
        <v>24</v>
      </c>
      <c r="B25" s="38">
        <v>123.6</v>
      </c>
      <c r="C25" s="39">
        <v>-11.9</v>
      </c>
      <c r="D25" s="39">
        <v>-143.8</v>
      </c>
      <c r="E25" s="39">
        <v>-77.5</v>
      </c>
      <c r="F25" s="39">
        <v>100.5</v>
      </c>
    </row>
    <row r="26">
      <c r="A26" s="4" t="s">
        <v>25</v>
      </c>
      <c r="B26" s="35">
        <v>42.4</v>
      </c>
      <c r="C26" s="36">
        <v>25.6</v>
      </c>
      <c r="D26" s="36">
        <v>23.0</v>
      </c>
      <c r="E26" s="36">
        <v>20.1</v>
      </c>
      <c r="F26" s="36">
        <v>35.9</v>
      </c>
    </row>
    <row r="27">
      <c r="A27" s="19" t="s">
        <v>26</v>
      </c>
      <c r="B27" s="35">
        <v>-67.1</v>
      </c>
      <c r="C27" s="36">
        <v>-40.0</v>
      </c>
      <c r="D27" s="36">
        <v>0.0</v>
      </c>
      <c r="E27" s="36">
        <v>-90.0</v>
      </c>
      <c r="F27" s="36">
        <v>-130.0</v>
      </c>
    </row>
    <row r="28">
      <c r="A28" s="19" t="s">
        <v>27</v>
      </c>
      <c r="B28" s="42">
        <v>-17.2</v>
      </c>
      <c r="C28" s="39">
        <v>82.6</v>
      </c>
      <c r="D28" s="39">
        <v>151.1</v>
      </c>
      <c r="E28" s="39">
        <v>297.8</v>
      </c>
      <c r="F28" s="39">
        <v>97.6</v>
      </c>
    </row>
    <row r="29">
      <c r="A29" s="19" t="s">
        <v>28</v>
      </c>
      <c r="B29" s="35">
        <v>19.8</v>
      </c>
      <c r="C29" s="36">
        <v>8.3</v>
      </c>
      <c r="D29" s="36">
        <v>10.4</v>
      </c>
      <c r="E29" s="36">
        <v>22.5</v>
      </c>
      <c r="F29" s="36">
        <v>21.1</v>
      </c>
    </row>
    <row r="30">
      <c r="A30" s="19" t="s">
        <v>29</v>
      </c>
      <c r="B30" s="20">
        <f t="shared" ref="B30:F30" si="1">B22*(1-0.4)+B26+B28-B29</f>
        <v>103.38</v>
      </c>
      <c r="C30" s="20">
        <f t="shared" si="1"/>
        <v>101.7</v>
      </c>
      <c r="D30" s="20">
        <f t="shared" si="1"/>
        <v>84.56</v>
      </c>
      <c r="E30" s="20">
        <f t="shared" si="1"/>
        <v>276.92</v>
      </c>
      <c r="F30" s="20">
        <f t="shared" si="1"/>
        <v>228.2</v>
      </c>
    </row>
    <row r="31">
      <c r="A31" s="19" t="s">
        <v>30</v>
      </c>
      <c r="B31" s="20">
        <f t="shared" ref="B31:F31" si="2">B22+B26</f>
        <v>205.7</v>
      </c>
      <c r="C31" s="20">
        <f t="shared" si="2"/>
        <v>28.6</v>
      </c>
      <c r="D31" s="20">
        <f t="shared" si="2"/>
        <v>-108.9</v>
      </c>
      <c r="E31" s="20">
        <f t="shared" si="2"/>
        <v>-10.7</v>
      </c>
      <c r="F31" s="20">
        <f t="shared" si="2"/>
        <v>228.9</v>
      </c>
    </row>
    <row r="32">
      <c r="A32" s="19" t="s">
        <v>31</v>
      </c>
      <c r="B32" s="20">
        <f t="shared" ref="B32:F32" si="3">B18+B25+B27</f>
        <v>809.5</v>
      </c>
      <c r="C32" s="20">
        <f t="shared" si="3"/>
        <v>701.1</v>
      </c>
      <c r="D32" s="20">
        <f t="shared" si="3"/>
        <v>609.2</v>
      </c>
      <c r="E32" s="20">
        <f t="shared" si="3"/>
        <v>585.5</v>
      </c>
      <c r="F32" s="20">
        <f t="shared" si="3"/>
        <v>723.5</v>
      </c>
    </row>
    <row r="33">
      <c r="A33" s="19" t="s">
        <v>32</v>
      </c>
      <c r="B33" s="20">
        <f t="shared" ref="B33:F33" si="4">B4+B5+B6+B8-B12-B13-B14</f>
        <v>2245.1</v>
      </c>
      <c r="C33" s="20">
        <f t="shared" si="4"/>
        <v>2273</v>
      </c>
      <c r="D33" s="20">
        <f t="shared" si="4"/>
        <v>2102</v>
      </c>
      <c r="E33" s="20">
        <f t="shared" si="4"/>
        <v>2020.4</v>
      </c>
      <c r="F33" s="20">
        <f t="shared" si="4"/>
        <v>2059.6</v>
      </c>
    </row>
    <row r="34">
      <c r="A34" s="19" t="s">
        <v>33</v>
      </c>
      <c r="B34" s="20">
        <f t="shared" ref="B34:F34" si="5">B19-B20</f>
        <v>330.5</v>
      </c>
      <c r="C34" s="20">
        <f t="shared" si="5"/>
        <v>156.3</v>
      </c>
      <c r="D34" s="20">
        <f t="shared" si="5"/>
        <v>37.5</v>
      </c>
      <c r="E34" s="20">
        <f t="shared" si="5"/>
        <v>316.8</v>
      </c>
      <c r="F34" s="20">
        <f t="shared" si="5"/>
        <v>491.1</v>
      </c>
    </row>
    <row r="35">
      <c r="A35" s="19" t="s">
        <v>34</v>
      </c>
      <c r="B35" s="20">
        <f t="shared" ref="B35:F35" si="6">B19-(B20*1.2725)-B26</f>
        <v>-49.55475</v>
      </c>
      <c r="C35" s="20">
        <f t="shared" si="6"/>
        <v>-196.7905</v>
      </c>
      <c r="D35" s="20">
        <f t="shared" si="6"/>
        <v>-180.174</v>
      </c>
      <c r="E35" s="20">
        <f t="shared" si="6"/>
        <v>65.293</v>
      </c>
      <c r="F35" s="20">
        <f t="shared" si="6"/>
        <v>191.66525</v>
      </c>
    </row>
    <row r="36">
      <c r="A36" s="19"/>
    </row>
    <row r="37">
      <c r="A37" s="19" t="s">
        <v>35</v>
      </c>
      <c r="B37" s="21">
        <f t="shared" ref="B37:F37" si="7">B4/B10</f>
        <v>0.7468581688</v>
      </c>
      <c r="C37" s="21">
        <f t="shared" si="7"/>
        <v>0.7534846675</v>
      </c>
      <c r="D37" s="21">
        <f t="shared" si="7"/>
        <v>0.6893701909</v>
      </c>
      <c r="E37" s="21">
        <f t="shared" si="7"/>
        <v>1.124443863</v>
      </c>
      <c r="F37" s="21">
        <f t="shared" si="7"/>
        <v>1.411924119</v>
      </c>
    </row>
    <row r="38">
      <c r="A38" s="19" t="s">
        <v>36</v>
      </c>
      <c r="B38" s="21">
        <f t="shared" ref="B38:F38" si="8">B4/B19</f>
        <v>0.3180428135</v>
      </c>
      <c r="C38" s="21">
        <f t="shared" si="8"/>
        <v>0.4179368235</v>
      </c>
      <c r="D38" s="21">
        <f t="shared" si="8"/>
        <v>0.6434366272</v>
      </c>
      <c r="E38" s="21">
        <f t="shared" si="8"/>
        <v>0.7369639794</v>
      </c>
      <c r="F38" s="21">
        <f t="shared" si="8"/>
        <v>0.5002057331</v>
      </c>
    </row>
    <row r="39">
      <c r="A39" s="19" t="s">
        <v>37</v>
      </c>
      <c r="B39" s="21">
        <f t="shared" ref="B39:F39" si="9">B4/B3</f>
        <v>0.2050186866</v>
      </c>
      <c r="C39" s="21">
        <f t="shared" si="9"/>
        <v>0.2253901441</v>
      </c>
      <c r="D39" s="21">
        <f t="shared" si="9"/>
        <v>0.2057497661</v>
      </c>
      <c r="E39" s="21">
        <f t="shared" si="9"/>
        <v>0.3817244902</v>
      </c>
      <c r="F39" s="21">
        <f t="shared" si="9"/>
        <v>0.3125910688</v>
      </c>
    </row>
    <row r="40">
      <c r="A40" s="19" t="s">
        <v>38</v>
      </c>
      <c r="B40" s="21">
        <f t="shared" ref="B40:F40" si="10">B4/B2</f>
        <v>0.1284115756</v>
      </c>
      <c r="C40" s="21">
        <f t="shared" si="10"/>
        <v>0.1387842926</v>
      </c>
      <c r="D40" s="21">
        <f t="shared" si="10"/>
        <v>0.1168091168</v>
      </c>
      <c r="E40" s="21">
        <f t="shared" si="10"/>
        <v>0.1847281639</v>
      </c>
      <c r="F40" s="21">
        <f t="shared" si="10"/>
        <v>0.1567018283</v>
      </c>
    </row>
    <row r="41">
      <c r="A41" s="19" t="s">
        <v>39</v>
      </c>
      <c r="B41" s="21">
        <f t="shared" ref="B41:F41" si="11">B3/B10</f>
        <v>3.642878516</v>
      </c>
      <c r="C41" s="21">
        <f t="shared" si="11"/>
        <v>3.343024028</v>
      </c>
      <c r="D41" s="21">
        <f t="shared" si="11"/>
        <v>3.350527216</v>
      </c>
      <c r="E41" s="21">
        <f t="shared" si="11"/>
        <v>2.945694844</v>
      </c>
      <c r="F41" s="21">
        <f t="shared" si="11"/>
        <v>4.516840883</v>
      </c>
    </row>
    <row r="42">
      <c r="A42" s="19" t="s">
        <v>40</v>
      </c>
      <c r="B42" s="21">
        <f t="shared" ref="B42:F42" si="12">B3/B2</f>
        <v>0.626340836</v>
      </c>
      <c r="C42" s="21">
        <f t="shared" si="12"/>
        <v>0.6157513815</v>
      </c>
      <c r="D42" s="21">
        <f t="shared" si="12"/>
        <v>0.5677241779</v>
      </c>
      <c r="E42" s="21">
        <f t="shared" si="12"/>
        <v>0.483930606</v>
      </c>
      <c r="F42" s="21">
        <f t="shared" si="12"/>
        <v>0.5012997615</v>
      </c>
    </row>
    <row r="43">
      <c r="A43" s="19" t="s">
        <v>41</v>
      </c>
      <c r="B43" s="21">
        <f t="shared" ref="B43:F43" si="13">B10/B2</f>
        <v>0.1719356913</v>
      </c>
      <c r="C43" s="21">
        <f t="shared" si="13"/>
        <v>0.1841899359</v>
      </c>
      <c r="D43" s="21">
        <f t="shared" si="13"/>
        <v>0.1694432372</v>
      </c>
      <c r="E43" s="21">
        <f t="shared" si="13"/>
        <v>0.1642840252</v>
      </c>
      <c r="F43" s="21">
        <f t="shared" si="13"/>
        <v>0.1109845962</v>
      </c>
    </row>
    <row r="44">
      <c r="A44" s="19" t="s">
        <v>42</v>
      </c>
      <c r="B44" s="21">
        <f t="shared" ref="B44:F44" si="14">B10/B19</f>
        <v>0.4258409786</v>
      </c>
      <c r="C44" s="21">
        <f t="shared" si="14"/>
        <v>0.5546719682</v>
      </c>
      <c r="D44" s="21">
        <f t="shared" si="14"/>
        <v>0.933368799</v>
      </c>
      <c r="E44" s="21">
        <f t="shared" si="14"/>
        <v>0.6554030875</v>
      </c>
      <c r="F44" s="21">
        <f t="shared" si="14"/>
        <v>0.3542723906</v>
      </c>
    </row>
    <row r="45">
      <c r="A45" s="19" t="s">
        <v>43</v>
      </c>
      <c r="B45" s="21">
        <f t="shared" ref="B45:F45" si="15">B8/B2</f>
        <v>0.1688231511</v>
      </c>
      <c r="C45" s="21">
        <f t="shared" si="15"/>
        <v>0.1970267495</v>
      </c>
      <c r="D45" s="21">
        <f t="shared" si="15"/>
        <v>0.2344874209</v>
      </c>
      <c r="E45" s="21">
        <f t="shared" si="15"/>
        <v>0.1769675602</v>
      </c>
      <c r="F45" s="21">
        <f t="shared" si="15"/>
        <v>0.2321739317</v>
      </c>
    </row>
    <row r="46">
      <c r="A46" s="19" t="s">
        <v>44</v>
      </c>
      <c r="B46" s="21">
        <f t="shared" ref="B46:F46" si="16">(B3-B8)/B2</f>
        <v>0.4575176849</v>
      </c>
      <c r="C46" s="21">
        <f t="shared" si="16"/>
        <v>0.418724632</v>
      </c>
      <c r="D46" s="21">
        <f t="shared" si="16"/>
        <v>0.333236757</v>
      </c>
      <c r="E46" s="21">
        <f t="shared" si="16"/>
        <v>0.3069630458</v>
      </c>
      <c r="F46" s="21">
        <f t="shared" si="16"/>
        <v>0.2691258298</v>
      </c>
    </row>
    <row r="47">
      <c r="A47" s="19" t="s">
        <v>45</v>
      </c>
      <c r="B47" s="21">
        <f t="shared" ref="B47:F47" si="17">(B3-B8)/B10</f>
        <v>2.660981448</v>
      </c>
      <c r="C47" s="21">
        <f t="shared" si="17"/>
        <v>2.273330678</v>
      </c>
      <c r="D47" s="21">
        <f t="shared" si="17"/>
        <v>1.966657167</v>
      </c>
      <c r="E47" s="21">
        <f t="shared" si="17"/>
        <v>1.868489924</v>
      </c>
      <c r="F47" s="21">
        <f t="shared" si="17"/>
        <v>2.424893535</v>
      </c>
    </row>
    <row r="48">
      <c r="A48" s="19" t="s">
        <v>46</v>
      </c>
      <c r="B48" s="19">
        <f t="shared" ref="B48:F48" si="18">(B3-B10)/B2</f>
        <v>0.4544051447</v>
      </c>
      <c r="C48" s="19">
        <f t="shared" si="18"/>
        <v>0.4315614455</v>
      </c>
      <c r="D48" s="19">
        <f t="shared" si="18"/>
        <v>0.3982809407</v>
      </c>
      <c r="E48" s="19">
        <f t="shared" si="18"/>
        <v>0.3196465808</v>
      </c>
      <c r="F48" s="19">
        <f t="shared" si="18"/>
        <v>0.3903151653</v>
      </c>
    </row>
    <row r="49">
      <c r="A49" s="19" t="s">
        <v>47</v>
      </c>
      <c r="B49" s="21">
        <f t="shared" ref="B49:F49" si="19">(B3-B10)/B19</f>
        <v>1.125445973</v>
      </c>
      <c r="C49" s="21">
        <f t="shared" si="19"/>
        <v>1.299609749</v>
      </c>
      <c r="D49" s="21">
        <f t="shared" si="19"/>
        <v>2.193908764</v>
      </c>
      <c r="E49" s="21">
        <f t="shared" si="19"/>
        <v>1.275214408</v>
      </c>
      <c r="F49" s="21">
        <f t="shared" si="19"/>
        <v>1.245919627</v>
      </c>
    </row>
    <row r="50">
      <c r="A50" s="19" t="s">
        <v>48</v>
      </c>
      <c r="B50" s="21">
        <f t="shared" ref="B50:F50" si="20">(B11+B16)/B30</f>
        <v>8.091507061</v>
      </c>
      <c r="C50" s="21">
        <f t="shared" si="20"/>
        <v>8.91740413</v>
      </c>
      <c r="D50" s="21">
        <f t="shared" si="20"/>
        <v>10.57119205</v>
      </c>
      <c r="E50" s="21">
        <f t="shared" si="20"/>
        <v>3.602484472</v>
      </c>
      <c r="F50" s="21">
        <f t="shared" si="20"/>
        <v>3.825591586</v>
      </c>
    </row>
    <row r="51">
      <c r="A51" s="19" t="s">
        <v>49</v>
      </c>
      <c r="B51" s="21">
        <f t="shared" ref="B51:F51" si="21">B23/B31</f>
        <v>0.2153621779</v>
      </c>
      <c r="C51" s="21">
        <f t="shared" si="21"/>
        <v>1.545454545</v>
      </c>
      <c r="D51" s="21">
        <f t="shared" si="21"/>
        <v>-0.3507805326</v>
      </c>
      <c r="E51" s="21">
        <f t="shared" si="21"/>
        <v>-4.925233645</v>
      </c>
      <c r="F51" s="21">
        <f t="shared" si="21"/>
        <v>0.3193534294</v>
      </c>
    </row>
    <row r="52">
      <c r="A52" s="19" t="s">
        <v>50</v>
      </c>
      <c r="B52" s="21">
        <f t="shared" ref="B52:F52" si="22">B23/B25</f>
        <v>0.3584142395</v>
      </c>
      <c r="C52" s="21">
        <f t="shared" si="22"/>
        <v>-3.714285714</v>
      </c>
      <c r="D52" s="21">
        <f t="shared" si="22"/>
        <v>-0.2656467316</v>
      </c>
      <c r="E52" s="21">
        <f t="shared" si="22"/>
        <v>-0.68</v>
      </c>
      <c r="F52" s="21">
        <f t="shared" si="22"/>
        <v>0.7273631841</v>
      </c>
    </row>
    <row r="53">
      <c r="A53" s="19" t="s">
        <v>51</v>
      </c>
      <c r="B53" s="21">
        <f t="shared" ref="B53:F53" si="23">B23/B2</f>
        <v>0.01139549839</v>
      </c>
      <c r="C53" s="21">
        <f t="shared" si="23"/>
        <v>0.01080737444</v>
      </c>
      <c r="D53" s="21">
        <f t="shared" si="23"/>
        <v>0.009223043121</v>
      </c>
      <c r="E53" s="21">
        <f t="shared" si="23"/>
        <v>0.01132919148</v>
      </c>
      <c r="F53" s="21">
        <f t="shared" si="23"/>
        <v>0.01570455668</v>
      </c>
    </row>
    <row r="54">
      <c r="A54" s="19" t="s">
        <v>52</v>
      </c>
      <c r="B54" s="19">
        <f t="shared" ref="B54:F54" si="24">B23/B35</f>
        <v>-0.8939607202</v>
      </c>
      <c r="C54" s="19">
        <f t="shared" si="24"/>
        <v>-0.2246043381</v>
      </c>
      <c r="D54" s="19">
        <f t="shared" si="24"/>
        <v>-0.2120172722</v>
      </c>
      <c r="E54" s="19">
        <f t="shared" si="24"/>
        <v>0.8071309329</v>
      </c>
      <c r="F54" s="19">
        <f t="shared" si="24"/>
        <v>0.3813941233</v>
      </c>
    </row>
    <row r="55">
      <c r="A55" s="19" t="s">
        <v>53</v>
      </c>
      <c r="B55" s="21">
        <f t="shared" ref="B55:F55" si="25">B30/B17</f>
        <v>0.06282588879</v>
      </c>
      <c r="C55" s="21">
        <f t="shared" si="25"/>
        <v>0.06379375235</v>
      </c>
      <c r="D55" s="21">
        <f t="shared" si="25"/>
        <v>0.05811683849</v>
      </c>
      <c r="E55" s="21">
        <f t="shared" si="25"/>
        <v>0.2158883605</v>
      </c>
      <c r="F55" s="21">
        <f t="shared" si="25"/>
        <v>0.1815578009</v>
      </c>
    </row>
    <row r="56">
      <c r="A56" s="19" t="s">
        <v>54</v>
      </c>
      <c r="B56" s="21">
        <f t="shared" ref="B56:F56" si="26">B30/B2</f>
        <v>0.02659292605</v>
      </c>
      <c r="C56" s="21">
        <f t="shared" si="26"/>
        <v>0.02486674165</v>
      </c>
      <c r="D56" s="21">
        <f t="shared" si="26"/>
        <v>0.02041624415</v>
      </c>
      <c r="E56" s="21">
        <f t="shared" si="26"/>
        <v>0.05953092418</v>
      </c>
      <c r="F56" s="21">
        <f t="shared" si="26"/>
        <v>0.04902571594</v>
      </c>
    </row>
    <row r="57">
      <c r="A57" s="19" t="s">
        <v>55</v>
      </c>
      <c r="B57" s="21">
        <f t="shared" ref="B57:F57" si="27">B22/B17</f>
        <v>0.09924035248</v>
      </c>
      <c r="C57" s="21">
        <f t="shared" si="27"/>
        <v>0.001881821603</v>
      </c>
      <c r="D57" s="21">
        <f t="shared" si="27"/>
        <v>-0.09065292096</v>
      </c>
      <c r="E57" s="21">
        <f t="shared" si="27"/>
        <v>-0.02401185</v>
      </c>
      <c r="F57" s="21">
        <f t="shared" si="27"/>
        <v>0.1535523908</v>
      </c>
    </row>
    <row r="58">
      <c r="A58" s="19" t="s">
        <v>56</v>
      </c>
      <c r="B58" s="21">
        <f t="shared" ref="B58:F58" si="28">B22/B2</f>
        <v>0.04200643087</v>
      </c>
      <c r="C58" s="21">
        <f t="shared" si="28"/>
        <v>0.0007335322021</v>
      </c>
      <c r="D58" s="21">
        <f t="shared" si="28"/>
        <v>-0.03184605727</v>
      </c>
      <c r="E58" s="21">
        <f t="shared" si="28"/>
        <v>-0.006621235247</v>
      </c>
      <c r="F58" s="21">
        <f t="shared" si="28"/>
        <v>0.04146346703</v>
      </c>
    </row>
    <row r="59">
      <c r="A59" s="19" t="s">
        <v>57</v>
      </c>
      <c r="B59" s="21">
        <f t="shared" ref="B59:F59" si="29">B31/B32</f>
        <v>0.2541074737</v>
      </c>
      <c r="C59" s="21">
        <f t="shared" si="29"/>
        <v>0.04079303951</v>
      </c>
      <c r="D59" s="21">
        <f t="shared" si="29"/>
        <v>-0.1787590282</v>
      </c>
      <c r="E59" s="21">
        <f t="shared" si="29"/>
        <v>-0.01827497865</v>
      </c>
      <c r="F59" s="21">
        <f t="shared" si="29"/>
        <v>0.3163787146</v>
      </c>
    </row>
    <row r="60">
      <c r="A60" s="19" t="s">
        <v>58</v>
      </c>
      <c r="B60" s="21">
        <f t="shared" ref="B60:F60" si="30">B31/B2</f>
        <v>0.05291318328</v>
      </c>
      <c r="C60" s="21">
        <f t="shared" si="30"/>
        <v>0.006993006993</v>
      </c>
      <c r="D60" s="21">
        <f t="shared" si="30"/>
        <v>-0.02629291612</v>
      </c>
      <c r="E60" s="21">
        <f t="shared" si="30"/>
        <v>-0.002300234323</v>
      </c>
      <c r="F60" s="21">
        <f t="shared" si="30"/>
        <v>0.04917610157</v>
      </c>
    </row>
    <row r="61">
      <c r="A61" s="19" t="s">
        <v>59</v>
      </c>
      <c r="B61" s="21">
        <f t="shared" ref="B61:F61" si="31">B25/B17</f>
        <v>0.07511394713</v>
      </c>
      <c r="C61" s="21">
        <f t="shared" si="31"/>
        <v>-0.007464559026</v>
      </c>
      <c r="D61" s="21">
        <f t="shared" si="31"/>
        <v>-0.09883161512</v>
      </c>
      <c r="E61" s="21">
        <f t="shared" si="31"/>
        <v>-0.06041942777</v>
      </c>
      <c r="F61" s="21">
        <f t="shared" si="31"/>
        <v>0.07995862837</v>
      </c>
    </row>
    <row r="62">
      <c r="A62" s="19" t="s">
        <v>60</v>
      </c>
      <c r="B62" s="21">
        <f t="shared" ref="B62:F62" si="32">B25/B2</f>
        <v>0.03179421222</v>
      </c>
      <c r="C62" s="21">
        <f t="shared" si="32"/>
        <v>-0.002909677735</v>
      </c>
      <c r="D62" s="21">
        <f t="shared" si="32"/>
        <v>-0.03471920421</v>
      </c>
      <c r="E62" s="21">
        <f t="shared" si="32"/>
        <v>-0.0166605757</v>
      </c>
      <c r="F62" s="21">
        <f t="shared" si="32"/>
        <v>0.02159107998</v>
      </c>
    </row>
    <row r="63">
      <c r="A63" s="19" t="s">
        <v>61</v>
      </c>
      <c r="B63" s="21">
        <f t="shared" ref="B63:F63" si="33">(B25+B24)/B17</f>
        <v>0.08927377697</v>
      </c>
      <c r="C63" s="21">
        <f t="shared" si="33"/>
        <v>0.006084556517</v>
      </c>
      <c r="D63" s="21">
        <f t="shared" si="33"/>
        <v>-0.08735395189</v>
      </c>
      <c r="E63" s="21">
        <f t="shared" si="33"/>
        <v>-0.04280034303</v>
      </c>
      <c r="F63" s="21">
        <f t="shared" si="33"/>
        <v>0.1062137004</v>
      </c>
    </row>
    <row r="64">
      <c r="A64" s="19" t="s">
        <v>62</v>
      </c>
      <c r="B64" s="21">
        <f t="shared" ref="B64:F64" si="34">B16/B17</f>
        <v>0.282528107</v>
      </c>
      <c r="C64" s="21">
        <f t="shared" si="34"/>
        <v>0.2757495923</v>
      </c>
      <c r="D64" s="21">
        <f t="shared" si="34"/>
        <v>0.3358762887</v>
      </c>
      <c r="E64" s="21">
        <f t="shared" si="34"/>
        <v>0.4279254697</v>
      </c>
      <c r="F64" s="21">
        <f t="shared" si="34"/>
        <v>0.5187365741</v>
      </c>
    </row>
    <row r="65">
      <c r="A65" s="19" t="s">
        <v>63</v>
      </c>
      <c r="B65" s="21">
        <f t="shared" ref="B65:F65" si="35">B16/B2</f>
        <v>0.1195884244</v>
      </c>
      <c r="C65" s="21">
        <f t="shared" si="35"/>
        <v>0.1074869187</v>
      </c>
      <c r="D65" s="21">
        <f t="shared" si="35"/>
        <v>0.1179921773</v>
      </c>
      <c r="E65" s="21">
        <f t="shared" si="35"/>
        <v>0.117999871</v>
      </c>
      <c r="F65" s="21">
        <f t="shared" si="35"/>
        <v>0.1400734741</v>
      </c>
    </row>
    <row r="66">
      <c r="A66" s="19" t="s">
        <v>64</v>
      </c>
      <c r="B66" s="21">
        <f t="shared" ref="B66:F66" si="36">B33/B2</f>
        <v>0.5775176849</v>
      </c>
      <c r="C66" s="21">
        <f t="shared" si="36"/>
        <v>0.5557728984</v>
      </c>
      <c r="D66" s="21">
        <f t="shared" si="36"/>
        <v>0.5075088126</v>
      </c>
      <c r="E66" s="21">
        <f t="shared" si="36"/>
        <v>0.4343358342</v>
      </c>
      <c r="F66" s="21">
        <f t="shared" si="36"/>
        <v>0.4424774959</v>
      </c>
    </row>
    <row r="67">
      <c r="A67" s="19" t="s">
        <v>65</v>
      </c>
      <c r="B67" s="21">
        <f t="shared" ref="B67:F67" si="37">B17/B32</f>
        <v>2.032736257</v>
      </c>
      <c r="C67" s="21">
        <f t="shared" si="37"/>
        <v>2.27385537</v>
      </c>
      <c r="D67" s="21">
        <f t="shared" si="37"/>
        <v>2.388378201</v>
      </c>
      <c r="E67" s="21">
        <f t="shared" si="37"/>
        <v>2.190777114</v>
      </c>
      <c r="F67" s="21">
        <f t="shared" si="37"/>
        <v>1.737249482</v>
      </c>
    </row>
    <row r="68">
      <c r="A68" s="19" t="s">
        <v>66</v>
      </c>
      <c r="B68" s="21">
        <f t="shared" ref="B68:F68" si="38">B17/B2</f>
        <v>0.4232797428</v>
      </c>
      <c r="C68" s="21">
        <f t="shared" si="38"/>
        <v>0.3897990122</v>
      </c>
      <c r="D68" s="21">
        <f t="shared" si="38"/>
        <v>0.3512965377</v>
      </c>
      <c r="E68" s="21">
        <f t="shared" si="38"/>
        <v>0.275748651</v>
      </c>
      <c r="F68" s="21">
        <f t="shared" si="38"/>
        <v>0.2700281436</v>
      </c>
    </row>
    <row r="69">
      <c r="A69" s="19" t="s">
        <v>67</v>
      </c>
      <c r="B69" s="21">
        <f t="shared" ref="B69:F69" si="39">(B16+B11)/B17</f>
        <v>0.5083561228</v>
      </c>
      <c r="C69" s="21">
        <f t="shared" si="39"/>
        <v>0.5688746707</v>
      </c>
      <c r="D69" s="21">
        <f t="shared" si="39"/>
        <v>0.6143642612</v>
      </c>
      <c r="E69" s="21">
        <f t="shared" si="39"/>
        <v>0.7777344664</v>
      </c>
      <c r="F69" s="21">
        <f t="shared" si="39"/>
        <v>0.6945659957</v>
      </c>
    </row>
    <row r="70">
      <c r="A70" s="19" t="s">
        <v>68</v>
      </c>
      <c r="B70" s="21">
        <f t="shared" ref="B70:F70" si="40">(B16+B11)/B2</f>
        <v>0.2151768489</v>
      </c>
      <c r="C70" s="21">
        <f t="shared" si="40"/>
        <v>0.2217467847</v>
      </c>
      <c r="D70" s="21">
        <f t="shared" si="40"/>
        <v>0.2158240379</v>
      </c>
      <c r="E70" s="21">
        <f t="shared" si="40"/>
        <v>0.21445923</v>
      </c>
      <c r="F70" s="21">
        <f t="shared" si="40"/>
        <v>0.1875523664</v>
      </c>
    </row>
    <row r="71">
      <c r="A71" s="19" t="s">
        <v>69</v>
      </c>
      <c r="B71" s="21">
        <f t="shared" ref="B71:F71" si="41">B30/B19</f>
        <v>0.06586391437</v>
      </c>
      <c r="C71" s="21">
        <f t="shared" si="41"/>
        <v>0.07488402916</v>
      </c>
      <c r="D71" s="21">
        <f t="shared" si="41"/>
        <v>0.1124617635</v>
      </c>
      <c r="E71" s="21">
        <f t="shared" si="41"/>
        <v>0.2374957118</v>
      </c>
      <c r="F71" s="21">
        <f t="shared" si="41"/>
        <v>0.1564943081</v>
      </c>
    </row>
    <row r="72">
      <c r="A72" s="19" t="s">
        <v>70</v>
      </c>
      <c r="B72" s="19">
        <f t="shared" ref="B72:F72" si="42">B30/B35</f>
        <v>-2.08617741</v>
      </c>
      <c r="C72" s="19">
        <f t="shared" si="42"/>
        <v>-0.5167932395</v>
      </c>
      <c r="D72" s="19">
        <f t="shared" si="42"/>
        <v>-0.4693240978</v>
      </c>
      <c r="E72" s="19">
        <f t="shared" si="42"/>
        <v>4.241189714</v>
      </c>
      <c r="F72" s="19">
        <f t="shared" si="42"/>
        <v>1.190617496</v>
      </c>
    </row>
    <row r="73">
      <c r="A73" s="19" t="s">
        <v>71</v>
      </c>
      <c r="B73" s="19">
        <f t="shared" ref="B73:F73" si="43">B22/B35</f>
        <v>-3.295345048</v>
      </c>
      <c r="C73" s="19">
        <f t="shared" si="43"/>
        <v>-0.01524463833</v>
      </c>
      <c r="D73" s="19">
        <f t="shared" si="43"/>
        <v>0.73207011</v>
      </c>
      <c r="E73" s="19">
        <f t="shared" si="43"/>
        <v>-0.4717197862</v>
      </c>
      <c r="F73" s="19">
        <f t="shared" si="43"/>
        <v>1.006963965</v>
      </c>
    </row>
    <row r="74">
      <c r="A74" s="19" t="s">
        <v>72</v>
      </c>
      <c r="B74" s="21">
        <f t="shared" ref="B74:F74" si="44">B31/B19</f>
        <v>0.1310524975</v>
      </c>
      <c r="C74" s="21">
        <f t="shared" si="44"/>
        <v>0.02105883219</v>
      </c>
      <c r="D74" s="21">
        <f t="shared" si="44"/>
        <v>-0.1448330895</v>
      </c>
      <c r="E74" s="21">
        <f t="shared" si="44"/>
        <v>-0.009176672384</v>
      </c>
      <c r="F74" s="21">
        <f t="shared" si="44"/>
        <v>0.1569743519</v>
      </c>
    </row>
    <row r="75">
      <c r="A75" s="19" t="s">
        <v>73</v>
      </c>
      <c r="B75" s="21">
        <f t="shared" ref="B75:F75" si="45">B34/B19</f>
        <v>0.2105632008</v>
      </c>
      <c r="C75" s="21">
        <f t="shared" si="45"/>
        <v>0.1150872543</v>
      </c>
      <c r="D75" s="21">
        <f t="shared" si="45"/>
        <v>0.04987365341</v>
      </c>
      <c r="E75" s="21">
        <f t="shared" si="45"/>
        <v>0.2716981132</v>
      </c>
      <c r="F75" s="21">
        <f t="shared" si="45"/>
        <v>0.3367850775</v>
      </c>
    </row>
    <row r="76">
      <c r="A76" s="19" t="s">
        <v>74</v>
      </c>
      <c r="B76" s="21">
        <f t="shared" ref="B76:F76" si="46">B25/B19</f>
        <v>0.07874617737</v>
      </c>
      <c r="C76" s="21">
        <f t="shared" si="46"/>
        <v>-0.008762241367</v>
      </c>
      <c r="D76" s="21">
        <f t="shared" si="46"/>
        <v>-0.1912488363</v>
      </c>
      <c r="E76" s="21">
        <f t="shared" si="46"/>
        <v>-0.06646655232</v>
      </c>
      <c r="F76" s="21">
        <f t="shared" si="46"/>
        <v>0.06892058703</v>
      </c>
    </row>
    <row r="77">
      <c r="A77" s="19" t="s">
        <v>75</v>
      </c>
      <c r="B77" s="19">
        <f t="shared" ref="B77:F77" si="47">B25/B35</f>
        <v>-2.494210948</v>
      </c>
      <c r="C77" s="19">
        <f t="shared" si="47"/>
        <v>0.06047039872</v>
      </c>
      <c r="D77" s="19">
        <f t="shared" si="47"/>
        <v>0.7981173754</v>
      </c>
      <c r="E77" s="19">
        <f t="shared" si="47"/>
        <v>-1.186957254</v>
      </c>
      <c r="F77" s="19">
        <f t="shared" si="47"/>
        <v>0.5243517017</v>
      </c>
    </row>
    <row r="78">
      <c r="A78" s="19" t="s">
        <v>76</v>
      </c>
      <c r="B78" s="19">
        <f t="shared" ref="B78:F78" si="48">B35/B9</f>
        <v>-0.5689408726</v>
      </c>
      <c r="C78" s="19">
        <f t="shared" si="48"/>
        <v>-2.819348138</v>
      </c>
      <c r="D78" s="19">
        <f t="shared" si="48"/>
        <v>-3.258119349</v>
      </c>
      <c r="E78" s="19">
        <f t="shared" si="48"/>
        <v>0.984811463</v>
      </c>
      <c r="F78" s="19">
        <f t="shared" si="48"/>
        <v>1.879071078</v>
      </c>
    </row>
    <row r="79">
      <c r="A79" s="19" t="s">
        <v>77</v>
      </c>
      <c r="B79" s="19">
        <f t="shared" ref="B79:F79" si="49">B35/B2</f>
        <v>-0.01274720257</v>
      </c>
      <c r="C79" s="19">
        <f t="shared" si="49"/>
        <v>-0.0481173896</v>
      </c>
      <c r="D79" s="19">
        <f t="shared" si="49"/>
        <v>-0.04350137621</v>
      </c>
      <c r="E79" s="19">
        <f t="shared" si="49"/>
        <v>0.0140363738</v>
      </c>
      <c r="F79" s="19">
        <f t="shared" si="49"/>
        <v>0.04117671386</v>
      </c>
    </row>
    <row r="80">
      <c r="A80" s="19" t="s">
        <v>78</v>
      </c>
      <c r="B80" s="19">
        <f t="shared" ref="B80:F80" si="50">B35/B19</f>
        <v>-0.03157157875</v>
      </c>
      <c r="C80" s="19">
        <f t="shared" si="50"/>
        <v>-0.1449013327</v>
      </c>
      <c r="D80" s="19">
        <f t="shared" si="50"/>
        <v>-0.2396249501</v>
      </c>
      <c r="E80" s="19">
        <f t="shared" si="50"/>
        <v>0.0559974271</v>
      </c>
      <c r="F80" s="19">
        <f t="shared" si="50"/>
        <v>0.1314396173</v>
      </c>
    </row>
    <row r="81">
      <c r="A81" s="19" t="s">
        <v>79</v>
      </c>
      <c r="B81" s="21">
        <f t="shared" ref="B81:F81" si="51">B12/B19</f>
        <v>0.01637359837</v>
      </c>
      <c r="C81" s="21">
        <f t="shared" si="51"/>
        <v>0.03291362934</v>
      </c>
      <c r="D81" s="21">
        <f t="shared" si="51"/>
        <v>0.06782816864</v>
      </c>
      <c r="E81" s="21">
        <f t="shared" si="51"/>
        <v>0.04725557461</v>
      </c>
      <c r="F81" s="21">
        <f t="shared" si="51"/>
        <v>0.06453161432</v>
      </c>
    </row>
    <row r="82">
      <c r="A82" s="19" t="s">
        <v>80</v>
      </c>
      <c r="B82" s="21">
        <f t="shared" ref="B82:F82" si="52">B3/B19</f>
        <v>1.551286952</v>
      </c>
      <c r="C82" s="21">
        <f t="shared" si="52"/>
        <v>1.854281717</v>
      </c>
      <c r="D82" s="21">
        <f t="shared" si="52"/>
        <v>3.127277564</v>
      </c>
      <c r="E82" s="21">
        <f t="shared" si="52"/>
        <v>1.930617496</v>
      </c>
      <c r="F82" s="21">
        <f t="shared" si="52"/>
        <v>1.600192018</v>
      </c>
    </row>
    <row r="83">
      <c r="A83" s="19" t="s">
        <v>81</v>
      </c>
      <c r="B83" s="21">
        <f t="shared" ref="B83:F83" si="53">B8/B19</f>
        <v>0.4181320082</v>
      </c>
      <c r="C83" s="21">
        <f t="shared" si="53"/>
        <v>0.5933289154</v>
      </c>
      <c r="D83" s="21">
        <f t="shared" si="53"/>
        <v>1.291661125</v>
      </c>
      <c r="E83" s="21">
        <f t="shared" si="53"/>
        <v>0.7060034305</v>
      </c>
      <c r="F83" s="21">
        <f t="shared" si="53"/>
        <v>0.741119188</v>
      </c>
    </row>
    <row r="84">
      <c r="A84" s="19" t="s">
        <v>82</v>
      </c>
      <c r="B84" s="21">
        <f t="shared" ref="B84:F84" si="54">B33/B19</f>
        <v>1.430364424</v>
      </c>
      <c r="C84" s="21">
        <f t="shared" si="54"/>
        <v>1.673661733</v>
      </c>
      <c r="D84" s="21">
        <f t="shared" si="54"/>
        <v>2.795584519</v>
      </c>
      <c r="E84" s="21">
        <f t="shared" si="54"/>
        <v>1.732761578</v>
      </c>
      <c r="F84" s="21">
        <f t="shared" si="54"/>
        <v>1.412426279</v>
      </c>
    </row>
    <row r="85">
      <c r="A85" s="19" t="s">
        <v>83</v>
      </c>
      <c r="B85" s="21">
        <f t="shared" ref="B85:F85" si="55">(B5+B6)/B19</f>
        <v>0.7150866463</v>
      </c>
      <c r="C85" s="21">
        <f t="shared" si="55"/>
        <v>0.6995066637</v>
      </c>
      <c r="D85" s="21">
        <f t="shared" si="55"/>
        <v>0.9348317595</v>
      </c>
      <c r="E85" s="21">
        <f t="shared" si="55"/>
        <v>0.3386792453</v>
      </c>
      <c r="F85" s="21">
        <f t="shared" si="55"/>
        <v>0.2383075024</v>
      </c>
    </row>
    <row r="86">
      <c r="A86" s="19" t="s">
        <v>84</v>
      </c>
      <c r="B86" s="21">
        <f t="shared" ref="B86:F86" si="56">B19/B2</f>
        <v>0.403755627</v>
      </c>
      <c r="C86" s="21">
        <f t="shared" si="56"/>
        <v>0.3320700279</v>
      </c>
      <c r="D86" s="21">
        <f t="shared" si="56"/>
        <v>0.1815394273</v>
      </c>
      <c r="E86" s="21">
        <f t="shared" si="56"/>
        <v>0.2506610486</v>
      </c>
      <c r="F86" s="21">
        <f t="shared" si="56"/>
        <v>0.3132747545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2013.0</v>
      </c>
      <c r="C1" s="23">
        <v>2014.0</v>
      </c>
      <c r="D1" s="22">
        <v>2015.0</v>
      </c>
      <c r="E1" s="23">
        <v>2016.0</v>
      </c>
      <c r="F1" s="22">
        <v>2017.0</v>
      </c>
    </row>
    <row r="2">
      <c r="A2" s="4" t="s">
        <v>1</v>
      </c>
      <c r="B2" s="24">
        <v>422.1</v>
      </c>
      <c r="C2" s="25">
        <v>434.7</v>
      </c>
      <c r="D2" s="25">
        <v>423.4</v>
      </c>
      <c r="E2" s="25">
        <v>425.0</v>
      </c>
      <c r="F2" s="25">
        <v>422.0</v>
      </c>
    </row>
    <row r="3">
      <c r="A3" s="4" t="s">
        <v>2</v>
      </c>
      <c r="B3" s="26">
        <v>87.3</v>
      </c>
      <c r="C3" s="27">
        <v>93.3</v>
      </c>
      <c r="D3" s="27">
        <v>83.0</v>
      </c>
      <c r="E3" s="27">
        <v>72.6</v>
      </c>
      <c r="F3" s="27">
        <v>72.6</v>
      </c>
    </row>
    <row r="4">
      <c r="A4" s="4" t="s">
        <v>3</v>
      </c>
      <c r="B4" s="11">
        <v>36.4</v>
      </c>
      <c r="C4" s="12">
        <v>39.5</v>
      </c>
      <c r="D4" s="12">
        <v>30.7</v>
      </c>
      <c r="E4" s="12">
        <v>15.1</v>
      </c>
      <c r="F4" s="12">
        <v>18.2</v>
      </c>
    </row>
    <row r="5">
      <c r="A5" s="4" t="s">
        <v>4</v>
      </c>
      <c r="B5" s="11">
        <v>8.5</v>
      </c>
      <c r="C5" s="12">
        <v>8.8</v>
      </c>
      <c r="D5" s="12">
        <v>8.2</v>
      </c>
      <c r="E5" s="12">
        <v>4.0</v>
      </c>
      <c r="F5" s="12">
        <v>4.4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34.6</v>
      </c>
      <c r="C8" s="12">
        <v>35.9</v>
      </c>
      <c r="D8" s="12">
        <v>34.9</v>
      </c>
      <c r="E8" s="12">
        <v>42.1</v>
      </c>
      <c r="F8" s="12">
        <v>36.0</v>
      </c>
    </row>
    <row r="9">
      <c r="A9" s="15" t="s">
        <v>8</v>
      </c>
      <c r="B9" s="11">
        <v>307.4</v>
      </c>
      <c r="C9" s="12">
        <v>313.5</v>
      </c>
      <c r="D9" s="12">
        <v>312.8</v>
      </c>
      <c r="E9" s="12">
        <v>321.3</v>
      </c>
      <c r="F9" s="12">
        <v>317.9</v>
      </c>
    </row>
    <row r="10">
      <c r="A10" s="15" t="s">
        <v>9</v>
      </c>
      <c r="B10" s="26">
        <v>19.5</v>
      </c>
      <c r="C10" s="27">
        <v>30.2</v>
      </c>
      <c r="D10" s="27">
        <v>12.9</v>
      </c>
      <c r="E10" s="27">
        <v>16.6</v>
      </c>
      <c r="F10" s="27">
        <v>29.9</v>
      </c>
    </row>
    <row r="11">
      <c r="A11" s="17" t="s">
        <v>10</v>
      </c>
      <c r="B11" s="11">
        <v>0.5</v>
      </c>
      <c r="C11" s="12">
        <v>14.7</v>
      </c>
      <c r="D11" s="12">
        <v>0.5</v>
      </c>
      <c r="E11" s="12">
        <v>0.8</v>
      </c>
      <c r="F11" s="12">
        <v>3.3</v>
      </c>
    </row>
    <row r="12">
      <c r="A12" s="4" t="s">
        <v>11</v>
      </c>
      <c r="B12" s="11">
        <v>4.3</v>
      </c>
      <c r="C12" s="12">
        <v>2.4</v>
      </c>
      <c r="D12" s="12">
        <v>1.7</v>
      </c>
      <c r="E12" s="12">
        <v>1.7</v>
      </c>
      <c r="F12" s="12">
        <v>2.4</v>
      </c>
    </row>
    <row r="13">
      <c r="A13" s="4" t="s">
        <v>12</v>
      </c>
      <c r="B13" s="11">
        <v>0.4</v>
      </c>
      <c r="C13" s="12">
        <v>0.6</v>
      </c>
      <c r="D13" s="12">
        <v>0.4</v>
      </c>
      <c r="E13" s="12">
        <v>0.7</v>
      </c>
      <c r="F13" s="12">
        <v>0.4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136.3</v>
      </c>
      <c r="C15" s="27">
        <v>135.8</v>
      </c>
      <c r="D15" s="27">
        <v>132.5</v>
      </c>
      <c r="E15" s="27">
        <v>131.3</v>
      </c>
      <c r="F15" s="27">
        <v>147.1</v>
      </c>
    </row>
    <row r="16">
      <c r="A16" s="1" t="s">
        <v>15</v>
      </c>
      <c r="B16" s="11">
        <v>42.5</v>
      </c>
      <c r="C16" s="12">
        <v>42.4</v>
      </c>
      <c r="D16" s="12">
        <v>46.0</v>
      </c>
      <c r="E16" s="12">
        <v>45.8</v>
      </c>
      <c r="F16" s="12">
        <v>62.8</v>
      </c>
    </row>
    <row r="17">
      <c r="A17" s="4" t="s">
        <v>16</v>
      </c>
      <c r="B17" s="11">
        <v>266.3</v>
      </c>
      <c r="C17" s="12">
        <v>268.7</v>
      </c>
      <c r="D17" s="12">
        <v>277.9</v>
      </c>
      <c r="E17" s="12">
        <v>277.1</v>
      </c>
      <c r="F17" s="12">
        <v>245.0</v>
      </c>
    </row>
    <row r="18">
      <c r="A18" s="1" t="s">
        <v>17</v>
      </c>
      <c r="B18" s="11">
        <v>49.0</v>
      </c>
      <c r="C18" s="12">
        <v>49.0</v>
      </c>
      <c r="D18" s="12">
        <v>49.0</v>
      </c>
      <c r="E18" s="12">
        <v>49.0</v>
      </c>
      <c r="F18" s="12">
        <v>49.0</v>
      </c>
    </row>
    <row r="19">
      <c r="A19" s="1" t="s">
        <v>18</v>
      </c>
      <c r="B19" s="38">
        <v>68.98</v>
      </c>
      <c r="C19" s="39">
        <v>68.44</v>
      </c>
      <c r="D19" s="39">
        <v>64.75</v>
      </c>
      <c r="E19" s="39">
        <v>33.71</v>
      </c>
      <c r="F19" s="39">
        <v>33.95</v>
      </c>
    </row>
    <row r="20">
      <c r="A20" s="4" t="s">
        <v>19</v>
      </c>
      <c r="B20" s="38">
        <v>34.14</v>
      </c>
      <c r="C20" s="39">
        <v>33.12</v>
      </c>
      <c r="D20" s="39">
        <v>33.98</v>
      </c>
      <c r="E20" s="39">
        <v>18.59</v>
      </c>
      <c r="F20" s="39">
        <v>19.17</v>
      </c>
    </row>
    <row r="21">
      <c r="A21" s="1" t="s">
        <v>20</v>
      </c>
      <c r="B21" s="38">
        <v>38.1</v>
      </c>
      <c r="C21" s="39">
        <v>35.92</v>
      </c>
      <c r="D21" s="39">
        <v>32.18</v>
      </c>
      <c r="E21" s="39">
        <v>29.47</v>
      </c>
      <c r="F21" s="39">
        <v>27.93</v>
      </c>
    </row>
    <row r="22">
      <c r="A22" s="1" t="s">
        <v>21</v>
      </c>
      <c r="B22" s="38">
        <v>8.36</v>
      </c>
      <c r="C22" s="39">
        <v>10.22</v>
      </c>
      <c r="D22" s="39">
        <v>6.24</v>
      </c>
      <c r="E22" s="39">
        <v>-9.48</v>
      </c>
      <c r="F22" s="39">
        <v>-18.32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0.0</v>
      </c>
      <c r="F23" s="36">
        <v>0.0</v>
      </c>
    </row>
    <row r="24">
      <c r="A24" s="4" t="s">
        <v>23</v>
      </c>
      <c r="B24" s="43">
        <v>-2.38</v>
      </c>
      <c r="C24" s="44">
        <v>-3.42</v>
      </c>
      <c r="D24" s="44">
        <v>-3.55</v>
      </c>
      <c r="E24" s="44">
        <v>-2.51</v>
      </c>
      <c r="F24" s="44">
        <v>-2.36</v>
      </c>
    </row>
    <row r="25">
      <c r="A25" s="4" t="s">
        <v>24</v>
      </c>
      <c r="B25" s="38">
        <v>7.28</v>
      </c>
      <c r="C25" s="39">
        <v>7.49</v>
      </c>
      <c r="D25" s="39">
        <v>3.1</v>
      </c>
      <c r="E25" s="39">
        <v>-14.76</v>
      </c>
      <c r="F25" s="39">
        <v>-27.1</v>
      </c>
    </row>
    <row r="26">
      <c r="A26" s="4" t="s">
        <v>25</v>
      </c>
      <c r="B26" s="35">
        <v>3.01</v>
      </c>
      <c r="C26" s="36">
        <v>3.13</v>
      </c>
      <c r="D26" s="36">
        <v>3.34</v>
      </c>
      <c r="E26" s="36">
        <v>2.95</v>
      </c>
      <c r="F26" s="36">
        <v>2.75</v>
      </c>
    </row>
    <row r="27">
      <c r="A27" s="19" t="s">
        <v>26</v>
      </c>
      <c r="B27" s="35">
        <v>-6.32</v>
      </c>
      <c r="C27" s="36">
        <v>-5.73</v>
      </c>
      <c r="D27" s="36">
        <v>-5.75</v>
      </c>
      <c r="E27" s="36">
        <v>-0.74</v>
      </c>
      <c r="F27" s="36">
        <v>0.0</v>
      </c>
    </row>
    <row r="28">
      <c r="A28" s="19" t="s">
        <v>27</v>
      </c>
      <c r="B28" s="42">
        <v>-10.99</v>
      </c>
      <c r="C28" s="39">
        <v>-7.75</v>
      </c>
      <c r="D28" s="39">
        <v>6.73</v>
      </c>
      <c r="E28" s="39">
        <v>-2.68</v>
      </c>
      <c r="F28" s="39">
        <v>31.03</v>
      </c>
    </row>
    <row r="29">
      <c r="A29" s="19" t="s">
        <v>28</v>
      </c>
      <c r="B29" s="35">
        <v>11.42</v>
      </c>
      <c r="C29" s="36">
        <v>9.48</v>
      </c>
      <c r="D29" s="36">
        <v>1.54</v>
      </c>
      <c r="E29" s="36">
        <v>1.77</v>
      </c>
      <c r="F29" s="36">
        <v>1.44</v>
      </c>
    </row>
    <row r="30">
      <c r="A30" s="19" t="s">
        <v>29</v>
      </c>
      <c r="B30" s="20">
        <f t="shared" ref="B30:F30" si="1">B22*(1-0.4)+B26+B28-B29</f>
        <v>-14.384</v>
      </c>
      <c r="C30" s="20">
        <f t="shared" si="1"/>
        <v>-7.968</v>
      </c>
      <c r="D30" s="20">
        <f t="shared" si="1"/>
        <v>12.274</v>
      </c>
      <c r="E30" s="20">
        <f t="shared" si="1"/>
        <v>-7.188</v>
      </c>
      <c r="F30" s="20">
        <f t="shared" si="1"/>
        <v>21.348</v>
      </c>
    </row>
    <row r="31">
      <c r="A31" s="19" t="s">
        <v>30</v>
      </c>
      <c r="B31" s="20">
        <f t="shared" ref="B31:F31" si="2">B22+B26</f>
        <v>11.37</v>
      </c>
      <c r="C31" s="20">
        <f t="shared" si="2"/>
        <v>13.35</v>
      </c>
      <c r="D31" s="20">
        <f t="shared" si="2"/>
        <v>9.58</v>
      </c>
      <c r="E31" s="20">
        <f t="shared" si="2"/>
        <v>-6.53</v>
      </c>
      <c r="F31" s="20">
        <f t="shared" si="2"/>
        <v>-15.57</v>
      </c>
    </row>
    <row r="32">
      <c r="A32" s="19" t="s">
        <v>31</v>
      </c>
      <c r="B32" s="20">
        <f t="shared" ref="B32:F32" si="3">B18+B25+B27</f>
        <v>49.96</v>
      </c>
      <c r="C32" s="20">
        <f t="shared" si="3"/>
        <v>50.76</v>
      </c>
      <c r="D32" s="20">
        <f t="shared" si="3"/>
        <v>46.35</v>
      </c>
      <c r="E32" s="20">
        <f t="shared" si="3"/>
        <v>33.5</v>
      </c>
      <c r="F32" s="20">
        <f t="shared" si="3"/>
        <v>21.9</v>
      </c>
    </row>
    <row r="33">
      <c r="A33" s="19" t="s">
        <v>32</v>
      </c>
      <c r="B33" s="20">
        <f t="shared" ref="B33:F33" si="4">B4+B5+B6+B8-B12-B13-B14</f>
        <v>74.8</v>
      </c>
      <c r="C33" s="20">
        <f t="shared" si="4"/>
        <v>81.2</v>
      </c>
      <c r="D33" s="20">
        <f t="shared" si="4"/>
        <v>71.7</v>
      </c>
      <c r="E33" s="20">
        <f t="shared" si="4"/>
        <v>58.8</v>
      </c>
      <c r="F33" s="20">
        <f t="shared" si="4"/>
        <v>55.8</v>
      </c>
    </row>
    <row r="34">
      <c r="A34" s="19" t="s">
        <v>33</v>
      </c>
      <c r="B34" s="20">
        <f t="shared" ref="B34:F34" si="5">B19-B20</f>
        <v>34.84</v>
      </c>
      <c r="C34" s="20">
        <f t="shared" si="5"/>
        <v>35.32</v>
      </c>
      <c r="D34" s="20">
        <f t="shared" si="5"/>
        <v>30.77</v>
      </c>
      <c r="E34" s="20">
        <f t="shared" si="5"/>
        <v>15.12</v>
      </c>
      <c r="F34" s="20">
        <f t="shared" si="5"/>
        <v>14.78</v>
      </c>
    </row>
    <row r="35">
      <c r="A35" s="19" t="s">
        <v>34</v>
      </c>
      <c r="B35" s="20">
        <f t="shared" ref="B35:F35" si="6">B19-(B20*1.2725)-B26</f>
        <v>22.52685</v>
      </c>
      <c r="C35" s="20">
        <f t="shared" si="6"/>
        <v>23.1648</v>
      </c>
      <c r="D35" s="20">
        <f t="shared" si="6"/>
        <v>18.17045</v>
      </c>
      <c r="E35" s="20">
        <f t="shared" si="6"/>
        <v>7.104225</v>
      </c>
      <c r="F35" s="20">
        <f t="shared" si="6"/>
        <v>6.806175</v>
      </c>
    </row>
    <row r="36">
      <c r="A36" s="19"/>
    </row>
    <row r="37">
      <c r="A37" s="19" t="s">
        <v>35</v>
      </c>
      <c r="B37" s="21">
        <f t="shared" ref="B37:F37" si="7">B4/B10</f>
        <v>1.866666667</v>
      </c>
      <c r="C37" s="21">
        <f t="shared" si="7"/>
        <v>1.30794702</v>
      </c>
      <c r="D37" s="21">
        <f t="shared" si="7"/>
        <v>2.379844961</v>
      </c>
      <c r="E37" s="21">
        <f t="shared" si="7"/>
        <v>0.9096385542</v>
      </c>
      <c r="F37" s="21">
        <f t="shared" si="7"/>
        <v>0.6086956522</v>
      </c>
    </row>
    <row r="38">
      <c r="A38" s="19" t="s">
        <v>36</v>
      </c>
      <c r="B38" s="21">
        <f t="shared" ref="B38:F38" si="8">B4/B19</f>
        <v>0.5276891853</v>
      </c>
      <c r="C38" s="21">
        <f t="shared" si="8"/>
        <v>0.5771478667</v>
      </c>
      <c r="D38" s="21">
        <f t="shared" si="8"/>
        <v>0.4741312741</v>
      </c>
      <c r="E38" s="21">
        <f t="shared" si="8"/>
        <v>0.4479382972</v>
      </c>
      <c r="F38" s="21">
        <f t="shared" si="8"/>
        <v>0.5360824742</v>
      </c>
    </row>
    <row r="39">
      <c r="A39" s="19" t="s">
        <v>37</v>
      </c>
      <c r="B39" s="21">
        <f t="shared" ref="B39:F39" si="9">B4/B3</f>
        <v>0.4169530355</v>
      </c>
      <c r="C39" s="21">
        <f t="shared" si="9"/>
        <v>0.4233654877</v>
      </c>
      <c r="D39" s="21">
        <f t="shared" si="9"/>
        <v>0.3698795181</v>
      </c>
      <c r="E39" s="21">
        <f t="shared" si="9"/>
        <v>0.2079889807</v>
      </c>
      <c r="F39" s="21">
        <f t="shared" si="9"/>
        <v>0.2506887052</v>
      </c>
    </row>
    <row r="40">
      <c r="A40" s="19" t="s">
        <v>38</v>
      </c>
      <c r="B40" s="21">
        <f t="shared" ref="B40:F40" si="10">B4/B2</f>
        <v>0.08623548922</v>
      </c>
      <c r="C40" s="21">
        <f t="shared" si="10"/>
        <v>0.09086726478</v>
      </c>
      <c r="D40" s="21">
        <f t="shared" si="10"/>
        <v>0.07250826641</v>
      </c>
      <c r="E40" s="21">
        <f t="shared" si="10"/>
        <v>0.03552941176</v>
      </c>
      <c r="F40" s="21">
        <f t="shared" si="10"/>
        <v>0.04312796209</v>
      </c>
    </row>
    <row r="41">
      <c r="A41" s="19" t="s">
        <v>39</v>
      </c>
      <c r="B41" s="21">
        <f t="shared" ref="B41:F41" si="11">B3/B10</f>
        <v>4.476923077</v>
      </c>
      <c r="C41" s="21">
        <f t="shared" si="11"/>
        <v>3.089403974</v>
      </c>
      <c r="D41" s="21">
        <f t="shared" si="11"/>
        <v>6.434108527</v>
      </c>
      <c r="E41" s="21">
        <f t="shared" si="11"/>
        <v>4.373493976</v>
      </c>
      <c r="F41" s="21">
        <f t="shared" si="11"/>
        <v>2.428093645</v>
      </c>
    </row>
    <row r="42">
      <c r="A42" s="19" t="s">
        <v>40</v>
      </c>
      <c r="B42" s="21">
        <f t="shared" ref="B42:F42" si="12">B3/B2</f>
        <v>0.2068230277</v>
      </c>
      <c r="C42" s="21">
        <f t="shared" si="12"/>
        <v>0.2146307798</v>
      </c>
      <c r="D42" s="21">
        <f t="shared" si="12"/>
        <v>0.1960321209</v>
      </c>
      <c r="E42" s="21">
        <f t="shared" si="12"/>
        <v>0.1708235294</v>
      </c>
      <c r="F42" s="21">
        <f t="shared" si="12"/>
        <v>0.1720379147</v>
      </c>
    </row>
    <row r="43">
      <c r="A43" s="19" t="s">
        <v>41</v>
      </c>
      <c r="B43" s="21">
        <f t="shared" ref="B43:F43" si="13">B10/B2</f>
        <v>0.04619758351</v>
      </c>
      <c r="C43" s="21">
        <f t="shared" si="13"/>
        <v>0.06947319991</v>
      </c>
      <c r="D43" s="21">
        <f t="shared" si="13"/>
        <v>0.03046764289</v>
      </c>
      <c r="E43" s="21">
        <f t="shared" si="13"/>
        <v>0.03905882353</v>
      </c>
      <c r="F43" s="21">
        <f t="shared" si="13"/>
        <v>0.07085308057</v>
      </c>
    </row>
    <row r="44">
      <c r="A44" s="19" t="s">
        <v>42</v>
      </c>
      <c r="B44" s="21">
        <f t="shared" ref="B44:F44" si="14">B10/B19</f>
        <v>0.282690635</v>
      </c>
      <c r="C44" s="21">
        <f t="shared" si="14"/>
        <v>0.4412624196</v>
      </c>
      <c r="D44" s="21">
        <f t="shared" si="14"/>
        <v>0.1992277992</v>
      </c>
      <c r="E44" s="21">
        <f t="shared" si="14"/>
        <v>0.4924354791</v>
      </c>
      <c r="F44" s="21">
        <f t="shared" si="14"/>
        <v>0.8807069219</v>
      </c>
    </row>
    <row r="45">
      <c r="A45" s="19" t="s">
        <v>43</v>
      </c>
      <c r="B45" s="21">
        <f t="shared" ref="B45:F45" si="15">B8/B2</f>
        <v>0.0819710969</v>
      </c>
      <c r="C45" s="21">
        <f t="shared" si="15"/>
        <v>0.08258569128</v>
      </c>
      <c r="D45" s="21">
        <f t="shared" si="15"/>
        <v>0.0824279641</v>
      </c>
      <c r="E45" s="21">
        <f t="shared" si="15"/>
        <v>0.09905882353</v>
      </c>
      <c r="F45" s="21">
        <f t="shared" si="15"/>
        <v>0.08530805687</v>
      </c>
    </row>
    <row r="46">
      <c r="A46" s="19" t="s">
        <v>44</v>
      </c>
      <c r="B46" s="21">
        <f t="shared" ref="B46:F46" si="16">(B3-B8)/B2</f>
        <v>0.1248519308</v>
      </c>
      <c r="C46" s="21">
        <f t="shared" si="16"/>
        <v>0.1320450886</v>
      </c>
      <c r="D46" s="21">
        <f t="shared" si="16"/>
        <v>0.1136041568</v>
      </c>
      <c r="E46" s="21">
        <f t="shared" si="16"/>
        <v>0.07176470588</v>
      </c>
      <c r="F46" s="21">
        <f t="shared" si="16"/>
        <v>0.08672985782</v>
      </c>
    </row>
    <row r="47">
      <c r="A47" s="19" t="s">
        <v>45</v>
      </c>
      <c r="B47" s="21">
        <f t="shared" ref="B47:F47" si="17">(B3-B8)/B10</f>
        <v>2.702564103</v>
      </c>
      <c r="C47" s="21">
        <f t="shared" si="17"/>
        <v>1.900662252</v>
      </c>
      <c r="D47" s="21">
        <f t="shared" si="17"/>
        <v>3.728682171</v>
      </c>
      <c r="E47" s="21">
        <f t="shared" si="17"/>
        <v>1.837349398</v>
      </c>
      <c r="F47" s="21">
        <f t="shared" si="17"/>
        <v>1.224080268</v>
      </c>
    </row>
    <row r="48">
      <c r="A48" s="19" t="s">
        <v>46</v>
      </c>
      <c r="B48" s="19">
        <f t="shared" ref="B48:F48" si="18">(B3-B10)/B2</f>
        <v>0.1606254442</v>
      </c>
      <c r="C48" s="19">
        <f t="shared" si="18"/>
        <v>0.1451575799</v>
      </c>
      <c r="D48" s="19">
        <f t="shared" si="18"/>
        <v>0.165564478</v>
      </c>
      <c r="E48" s="19">
        <f t="shared" si="18"/>
        <v>0.1317647059</v>
      </c>
      <c r="F48" s="19">
        <f t="shared" si="18"/>
        <v>0.1011848341</v>
      </c>
    </row>
    <row r="49">
      <c r="A49" s="19" t="s">
        <v>47</v>
      </c>
      <c r="B49" s="21">
        <f t="shared" ref="B49:F49" si="19">(B3-B10)/B19</f>
        <v>0.9828935923</v>
      </c>
      <c r="C49" s="21">
        <f t="shared" si="19"/>
        <v>0.921975453</v>
      </c>
      <c r="D49" s="21">
        <f t="shared" si="19"/>
        <v>1.082625483</v>
      </c>
      <c r="E49" s="21">
        <f t="shared" si="19"/>
        <v>1.661228122</v>
      </c>
      <c r="F49" s="21">
        <f t="shared" si="19"/>
        <v>1.257731959</v>
      </c>
    </row>
    <row r="50">
      <c r="A50" s="19" t="s">
        <v>48</v>
      </c>
      <c r="B50" s="21">
        <f t="shared" ref="B50:F50" si="20">(B11+B16)/B30</f>
        <v>-2.989432703</v>
      </c>
      <c r="C50" s="21">
        <f t="shared" si="20"/>
        <v>-7.166164659</v>
      </c>
      <c r="D50" s="21">
        <f t="shared" si="20"/>
        <v>3.788496008</v>
      </c>
      <c r="E50" s="21">
        <f t="shared" si="20"/>
        <v>-6.483027268</v>
      </c>
      <c r="F50" s="21">
        <f t="shared" si="20"/>
        <v>3.096308788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-0.05401426962</v>
      </c>
      <c r="C55" s="21">
        <f t="shared" si="25"/>
        <v>-0.0296538891</v>
      </c>
      <c r="D55" s="21">
        <f t="shared" si="25"/>
        <v>0.04416696653</v>
      </c>
      <c r="E55" s="21">
        <f t="shared" si="25"/>
        <v>-0.02594009383</v>
      </c>
      <c r="F55" s="21">
        <f t="shared" si="25"/>
        <v>0.08713469388</v>
      </c>
    </row>
    <row r="56">
      <c r="A56" s="19" t="s">
        <v>54</v>
      </c>
      <c r="B56" s="21">
        <f t="shared" ref="B56:F56" si="26">B30/B2</f>
        <v>-0.03407723288</v>
      </c>
      <c r="C56" s="21">
        <f t="shared" si="26"/>
        <v>-0.01832988268</v>
      </c>
      <c r="D56" s="21">
        <f t="shared" si="26"/>
        <v>0.02898913557</v>
      </c>
      <c r="E56" s="21">
        <f t="shared" si="26"/>
        <v>-0.01691294118</v>
      </c>
      <c r="F56" s="21">
        <f t="shared" si="26"/>
        <v>0.05058767773</v>
      </c>
    </row>
    <row r="57">
      <c r="A57" s="19" t="s">
        <v>55</v>
      </c>
      <c r="B57" s="21">
        <f t="shared" ref="B57:F57" si="27">B22/B17</f>
        <v>0.0313931656</v>
      </c>
      <c r="C57" s="21">
        <f t="shared" si="27"/>
        <v>0.03803498325</v>
      </c>
      <c r="D57" s="21">
        <f t="shared" si="27"/>
        <v>0.02245412019</v>
      </c>
      <c r="E57" s="21">
        <f t="shared" si="27"/>
        <v>-0.034211476</v>
      </c>
      <c r="F57" s="21">
        <f t="shared" si="27"/>
        <v>-0.0747755102</v>
      </c>
    </row>
    <row r="58">
      <c r="A58" s="19" t="s">
        <v>56</v>
      </c>
      <c r="B58" s="21">
        <f t="shared" ref="B58:F58" si="28">B22/B2</f>
        <v>0.01980573324</v>
      </c>
      <c r="C58" s="21">
        <f t="shared" si="28"/>
        <v>0.02351046699</v>
      </c>
      <c r="D58" s="21">
        <f t="shared" si="28"/>
        <v>0.01473783656</v>
      </c>
      <c r="E58" s="21">
        <f t="shared" si="28"/>
        <v>-0.02230588235</v>
      </c>
      <c r="F58" s="21">
        <f t="shared" si="28"/>
        <v>-0.04341232227</v>
      </c>
    </row>
    <row r="59">
      <c r="A59" s="19" t="s">
        <v>57</v>
      </c>
      <c r="B59" s="21">
        <f t="shared" ref="B59:F59" si="29">B31/B32</f>
        <v>0.2275820657</v>
      </c>
      <c r="C59" s="21">
        <f t="shared" si="29"/>
        <v>0.2630023641</v>
      </c>
      <c r="D59" s="21">
        <f t="shared" si="29"/>
        <v>0.2066882416</v>
      </c>
      <c r="E59" s="21">
        <f t="shared" si="29"/>
        <v>-0.1949253731</v>
      </c>
      <c r="F59" s="21">
        <f t="shared" si="29"/>
        <v>-0.7109589041</v>
      </c>
    </row>
    <row r="60">
      <c r="A60" s="19" t="s">
        <v>58</v>
      </c>
      <c r="B60" s="21">
        <f t="shared" ref="B60:F60" si="30">B31/B2</f>
        <v>0.02693674485</v>
      </c>
      <c r="C60" s="21">
        <f t="shared" si="30"/>
        <v>0.03071083506</v>
      </c>
      <c r="D60" s="21">
        <f t="shared" si="30"/>
        <v>0.02262635805</v>
      </c>
      <c r="E60" s="21">
        <f t="shared" si="30"/>
        <v>-0.01536470588</v>
      </c>
      <c r="F60" s="21">
        <f t="shared" si="30"/>
        <v>-0.0368957346</v>
      </c>
    </row>
    <row r="61">
      <c r="A61" s="19" t="s">
        <v>59</v>
      </c>
      <c r="B61" s="21">
        <f t="shared" ref="B61:F61" si="31">B25/B17</f>
        <v>0.02733758919</v>
      </c>
      <c r="C61" s="21">
        <f t="shared" si="31"/>
        <v>0.02787495348</v>
      </c>
      <c r="D61" s="21">
        <f t="shared" si="31"/>
        <v>0.01115509176</v>
      </c>
      <c r="E61" s="21">
        <f t="shared" si="31"/>
        <v>-0.05326596896</v>
      </c>
      <c r="F61" s="21">
        <f t="shared" si="31"/>
        <v>-0.1106122449</v>
      </c>
    </row>
    <row r="62">
      <c r="A62" s="19" t="s">
        <v>60</v>
      </c>
      <c r="B62" s="21">
        <f t="shared" ref="B62:F62" si="32">B25/B2</f>
        <v>0.01724709784</v>
      </c>
      <c r="C62" s="21">
        <f t="shared" si="32"/>
        <v>0.01723027375</v>
      </c>
      <c r="D62" s="21">
        <f t="shared" si="32"/>
        <v>0.007321681625</v>
      </c>
      <c r="E62" s="21">
        <f t="shared" si="32"/>
        <v>-0.03472941176</v>
      </c>
      <c r="F62" s="21">
        <f t="shared" si="32"/>
        <v>-0.06421800948</v>
      </c>
    </row>
    <row r="63">
      <c r="A63" s="19" t="s">
        <v>61</v>
      </c>
      <c r="B63" s="21">
        <f t="shared" ref="B63:F63" si="33">(B25+B23)/B17</f>
        <v>0.02733758919</v>
      </c>
      <c r="C63" s="21">
        <f t="shared" si="33"/>
        <v>0.02787495348</v>
      </c>
      <c r="D63" s="21">
        <f t="shared" si="33"/>
        <v>0.01115509176</v>
      </c>
      <c r="E63" s="21">
        <f t="shared" si="33"/>
        <v>-0.05326596896</v>
      </c>
      <c r="F63" s="21">
        <f t="shared" si="33"/>
        <v>-0.1106122449</v>
      </c>
    </row>
    <row r="64">
      <c r="A64" s="19" t="s">
        <v>62</v>
      </c>
      <c r="B64" s="21">
        <f t="shared" ref="B64:F64" si="34">B16/B17</f>
        <v>0.1595944424</v>
      </c>
      <c r="C64" s="21">
        <f t="shared" si="34"/>
        <v>0.1577967994</v>
      </c>
      <c r="D64" s="21">
        <f t="shared" si="34"/>
        <v>0.165527168</v>
      </c>
      <c r="E64" s="21">
        <f t="shared" si="34"/>
        <v>0.1652832912</v>
      </c>
      <c r="F64" s="21">
        <f t="shared" si="34"/>
        <v>0.2563265306</v>
      </c>
    </row>
    <row r="65">
      <c r="A65" s="19" t="s">
        <v>63</v>
      </c>
      <c r="B65" s="21">
        <f t="shared" ref="B65:F65" si="35">B16/B2</f>
        <v>0.100687041</v>
      </c>
      <c r="C65" s="21">
        <f t="shared" si="35"/>
        <v>0.09753853232</v>
      </c>
      <c r="D65" s="21">
        <f t="shared" si="35"/>
        <v>0.108644308</v>
      </c>
      <c r="E65" s="21">
        <f t="shared" si="35"/>
        <v>0.1077647059</v>
      </c>
      <c r="F65" s="21">
        <f t="shared" si="35"/>
        <v>0.1488151659</v>
      </c>
    </row>
    <row r="66">
      <c r="A66" s="19" t="s">
        <v>64</v>
      </c>
      <c r="B66" s="21">
        <f t="shared" ref="B66:F66" si="36">B33/B2</f>
        <v>0.1772091921</v>
      </c>
      <c r="C66" s="21">
        <f t="shared" si="36"/>
        <v>0.1867954911</v>
      </c>
      <c r="D66" s="21">
        <f t="shared" si="36"/>
        <v>0.1693434105</v>
      </c>
      <c r="E66" s="21">
        <f t="shared" si="36"/>
        <v>0.1383529412</v>
      </c>
      <c r="F66" s="21">
        <f t="shared" si="36"/>
        <v>0.1322274882</v>
      </c>
    </row>
    <row r="67">
      <c r="A67" s="19" t="s">
        <v>65</v>
      </c>
      <c r="B67" s="21">
        <f t="shared" ref="B67:F67" si="37">B17/B32</f>
        <v>5.330264211</v>
      </c>
      <c r="C67" s="21">
        <f t="shared" si="37"/>
        <v>5.293538219</v>
      </c>
      <c r="D67" s="21">
        <f t="shared" si="37"/>
        <v>5.995685005</v>
      </c>
      <c r="E67" s="21">
        <f t="shared" si="37"/>
        <v>8.271641791</v>
      </c>
      <c r="F67" s="21">
        <f t="shared" si="37"/>
        <v>11.18721461</v>
      </c>
    </row>
    <row r="68">
      <c r="A68" s="19" t="s">
        <v>66</v>
      </c>
      <c r="B68" s="21">
        <f t="shared" ref="B68:F68" si="38">B17/B2</f>
        <v>0.6308931533</v>
      </c>
      <c r="C68" s="21">
        <f t="shared" si="38"/>
        <v>0.6181274442</v>
      </c>
      <c r="D68" s="21">
        <f t="shared" si="38"/>
        <v>0.6563533302</v>
      </c>
      <c r="E68" s="21">
        <f t="shared" si="38"/>
        <v>0.652</v>
      </c>
      <c r="F68" s="21">
        <f t="shared" si="38"/>
        <v>0.5805687204</v>
      </c>
    </row>
    <row r="69">
      <c r="A69" s="19" t="s">
        <v>67</v>
      </c>
      <c r="B69" s="21">
        <f t="shared" ref="B69:F69" si="39">(B16+B11)/B17</f>
        <v>0.161472024</v>
      </c>
      <c r="C69" s="21">
        <f t="shared" si="39"/>
        <v>0.212504652</v>
      </c>
      <c r="D69" s="21">
        <f t="shared" si="39"/>
        <v>0.1673263764</v>
      </c>
      <c r="E69" s="21">
        <f t="shared" si="39"/>
        <v>0.1681703356</v>
      </c>
      <c r="F69" s="21">
        <f t="shared" si="39"/>
        <v>0.2697959184</v>
      </c>
    </row>
    <row r="70">
      <c r="A70" s="19" t="s">
        <v>68</v>
      </c>
      <c r="B70" s="21">
        <f t="shared" ref="B70:F70" si="40">(B16+B11)/B2</f>
        <v>0.1018715944</v>
      </c>
      <c r="C70" s="21">
        <f t="shared" si="40"/>
        <v>0.1313549574</v>
      </c>
      <c r="D70" s="21">
        <f t="shared" si="40"/>
        <v>0.1098252244</v>
      </c>
      <c r="E70" s="21">
        <f t="shared" si="40"/>
        <v>0.1096470588</v>
      </c>
      <c r="F70" s="21">
        <f t="shared" si="40"/>
        <v>0.1566350711</v>
      </c>
    </row>
    <row r="71">
      <c r="A71" s="19" t="s">
        <v>69</v>
      </c>
      <c r="B71" s="21">
        <f t="shared" ref="B71:F71" si="41">B30/B19</f>
        <v>-0.2085242099</v>
      </c>
      <c r="C71" s="21">
        <f t="shared" si="41"/>
        <v>-0.1164231444</v>
      </c>
      <c r="D71" s="21">
        <f t="shared" si="41"/>
        <v>0.1895598456</v>
      </c>
      <c r="E71" s="21">
        <f t="shared" si="41"/>
        <v>-0.2132304954</v>
      </c>
      <c r="F71" s="21">
        <f t="shared" si="41"/>
        <v>0.6288070692</v>
      </c>
    </row>
    <row r="72">
      <c r="A72" s="19" t="s">
        <v>70</v>
      </c>
      <c r="B72" s="19">
        <f t="shared" ref="B72:F72" si="42">B30/B35</f>
        <v>-0.6385269134</v>
      </c>
      <c r="C72" s="19">
        <f t="shared" si="42"/>
        <v>-0.3439701616</v>
      </c>
      <c r="D72" s="19">
        <f t="shared" si="42"/>
        <v>0.6754923516</v>
      </c>
      <c r="E72" s="19">
        <f t="shared" si="42"/>
        <v>-1.011792279</v>
      </c>
      <c r="F72" s="19">
        <f t="shared" si="42"/>
        <v>3.136563488</v>
      </c>
    </row>
    <row r="73">
      <c r="A73" s="19" t="s">
        <v>71</v>
      </c>
      <c r="B73" s="19">
        <f t="shared" ref="B73:F73" si="43">B22/B35</f>
        <v>0.3711126944</v>
      </c>
      <c r="C73" s="19">
        <f t="shared" si="43"/>
        <v>0.441186628</v>
      </c>
      <c r="D73" s="19">
        <f t="shared" si="43"/>
        <v>0.3434147201</v>
      </c>
      <c r="E73" s="19">
        <f t="shared" si="43"/>
        <v>-1.334417195</v>
      </c>
      <c r="F73" s="19">
        <f t="shared" si="43"/>
        <v>-2.69167337</v>
      </c>
    </row>
    <row r="74">
      <c r="A74" s="19" t="s">
        <v>72</v>
      </c>
      <c r="B74" s="21">
        <f t="shared" ref="B74:F74" si="44">B31/B19</f>
        <v>0.1648303856</v>
      </c>
      <c r="C74" s="21">
        <f t="shared" si="44"/>
        <v>0.1950613676</v>
      </c>
      <c r="D74" s="21">
        <f t="shared" si="44"/>
        <v>0.147953668</v>
      </c>
      <c r="E74" s="21">
        <f t="shared" si="44"/>
        <v>-0.193711065</v>
      </c>
      <c r="F74" s="21">
        <f t="shared" si="44"/>
        <v>-0.4586156112</v>
      </c>
    </row>
    <row r="75">
      <c r="A75" s="19" t="s">
        <v>73</v>
      </c>
      <c r="B75" s="21">
        <f t="shared" ref="B75:F75" si="45">B34/B19</f>
        <v>0.5050739345</v>
      </c>
      <c r="C75" s="21">
        <f t="shared" si="45"/>
        <v>0.5160724722</v>
      </c>
      <c r="D75" s="21">
        <f t="shared" si="45"/>
        <v>0.4752123552</v>
      </c>
      <c r="E75" s="21">
        <f t="shared" si="45"/>
        <v>0.448531593</v>
      </c>
      <c r="F75" s="21">
        <f t="shared" si="45"/>
        <v>0.4353460972</v>
      </c>
    </row>
    <row r="76">
      <c r="A76" s="19" t="s">
        <v>74</v>
      </c>
      <c r="B76" s="21">
        <f t="shared" ref="B76:F76" si="46">B25/B19</f>
        <v>0.1055378371</v>
      </c>
      <c r="C76" s="21">
        <f t="shared" si="46"/>
        <v>0.1094389246</v>
      </c>
      <c r="D76" s="21">
        <f t="shared" si="46"/>
        <v>0.04787644788</v>
      </c>
      <c r="E76" s="21">
        <f t="shared" si="46"/>
        <v>-0.4378522694</v>
      </c>
      <c r="F76" s="21">
        <f t="shared" si="46"/>
        <v>-0.7982326951</v>
      </c>
    </row>
    <row r="77">
      <c r="A77" s="19" t="s">
        <v>75</v>
      </c>
      <c r="B77" s="19">
        <f t="shared" ref="B77:F77" si="47">B25/B35</f>
        <v>0.3231699061</v>
      </c>
      <c r="C77" s="19">
        <f t="shared" si="47"/>
        <v>0.3233354054</v>
      </c>
      <c r="D77" s="19">
        <f t="shared" si="47"/>
        <v>0.1706066718</v>
      </c>
      <c r="E77" s="19">
        <f t="shared" si="47"/>
        <v>-2.077636899</v>
      </c>
      <c r="F77" s="19">
        <f t="shared" si="47"/>
        <v>-3.981678402</v>
      </c>
    </row>
    <row r="78">
      <c r="A78" s="19" t="s">
        <v>76</v>
      </c>
      <c r="B78" s="19">
        <f t="shared" ref="B78:F78" si="48">B35/B9</f>
        <v>0.07328188029</v>
      </c>
      <c r="C78" s="19">
        <f t="shared" si="48"/>
        <v>0.07389090909</v>
      </c>
      <c r="D78" s="19">
        <f t="shared" si="48"/>
        <v>0.05808967391</v>
      </c>
      <c r="E78" s="19">
        <f t="shared" si="48"/>
        <v>0.02211087768</v>
      </c>
      <c r="F78" s="19">
        <f t="shared" si="48"/>
        <v>0.02140979868</v>
      </c>
    </row>
    <row r="79">
      <c r="A79" s="19" t="s">
        <v>77</v>
      </c>
      <c r="B79" s="19">
        <f t="shared" ref="B79:F79" si="49">B35/B2</f>
        <v>0.05336851457</v>
      </c>
      <c r="C79" s="19">
        <f t="shared" si="49"/>
        <v>0.05328916494</v>
      </c>
      <c r="D79" s="19">
        <f t="shared" si="49"/>
        <v>0.04291556448</v>
      </c>
      <c r="E79" s="19">
        <f t="shared" si="49"/>
        <v>0.01671582353</v>
      </c>
      <c r="F79" s="19">
        <f t="shared" si="49"/>
        <v>0.01612837678</v>
      </c>
    </row>
    <row r="80">
      <c r="A80" s="19" t="s">
        <v>78</v>
      </c>
      <c r="B80" s="19">
        <f t="shared" ref="B80:F80" si="50">B35/B19</f>
        <v>0.3265707451</v>
      </c>
      <c r="C80" s="19">
        <f t="shared" si="50"/>
        <v>0.3384687317</v>
      </c>
      <c r="D80" s="19">
        <f t="shared" si="50"/>
        <v>0.2806247104</v>
      </c>
      <c r="E80" s="19">
        <f t="shared" si="50"/>
        <v>0.2107453278</v>
      </c>
      <c r="F80" s="19">
        <f t="shared" si="50"/>
        <v>0.2004764359</v>
      </c>
    </row>
    <row r="81">
      <c r="A81" s="19" t="s">
        <v>79</v>
      </c>
      <c r="B81" s="21">
        <f t="shared" ref="B81:F81" si="51">B12/B19</f>
        <v>0.06233690925</v>
      </c>
      <c r="C81" s="21">
        <f t="shared" si="51"/>
        <v>0.03506721216</v>
      </c>
      <c r="D81" s="21">
        <f t="shared" si="51"/>
        <v>0.02625482625</v>
      </c>
      <c r="E81" s="21">
        <f t="shared" si="51"/>
        <v>0.05043013942</v>
      </c>
      <c r="F81" s="21">
        <f t="shared" si="51"/>
        <v>0.0706921944</v>
      </c>
    </row>
    <row r="82">
      <c r="A82" s="19" t="s">
        <v>80</v>
      </c>
      <c r="B82" s="21">
        <f t="shared" ref="B82:F82" si="52">B3/B19</f>
        <v>1.265584227</v>
      </c>
      <c r="C82" s="21">
        <f t="shared" si="52"/>
        <v>1.363237873</v>
      </c>
      <c r="D82" s="21">
        <f t="shared" si="52"/>
        <v>1.281853282</v>
      </c>
      <c r="E82" s="21">
        <f t="shared" si="52"/>
        <v>2.153663601</v>
      </c>
      <c r="F82" s="21">
        <f t="shared" si="52"/>
        <v>2.138438881</v>
      </c>
    </row>
    <row r="83">
      <c r="A83" s="19" t="s">
        <v>81</v>
      </c>
      <c r="B83" s="21">
        <f t="shared" ref="B83:F83" si="53">B8/B19</f>
        <v>0.5015946651</v>
      </c>
      <c r="C83" s="21">
        <f t="shared" si="53"/>
        <v>0.5245470485</v>
      </c>
      <c r="D83" s="21">
        <f t="shared" si="53"/>
        <v>0.538996139</v>
      </c>
      <c r="E83" s="21">
        <f t="shared" si="53"/>
        <v>1.24888757</v>
      </c>
      <c r="F83" s="21">
        <f t="shared" si="53"/>
        <v>1.060382916</v>
      </c>
    </row>
    <row r="84">
      <c r="A84" s="19" t="s">
        <v>82</v>
      </c>
      <c r="B84" s="21">
        <f t="shared" ref="B84:F84" si="54">B33/B19</f>
        <v>1.084372282</v>
      </c>
      <c r="C84" s="21">
        <f t="shared" si="54"/>
        <v>1.186440678</v>
      </c>
      <c r="D84" s="21">
        <f t="shared" si="54"/>
        <v>1.107335907</v>
      </c>
      <c r="E84" s="21">
        <f t="shared" si="54"/>
        <v>1.744289528</v>
      </c>
      <c r="F84" s="21">
        <f t="shared" si="54"/>
        <v>1.64359352</v>
      </c>
    </row>
    <row r="85">
      <c r="A85" s="19" t="s">
        <v>83</v>
      </c>
      <c r="B85" s="21">
        <f t="shared" ref="B85:F85" si="55">(B5+B6)/B19</f>
        <v>0.1232241229</v>
      </c>
      <c r="C85" s="21">
        <f t="shared" si="55"/>
        <v>0.1285797779</v>
      </c>
      <c r="D85" s="21">
        <f t="shared" si="55"/>
        <v>0.1266409266</v>
      </c>
      <c r="E85" s="21">
        <f t="shared" si="55"/>
        <v>0.1186591516</v>
      </c>
      <c r="F85" s="21">
        <f t="shared" si="55"/>
        <v>0.1296023564</v>
      </c>
    </row>
    <row r="86">
      <c r="A86" s="19" t="s">
        <v>84</v>
      </c>
      <c r="B86" s="21">
        <f t="shared" ref="B86:F86" si="56">B19/B2</f>
        <v>0.1634209903</v>
      </c>
      <c r="C86" s="21">
        <f t="shared" si="56"/>
        <v>0.157441914</v>
      </c>
      <c r="D86" s="21">
        <f t="shared" si="56"/>
        <v>0.1529286726</v>
      </c>
      <c r="E86" s="21">
        <f t="shared" si="56"/>
        <v>0.07931764706</v>
      </c>
      <c r="F86" s="21">
        <f t="shared" si="56"/>
        <v>0.08045023697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2007.0</v>
      </c>
      <c r="C1" s="23">
        <v>2008.0</v>
      </c>
      <c r="D1" s="22">
        <v>2009.0</v>
      </c>
      <c r="E1" s="23">
        <v>2010.0</v>
      </c>
      <c r="F1" s="22">
        <v>2011.0</v>
      </c>
    </row>
    <row r="2">
      <c r="A2" s="4" t="s">
        <v>1</v>
      </c>
      <c r="B2" s="24">
        <v>96.6</v>
      </c>
      <c r="C2" s="25">
        <v>114.6</v>
      </c>
      <c r="D2" s="25">
        <v>148.7</v>
      </c>
      <c r="E2" s="25">
        <v>153.5</v>
      </c>
      <c r="F2" s="25">
        <v>137.1</v>
      </c>
    </row>
    <row r="3">
      <c r="A3" s="4" t="s">
        <v>2</v>
      </c>
      <c r="B3" s="26">
        <v>50.8</v>
      </c>
      <c r="C3" s="27">
        <v>68.8</v>
      </c>
      <c r="D3" s="27">
        <v>106.0</v>
      </c>
      <c r="E3" s="27">
        <v>106.7</v>
      </c>
      <c r="F3" s="27">
        <v>86.7</v>
      </c>
    </row>
    <row r="4">
      <c r="A4" s="4" t="s">
        <v>3</v>
      </c>
      <c r="B4" s="11">
        <v>0.7</v>
      </c>
      <c r="C4" s="12">
        <v>2.9</v>
      </c>
      <c r="D4" s="12">
        <v>33.0</v>
      </c>
      <c r="E4" s="12">
        <v>10.7</v>
      </c>
      <c r="F4" s="12">
        <v>8.5</v>
      </c>
    </row>
    <row r="5">
      <c r="A5" s="4" t="s">
        <v>4</v>
      </c>
      <c r="B5" s="11">
        <v>38.4</v>
      </c>
      <c r="C5" s="12">
        <v>43.9</v>
      </c>
      <c r="D5" s="12">
        <v>37.3</v>
      </c>
      <c r="E5" s="12">
        <v>78.8</v>
      </c>
      <c r="F5" s="12">
        <v>60.8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3.5</v>
      </c>
      <c r="C8" s="12">
        <v>8.6</v>
      </c>
      <c r="D8" s="12">
        <v>16.3</v>
      </c>
      <c r="E8" s="12">
        <v>11.5</v>
      </c>
      <c r="F8" s="12">
        <v>12.5</v>
      </c>
    </row>
    <row r="9">
      <c r="A9" s="15" t="s">
        <v>8</v>
      </c>
      <c r="B9" s="11">
        <v>37.8</v>
      </c>
      <c r="C9" s="12">
        <v>39.0</v>
      </c>
      <c r="D9" s="12">
        <v>35.3</v>
      </c>
      <c r="E9" s="12">
        <v>37.4</v>
      </c>
      <c r="F9" s="12">
        <v>40.0</v>
      </c>
    </row>
    <row r="10">
      <c r="A10" s="15" t="s">
        <v>9</v>
      </c>
      <c r="B10" s="26">
        <v>42.8</v>
      </c>
      <c r="C10" s="27">
        <v>58.2</v>
      </c>
      <c r="D10" s="27">
        <v>72.8</v>
      </c>
      <c r="E10" s="27">
        <v>61.1</v>
      </c>
      <c r="F10" s="27">
        <v>44.0</v>
      </c>
    </row>
    <row r="11">
      <c r="A11" s="17" t="s">
        <v>10</v>
      </c>
      <c r="B11" s="11">
        <v>9.1</v>
      </c>
      <c r="C11" s="12">
        <v>10.2</v>
      </c>
      <c r="D11" s="12">
        <v>10.5</v>
      </c>
      <c r="E11" s="12">
        <v>15.3</v>
      </c>
      <c r="F11" s="12">
        <v>11.1</v>
      </c>
    </row>
    <row r="12">
      <c r="A12" s="4" t="s">
        <v>11</v>
      </c>
      <c r="B12" s="11">
        <v>14.5</v>
      </c>
      <c r="C12" s="12">
        <v>23.7</v>
      </c>
      <c r="D12" s="12">
        <v>33.8</v>
      </c>
      <c r="E12" s="12">
        <v>14.1</v>
      </c>
      <c r="F12" s="12">
        <v>8.9</v>
      </c>
    </row>
    <row r="13">
      <c r="A13" s="4" t="s">
        <v>12</v>
      </c>
      <c r="B13" s="11">
        <v>0.0</v>
      </c>
      <c r="C13" s="12">
        <v>8.1</v>
      </c>
      <c r="D13" s="12">
        <v>10.4</v>
      </c>
      <c r="E13" s="12">
        <v>11.1</v>
      </c>
      <c r="F13" s="12">
        <v>8.1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65.3</v>
      </c>
      <c r="C15" s="27">
        <v>66.9</v>
      </c>
      <c r="D15" s="27">
        <v>70.5</v>
      </c>
      <c r="E15" s="27">
        <v>70.9</v>
      </c>
      <c r="F15" s="27">
        <v>63.4</v>
      </c>
    </row>
    <row r="16">
      <c r="A16" s="1" t="s">
        <v>15</v>
      </c>
      <c r="B16" s="11">
        <v>0.0</v>
      </c>
      <c r="C16" s="12">
        <v>1.3</v>
      </c>
      <c r="D16" s="12">
        <v>1.1</v>
      </c>
      <c r="E16" s="12">
        <v>2.8</v>
      </c>
      <c r="F16" s="12">
        <v>4.2</v>
      </c>
    </row>
    <row r="17">
      <c r="A17" s="4" t="s">
        <v>16</v>
      </c>
      <c r="B17" s="11">
        <v>-11.5</v>
      </c>
      <c r="C17" s="12">
        <v>-10.5</v>
      </c>
      <c r="D17" s="12">
        <v>5.4</v>
      </c>
      <c r="E17" s="12">
        <v>21.6</v>
      </c>
      <c r="F17" s="12">
        <v>29.7</v>
      </c>
    </row>
    <row r="18">
      <c r="A18" s="1" t="s">
        <v>17</v>
      </c>
      <c r="B18" s="11">
        <v>53.9</v>
      </c>
      <c r="C18" s="12">
        <v>53.9</v>
      </c>
      <c r="D18" s="12">
        <v>53.9</v>
      </c>
      <c r="E18" s="12">
        <v>53.9</v>
      </c>
      <c r="F18" s="12">
        <v>53.9</v>
      </c>
    </row>
    <row r="19">
      <c r="A19" s="1" t="s">
        <v>18</v>
      </c>
      <c r="B19" s="38">
        <v>132.7</v>
      </c>
      <c r="C19" s="39">
        <v>279.9</v>
      </c>
      <c r="D19" s="39">
        <v>417.8</v>
      </c>
      <c r="E19" s="39">
        <v>327.4</v>
      </c>
      <c r="F19" s="39">
        <v>187.7</v>
      </c>
    </row>
    <row r="20">
      <c r="A20" s="4" t="s">
        <v>19</v>
      </c>
      <c r="B20" s="38">
        <v>114.9</v>
      </c>
      <c r="C20" s="39">
        <v>258.5</v>
      </c>
      <c r="D20" s="39">
        <v>375.4</v>
      </c>
      <c r="E20" s="39">
        <v>278.0</v>
      </c>
      <c r="F20" s="39">
        <v>161.2</v>
      </c>
    </row>
    <row r="21">
      <c r="A21" s="1" t="s">
        <v>20</v>
      </c>
      <c r="B21" s="38">
        <v>6.9</v>
      </c>
      <c r="C21" s="39">
        <v>8.9</v>
      </c>
      <c r="D21" s="39">
        <v>10.8</v>
      </c>
      <c r="E21" s="39">
        <v>13.8</v>
      </c>
      <c r="F21" s="39">
        <v>14.8</v>
      </c>
    </row>
    <row r="22">
      <c r="A22" s="1" t="s">
        <v>21</v>
      </c>
      <c r="B22" s="38">
        <v>1.3</v>
      </c>
      <c r="C22" s="39">
        <v>13.0</v>
      </c>
      <c r="D22" s="39">
        <v>36.4</v>
      </c>
      <c r="E22" s="39">
        <v>30.9</v>
      </c>
      <c r="F22" s="39">
        <v>7.5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0.0</v>
      </c>
      <c r="F23" s="36">
        <v>0.0</v>
      </c>
    </row>
    <row r="24">
      <c r="A24" s="4" t="s">
        <v>23</v>
      </c>
      <c r="B24" s="45">
        <v>1.1</v>
      </c>
      <c r="C24" s="46">
        <v>1.3</v>
      </c>
      <c r="D24" s="46">
        <v>4.5</v>
      </c>
      <c r="E24" s="46">
        <v>7.3</v>
      </c>
      <c r="F24" s="46">
        <v>-0.4</v>
      </c>
    </row>
    <row r="25">
      <c r="A25" s="4" t="s">
        <v>24</v>
      </c>
      <c r="B25" s="38">
        <v>0.3</v>
      </c>
      <c r="C25" s="39">
        <v>1.0</v>
      </c>
      <c r="D25" s="39">
        <v>15.9</v>
      </c>
      <c r="E25" s="39">
        <v>16.2</v>
      </c>
      <c r="F25" s="39">
        <v>8.1</v>
      </c>
    </row>
    <row r="26">
      <c r="A26" s="4" t="s">
        <v>25</v>
      </c>
      <c r="B26" s="35">
        <v>0.0</v>
      </c>
      <c r="C26" s="36">
        <v>0.0</v>
      </c>
      <c r="D26" s="36">
        <v>0.0</v>
      </c>
      <c r="E26" s="36">
        <v>3.79</v>
      </c>
      <c r="F26" s="36">
        <v>3.97</v>
      </c>
    </row>
    <row r="27">
      <c r="A27" s="19" t="s">
        <v>26</v>
      </c>
      <c r="B27" s="35">
        <v>0.0</v>
      </c>
      <c r="C27" s="36">
        <v>0.0</v>
      </c>
      <c r="D27" s="36">
        <v>0.0</v>
      </c>
      <c r="E27" s="36">
        <v>0.0</v>
      </c>
      <c r="F27" s="36">
        <v>0.0</v>
      </c>
    </row>
    <row r="28">
      <c r="A28" s="19" t="s">
        <v>27</v>
      </c>
      <c r="B28" s="42">
        <v>-3.04</v>
      </c>
      <c r="C28" s="39">
        <v>0.54</v>
      </c>
      <c r="D28" s="39">
        <v>8.27</v>
      </c>
      <c r="E28" s="39">
        <v>-56.52</v>
      </c>
      <c r="F28" s="39">
        <v>-3.48</v>
      </c>
    </row>
    <row r="29">
      <c r="A29" s="19" t="s">
        <v>28</v>
      </c>
      <c r="B29" s="35">
        <v>6.08</v>
      </c>
      <c r="C29" s="36">
        <v>5.3</v>
      </c>
      <c r="D29" s="36">
        <v>3.56</v>
      </c>
      <c r="E29" s="36">
        <v>4.95</v>
      </c>
      <c r="F29" s="36">
        <v>7.53</v>
      </c>
    </row>
    <row r="30">
      <c r="A30" s="19" t="s">
        <v>29</v>
      </c>
      <c r="B30" s="20">
        <f t="shared" ref="B30:F30" si="1">B22*(1-0.4)+B26+B28-B29</f>
        <v>-8.34</v>
      </c>
      <c r="C30" s="20">
        <f t="shared" si="1"/>
        <v>3.04</v>
      </c>
      <c r="D30" s="20">
        <f t="shared" si="1"/>
        <v>26.55</v>
      </c>
      <c r="E30" s="20">
        <f t="shared" si="1"/>
        <v>-39.14</v>
      </c>
      <c r="F30" s="20">
        <f t="shared" si="1"/>
        <v>-2.54</v>
      </c>
    </row>
    <row r="31">
      <c r="A31" s="19" t="s">
        <v>30</v>
      </c>
      <c r="B31" s="20">
        <f t="shared" ref="B31:F31" si="2">B22+B26</f>
        <v>1.3</v>
      </c>
      <c r="C31" s="20">
        <f t="shared" si="2"/>
        <v>13</v>
      </c>
      <c r="D31" s="20">
        <f t="shared" si="2"/>
        <v>36.4</v>
      </c>
      <c r="E31" s="20">
        <f t="shared" si="2"/>
        <v>34.69</v>
      </c>
      <c r="F31" s="20">
        <f t="shared" si="2"/>
        <v>11.47</v>
      </c>
    </row>
    <row r="32">
      <c r="A32" s="19" t="s">
        <v>31</v>
      </c>
      <c r="B32" s="20">
        <f t="shared" ref="B32:F32" si="3">B18+B25+B27</f>
        <v>54.2</v>
      </c>
      <c r="C32" s="20">
        <f t="shared" si="3"/>
        <v>54.9</v>
      </c>
      <c r="D32" s="20">
        <f t="shared" si="3"/>
        <v>69.8</v>
      </c>
      <c r="E32" s="20">
        <f t="shared" si="3"/>
        <v>70.1</v>
      </c>
      <c r="F32" s="20">
        <f t="shared" si="3"/>
        <v>62</v>
      </c>
    </row>
    <row r="33">
      <c r="A33" s="19" t="s">
        <v>32</v>
      </c>
      <c r="B33" s="20">
        <f t="shared" ref="B33:F33" si="4">B4+B5+B6+B8-B12-B13-B14</f>
        <v>28.1</v>
      </c>
      <c r="C33" s="20">
        <f t="shared" si="4"/>
        <v>23.6</v>
      </c>
      <c r="D33" s="20">
        <f t="shared" si="4"/>
        <v>42.4</v>
      </c>
      <c r="E33" s="20">
        <f t="shared" si="4"/>
        <v>75.8</v>
      </c>
      <c r="F33" s="20">
        <f t="shared" si="4"/>
        <v>64.8</v>
      </c>
    </row>
    <row r="34">
      <c r="A34" s="19" t="s">
        <v>33</v>
      </c>
      <c r="B34" s="20">
        <f t="shared" ref="B34:F34" si="5">B19-B20</f>
        <v>17.8</v>
      </c>
      <c r="C34" s="20">
        <f t="shared" si="5"/>
        <v>21.4</v>
      </c>
      <c r="D34" s="20">
        <f t="shared" si="5"/>
        <v>42.4</v>
      </c>
      <c r="E34" s="20">
        <f t="shared" si="5"/>
        <v>49.4</v>
      </c>
      <c r="F34" s="20">
        <f t="shared" si="5"/>
        <v>26.5</v>
      </c>
    </row>
    <row r="35">
      <c r="A35" s="19" t="s">
        <v>34</v>
      </c>
      <c r="B35" s="20">
        <f t="shared" ref="B35:F35" si="6">B19-(B20*1.2725)-B26</f>
        <v>-13.51025</v>
      </c>
      <c r="C35" s="20">
        <f t="shared" si="6"/>
        <v>-49.04125</v>
      </c>
      <c r="D35" s="20">
        <f t="shared" si="6"/>
        <v>-59.8965</v>
      </c>
      <c r="E35" s="20">
        <f t="shared" si="6"/>
        <v>-30.145</v>
      </c>
      <c r="F35" s="20">
        <f t="shared" si="6"/>
        <v>-21.397</v>
      </c>
    </row>
    <row r="36">
      <c r="A36" s="19"/>
    </row>
    <row r="37">
      <c r="A37" s="19" t="s">
        <v>35</v>
      </c>
      <c r="B37" s="21">
        <f t="shared" ref="B37:F37" si="7">B4/B10</f>
        <v>0.01635514019</v>
      </c>
      <c r="C37" s="21">
        <f t="shared" si="7"/>
        <v>0.04982817869</v>
      </c>
      <c r="D37" s="21">
        <f t="shared" si="7"/>
        <v>0.4532967033</v>
      </c>
      <c r="E37" s="21">
        <f t="shared" si="7"/>
        <v>0.1751227496</v>
      </c>
      <c r="F37" s="21">
        <f t="shared" si="7"/>
        <v>0.1931818182</v>
      </c>
    </row>
    <row r="38">
      <c r="A38" s="19" t="s">
        <v>36</v>
      </c>
      <c r="B38" s="21">
        <f t="shared" ref="B38:F38" si="8">B4/B19</f>
        <v>0.005275056518</v>
      </c>
      <c r="C38" s="21">
        <f t="shared" si="8"/>
        <v>0.01036084316</v>
      </c>
      <c r="D38" s="21">
        <f t="shared" si="8"/>
        <v>0.07898516036</v>
      </c>
      <c r="E38" s="21">
        <f t="shared" si="8"/>
        <v>0.03268173488</v>
      </c>
      <c r="F38" s="21">
        <f t="shared" si="8"/>
        <v>0.0452850293</v>
      </c>
    </row>
    <row r="39">
      <c r="A39" s="19" t="s">
        <v>37</v>
      </c>
      <c r="B39" s="21">
        <f t="shared" ref="B39:F39" si="9">B4/B3</f>
        <v>0.01377952756</v>
      </c>
      <c r="C39" s="21">
        <f t="shared" si="9"/>
        <v>0.04215116279</v>
      </c>
      <c r="D39" s="21">
        <f t="shared" si="9"/>
        <v>0.3113207547</v>
      </c>
      <c r="E39" s="21">
        <f t="shared" si="9"/>
        <v>0.1002811621</v>
      </c>
      <c r="F39" s="21">
        <f t="shared" si="9"/>
        <v>0.09803921569</v>
      </c>
    </row>
    <row r="40">
      <c r="A40" s="19" t="s">
        <v>38</v>
      </c>
      <c r="B40" s="21">
        <f t="shared" ref="B40:F40" si="10">B4/B2</f>
        <v>0.007246376812</v>
      </c>
      <c r="C40" s="21">
        <f t="shared" si="10"/>
        <v>0.02530541012</v>
      </c>
      <c r="D40" s="21">
        <f t="shared" si="10"/>
        <v>0.2219233356</v>
      </c>
      <c r="E40" s="21">
        <f t="shared" si="10"/>
        <v>0.06970684039</v>
      </c>
      <c r="F40" s="21">
        <f t="shared" si="10"/>
        <v>0.06199854121</v>
      </c>
    </row>
    <row r="41">
      <c r="A41" s="19" t="s">
        <v>39</v>
      </c>
      <c r="B41" s="21">
        <f t="shared" ref="B41:F41" si="11">B3/B10</f>
        <v>1.186915888</v>
      </c>
      <c r="C41" s="21">
        <f t="shared" si="11"/>
        <v>1.182130584</v>
      </c>
      <c r="D41" s="21">
        <f t="shared" si="11"/>
        <v>1.456043956</v>
      </c>
      <c r="E41" s="21">
        <f t="shared" si="11"/>
        <v>1.746317512</v>
      </c>
      <c r="F41" s="21">
        <f t="shared" si="11"/>
        <v>1.970454545</v>
      </c>
    </row>
    <row r="42">
      <c r="A42" s="19" t="s">
        <v>40</v>
      </c>
      <c r="B42" s="21">
        <f t="shared" ref="B42:F42" si="12">B3/B2</f>
        <v>0.5258799172</v>
      </c>
      <c r="C42" s="21">
        <f t="shared" si="12"/>
        <v>0.6003490401</v>
      </c>
      <c r="D42" s="21">
        <f t="shared" si="12"/>
        <v>0.7128446537</v>
      </c>
      <c r="E42" s="21">
        <f t="shared" si="12"/>
        <v>0.6951140065</v>
      </c>
      <c r="F42" s="21">
        <f t="shared" si="12"/>
        <v>0.6323851204</v>
      </c>
    </row>
    <row r="43">
      <c r="A43" s="19" t="s">
        <v>41</v>
      </c>
      <c r="B43" s="21">
        <f t="shared" ref="B43:F43" si="13">B10/B2</f>
        <v>0.4430641822</v>
      </c>
      <c r="C43" s="21">
        <f t="shared" si="13"/>
        <v>0.5078534031</v>
      </c>
      <c r="D43" s="21">
        <f t="shared" si="13"/>
        <v>0.4895763282</v>
      </c>
      <c r="E43" s="21">
        <f t="shared" si="13"/>
        <v>0.3980456026</v>
      </c>
      <c r="F43" s="21">
        <f t="shared" si="13"/>
        <v>0.3209336251</v>
      </c>
    </row>
    <row r="44">
      <c r="A44" s="19" t="s">
        <v>42</v>
      </c>
      <c r="B44" s="21">
        <f t="shared" ref="B44:F44" si="14">B10/B19</f>
        <v>0.3225320271</v>
      </c>
      <c r="C44" s="21">
        <f t="shared" si="14"/>
        <v>0.2079314041</v>
      </c>
      <c r="D44" s="21">
        <f t="shared" si="14"/>
        <v>0.1742460507</v>
      </c>
      <c r="E44" s="21">
        <f t="shared" si="14"/>
        <v>0.1866218693</v>
      </c>
      <c r="F44" s="21">
        <f t="shared" si="14"/>
        <v>0.2344166223</v>
      </c>
    </row>
    <row r="45">
      <c r="A45" s="19" t="s">
        <v>43</v>
      </c>
      <c r="B45" s="21">
        <f t="shared" ref="B45:F45" si="15">B8/B2</f>
        <v>0.03623188406</v>
      </c>
      <c r="C45" s="21">
        <f t="shared" si="15"/>
        <v>0.07504363002</v>
      </c>
      <c r="D45" s="21">
        <f t="shared" si="15"/>
        <v>0.1096166779</v>
      </c>
      <c r="E45" s="21">
        <f t="shared" si="15"/>
        <v>0.07491856678</v>
      </c>
      <c r="F45" s="21">
        <f t="shared" si="15"/>
        <v>0.09117432531</v>
      </c>
    </row>
    <row r="46">
      <c r="A46" s="19" t="s">
        <v>44</v>
      </c>
      <c r="B46" s="21">
        <f t="shared" ref="B46:F46" si="16">(B3-B8)/B2</f>
        <v>0.4896480331</v>
      </c>
      <c r="C46" s="21">
        <f t="shared" si="16"/>
        <v>0.5253054101</v>
      </c>
      <c r="D46" s="21">
        <f t="shared" si="16"/>
        <v>0.6032279758</v>
      </c>
      <c r="E46" s="21">
        <f t="shared" si="16"/>
        <v>0.6201954397</v>
      </c>
      <c r="F46" s="21">
        <f t="shared" si="16"/>
        <v>0.541210795</v>
      </c>
    </row>
    <row r="47">
      <c r="A47" s="19" t="s">
        <v>45</v>
      </c>
      <c r="B47" s="21">
        <f t="shared" ref="B47:F47" si="17">(B3-B8)/B10</f>
        <v>1.105140187</v>
      </c>
      <c r="C47" s="21">
        <f t="shared" si="17"/>
        <v>1.034364261</v>
      </c>
      <c r="D47" s="21">
        <f t="shared" si="17"/>
        <v>1.232142857</v>
      </c>
      <c r="E47" s="21">
        <f t="shared" si="17"/>
        <v>1.558101473</v>
      </c>
      <c r="F47" s="21">
        <f t="shared" si="17"/>
        <v>1.686363636</v>
      </c>
    </row>
    <row r="48">
      <c r="A48" s="19" t="s">
        <v>46</v>
      </c>
      <c r="B48" s="19">
        <f t="shared" ref="B48:F48" si="18">(B3-B10)/B2</f>
        <v>0.08281573499</v>
      </c>
      <c r="C48" s="19">
        <f t="shared" si="18"/>
        <v>0.092495637</v>
      </c>
      <c r="D48" s="19">
        <f t="shared" si="18"/>
        <v>0.2232683255</v>
      </c>
      <c r="E48" s="19">
        <f t="shared" si="18"/>
        <v>0.2970684039</v>
      </c>
      <c r="F48" s="19">
        <f t="shared" si="18"/>
        <v>0.3114514953</v>
      </c>
    </row>
    <row r="49">
      <c r="A49" s="19" t="s">
        <v>47</v>
      </c>
      <c r="B49" s="21">
        <f t="shared" ref="B49:F49" si="19">(B3-B10)/B19</f>
        <v>0.06028636021</v>
      </c>
      <c r="C49" s="21">
        <f t="shared" si="19"/>
        <v>0.0378706681</v>
      </c>
      <c r="D49" s="21">
        <f t="shared" si="19"/>
        <v>0.07946385831</v>
      </c>
      <c r="E49" s="21">
        <f t="shared" si="19"/>
        <v>0.1392791692</v>
      </c>
      <c r="F49" s="21">
        <f t="shared" si="19"/>
        <v>0.2274906766</v>
      </c>
    </row>
    <row r="50">
      <c r="A50" s="19" t="s">
        <v>48</v>
      </c>
      <c r="B50" s="21">
        <f t="shared" ref="B50:F50" si="20">(B11+B16)/B30</f>
        <v>-1.091127098</v>
      </c>
      <c r="C50" s="21">
        <f t="shared" si="20"/>
        <v>3.782894737</v>
      </c>
      <c r="D50" s="21">
        <f t="shared" si="20"/>
        <v>0.4369114878</v>
      </c>
      <c r="E50" s="21">
        <f t="shared" si="20"/>
        <v>-0.4624425141</v>
      </c>
      <c r="F50" s="21">
        <f t="shared" si="20"/>
        <v>-6.023622047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0.7252173913</v>
      </c>
      <c r="C55" s="21">
        <f t="shared" si="25"/>
        <v>-0.2895238095</v>
      </c>
      <c r="D55" s="21">
        <f t="shared" si="25"/>
        <v>4.916666667</v>
      </c>
      <c r="E55" s="21">
        <f t="shared" si="25"/>
        <v>-1.812037037</v>
      </c>
      <c r="F55" s="21">
        <f t="shared" si="25"/>
        <v>-0.08552188552</v>
      </c>
    </row>
    <row r="56">
      <c r="A56" s="19" t="s">
        <v>54</v>
      </c>
      <c r="B56" s="21">
        <f t="shared" ref="B56:F56" si="26">B30/B2</f>
        <v>-0.08633540373</v>
      </c>
      <c r="C56" s="21">
        <f t="shared" si="26"/>
        <v>0.02652705061</v>
      </c>
      <c r="D56" s="21">
        <f t="shared" si="26"/>
        <v>0.1785474109</v>
      </c>
      <c r="E56" s="21">
        <f t="shared" si="26"/>
        <v>-0.2549837134</v>
      </c>
      <c r="F56" s="21">
        <f t="shared" si="26"/>
        <v>-0.0185266229</v>
      </c>
    </row>
    <row r="57">
      <c r="A57" s="19" t="s">
        <v>55</v>
      </c>
      <c r="B57" s="21">
        <f t="shared" ref="B57:F57" si="27">B22/B17</f>
        <v>-0.1130434783</v>
      </c>
      <c r="C57" s="21">
        <f t="shared" si="27"/>
        <v>-1.238095238</v>
      </c>
      <c r="D57" s="21">
        <f t="shared" si="27"/>
        <v>6.740740741</v>
      </c>
      <c r="E57" s="21">
        <f t="shared" si="27"/>
        <v>1.430555556</v>
      </c>
      <c r="F57" s="21">
        <f t="shared" si="27"/>
        <v>0.2525252525</v>
      </c>
    </row>
    <row r="58">
      <c r="A58" s="19" t="s">
        <v>56</v>
      </c>
      <c r="B58" s="21">
        <f t="shared" ref="B58:F58" si="28">B22/B2</f>
        <v>0.01345755694</v>
      </c>
      <c r="C58" s="21">
        <f t="shared" si="28"/>
        <v>0.1134380454</v>
      </c>
      <c r="D58" s="21">
        <f t="shared" si="28"/>
        <v>0.2447881641</v>
      </c>
      <c r="E58" s="21">
        <f t="shared" si="28"/>
        <v>0.2013029316</v>
      </c>
      <c r="F58" s="21">
        <f t="shared" si="28"/>
        <v>0.05470459519</v>
      </c>
    </row>
    <row r="59">
      <c r="A59" s="19" t="s">
        <v>57</v>
      </c>
      <c r="B59" s="21">
        <f t="shared" ref="B59:F59" si="29">B31/B32</f>
        <v>0.02398523985</v>
      </c>
      <c r="C59" s="21">
        <f t="shared" si="29"/>
        <v>0.2367941712</v>
      </c>
      <c r="D59" s="21">
        <f t="shared" si="29"/>
        <v>0.5214899713</v>
      </c>
      <c r="E59" s="21">
        <f t="shared" si="29"/>
        <v>0.4948644793</v>
      </c>
      <c r="F59" s="21">
        <f t="shared" si="29"/>
        <v>0.185</v>
      </c>
    </row>
    <row r="60">
      <c r="A60" s="19" t="s">
        <v>58</v>
      </c>
      <c r="B60" s="21">
        <f t="shared" ref="B60:F60" si="30">B31/B2</f>
        <v>0.01345755694</v>
      </c>
      <c r="C60" s="21">
        <f t="shared" si="30"/>
        <v>0.1134380454</v>
      </c>
      <c r="D60" s="21">
        <f t="shared" si="30"/>
        <v>0.2447881641</v>
      </c>
      <c r="E60" s="21">
        <f t="shared" si="30"/>
        <v>0.2259934853</v>
      </c>
      <c r="F60" s="21">
        <f t="shared" si="30"/>
        <v>0.0836615609</v>
      </c>
    </row>
    <row r="61">
      <c r="A61" s="19" t="s">
        <v>59</v>
      </c>
      <c r="B61" s="21">
        <f t="shared" ref="B61:F61" si="31">B25/B17</f>
        <v>-0.02608695652</v>
      </c>
      <c r="C61" s="21">
        <f t="shared" si="31"/>
        <v>-0.09523809524</v>
      </c>
      <c r="D61" s="21">
        <f t="shared" si="31"/>
        <v>2.944444444</v>
      </c>
      <c r="E61" s="21">
        <f t="shared" si="31"/>
        <v>0.75</v>
      </c>
      <c r="F61" s="21">
        <f t="shared" si="31"/>
        <v>0.2727272727</v>
      </c>
    </row>
    <row r="62">
      <c r="A62" s="19" t="s">
        <v>60</v>
      </c>
      <c r="B62" s="21">
        <f t="shared" ref="B62:F62" si="32">B25/B2</f>
        <v>0.003105590062</v>
      </c>
      <c r="C62" s="21">
        <f t="shared" si="32"/>
        <v>0.00872600349</v>
      </c>
      <c r="D62" s="21">
        <f t="shared" si="32"/>
        <v>0.106926698</v>
      </c>
      <c r="E62" s="21">
        <f t="shared" si="32"/>
        <v>0.1055374593</v>
      </c>
      <c r="F62" s="21">
        <f t="shared" si="32"/>
        <v>0.0590809628</v>
      </c>
    </row>
    <row r="63">
      <c r="A63" s="19" t="s">
        <v>61</v>
      </c>
      <c r="B63" s="21">
        <f t="shared" ref="B63:F63" si="33">(B25+B23)/B17</f>
        <v>-0.02608695652</v>
      </c>
      <c r="C63" s="21">
        <f t="shared" si="33"/>
        <v>-0.09523809524</v>
      </c>
      <c r="D63" s="21">
        <f t="shared" si="33"/>
        <v>2.944444444</v>
      </c>
      <c r="E63" s="21">
        <f t="shared" si="33"/>
        <v>0.75</v>
      </c>
      <c r="F63" s="21">
        <f t="shared" si="33"/>
        <v>0.2727272727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-0.1238095238</v>
      </c>
      <c r="D64" s="21">
        <f t="shared" si="34"/>
        <v>0.2037037037</v>
      </c>
      <c r="E64" s="21">
        <f t="shared" si="34"/>
        <v>0.1296296296</v>
      </c>
      <c r="F64" s="21">
        <f t="shared" si="34"/>
        <v>0.1414141414</v>
      </c>
    </row>
    <row r="65">
      <c r="A65" s="19" t="s">
        <v>63</v>
      </c>
      <c r="B65" s="21">
        <f t="shared" ref="B65:F65" si="35">B16/B2</f>
        <v>0</v>
      </c>
      <c r="C65" s="21">
        <f t="shared" si="35"/>
        <v>0.01134380454</v>
      </c>
      <c r="D65" s="21">
        <f t="shared" si="35"/>
        <v>0.007397444519</v>
      </c>
      <c r="E65" s="21">
        <f t="shared" si="35"/>
        <v>0.01824104235</v>
      </c>
      <c r="F65" s="21">
        <f t="shared" si="35"/>
        <v>0.0306345733</v>
      </c>
    </row>
    <row r="66">
      <c r="A66" s="19" t="s">
        <v>64</v>
      </c>
      <c r="B66" s="21">
        <f t="shared" ref="B66:F66" si="36">B33/B2</f>
        <v>0.2908902692</v>
      </c>
      <c r="C66" s="21">
        <f t="shared" si="36"/>
        <v>0.2059336824</v>
      </c>
      <c r="D66" s="21">
        <f t="shared" si="36"/>
        <v>0.2851378615</v>
      </c>
      <c r="E66" s="21">
        <f t="shared" si="36"/>
        <v>0.4938110749</v>
      </c>
      <c r="F66" s="21">
        <f t="shared" si="36"/>
        <v>0.4726477024</v>
      </c>
    </row>
    <row r="67">
      <c r="A67" s="19" t="s">
        <v>65</v>
      </c>
      <c r="B67" s="21">
        <f t="shared" ref="B67:F67" si="37">B17/B32</f>
        <v>-0.2121771218</v>
      </c>
      <c r="C67" s="21">
        <f t="shared" si="37"/>
        <v>-0.1912568306</v>
      </c>
      <c r="D67" s="21">
        <f t="shared" si="37"/>
        <v>0.07736389685</v>
      </c>
      <c r="E67" s="21">
        <f t="shared" si="37"/>
        <v>0.3081312411</v>
      </c>
      <c r="F67" s="21">
        <f t="shared" si="37"/>
        <v>0.4790322581</v>
      </c>
    </row>
    <row r="68">
      <c r="A68" s="19" t="s">
        <v>66</v>
      </c>
      <c r="B68" s="21">
        <f t="shared" ref="B68:F68" si="38">B17/B2</f>
        <v>-0.119047619</v>
      </c>
      <c r="C68" s="21">
        <f t="shared" si="38"/>
        <v>-0.09162303665</v>
      </c>
      <c r="D68" s="21">
        <f t="shared" si="38"/>
        <v>0.03631472764</v>
      </c>
      <c r="E68" s="21">
        <f t="shared" si="38"/>
        <v>0.1407166124</v>
      </c>
      <c r="F68" s="21">
        <f t="shared" si="38"/>
        <v>0.2166301969</v>
      </c>
    </row>
    <row r="69">
      <c r="A69" s="19" t="s">
        <v>67</v>
      </c>
      <c r="B69" s="21">
        <f t="shared" ref="B69:F69" si="39">(B16+B11)/B17</f>
        <v>-0.7913043478</v>
      </c>
      <c r="C69" s="21">
        <f t="shared" si="39"/>
        <v>-1.095238095</v>
      </c>
      <c r="D69" s="21">
        <f t="shared" si="39"/>
        <v>2.148148148</v>
      </c>
      <c r="E69" s="21">
        <f t="shared" si="39"/>
        <v>0.837962963</v>
      </c>
      <c r="F69" s="21">
        <f t="shared" si="39"/>
        <v>0.5151515152</v>
      </c>
    </row>
    <row r="70">
      <c r="A70" s="19" t="s">
        <v>68</v>
      </c>
      <c r="B70" s="21">
        <f t="shared" ref="B70:F70" si="40">(B16+B11)/B2</f>
        <v>0.09420289855</v>
      </c>
      <c r="C70" s="21">
        <f t="shared" si="40"/>
        <v>0.1003490401</v>
      </c>
      <c r="D70" s="21">
        <f t="shared" si="40"/>
        <v>0.07800941493</v>
      </c>
      <c r="E70" s="21">
        <f t="shared" si="40"/>
        <v>0.1179153094</v>
      </c>
      <c r="F70" s="21">
        <f t="shared" si="40"/>
        <v>0.1115973742</v>
      </c>
    </row>
    <row r="71">
      <c r="A71" s="19" t="s">
        <v>69</v>
      </c>
      <c r="B71" s="21">
        <f t="shared" ref="B71:F71" si="41">B30/B19</f>
        <v>-0.06284853052</v>
      </c>
      <c r="C71" s="21">
        <f t="shared" si="41"/>
        <v>0.01086102179</v>
      </c>
      <c r="D71" s="21">
        <f t="shared" si="41"/>
        <v>0.06354715175</v>
      </c>
      <c r="E71" s="21">
        <f t="shared" si="41"/>
        <v>-0.1195479536</v>
      </c>
      <c r="F71" s="21">
        <f t="shared" si="41"/>
        <v>-0.01353223229</v>
      </c>
    </row>
    <row r="72">
      <c r="A72" s="19" t="s">
        <v>70</v>
      </c>
      <c r="B72" s="19">
        <f t="shared" ref="B72:F72" si="42">B30/B35</f>
        <v>0.6173090801</v>
      </c>
      <c r="C72" s="19">
        <f t="shared" si="42"/>
        <v>-0.06198863202</v>
      </c>
      <c r="D72" s="19">
        <f t="shared" si="42"/>
        <v>-0.4432646315</v>
      </c>
      <c r="E72" s="19">
        <f t="shared" si="42"/>
        <v>1.29839111</v>
      </c>
      <c r="F72" s="19">
        <f t="shared" si="42"/>
        <v>0.1187082301</v>
      </c>
    </row>
    <row r="73">
      <c r="A73" s="19" t="s">
        <v>71</v>
      </c>
      <c r="B73" s="19">
        <f t="shared" ref="B73:F73" si="43">B22/B35</f>
        <v>-0.09622323791</v>
      </c>
      <c r="C73" s="19">
        <f t="shared" si="43"/>
        <v>-0.2650829659</v>
      </c>
      <c r="D73" s="19">
        <f t="shared" si="43"/>
        <v>-0.607714975</v>
      </c>
      <c r="E73" s="19">
        <f t="shared" si="43"/>
        <v>-1.025045613</v>
      </c>
      <c r="F73" s="19">
        <f t="shared" si="43"/>
        <v>-0.3505164275</v>
      </c>
    </row>
    <row r="74">
      <c r="A74" s="19" t="s">
        <v>72</v>
      </c>
      <c r="B74" s="21">
        <f t="shared" ref="B74:F74" si="44">B31/B19</f>
        <v>0.009796533534</v>
      </c>
      <c r="C74" s="21">
        <f t="shared" si="44"/>
        <v>0.04644515899</v>
      </c>
      <c r="D74" s="21">
        <f t="shared" si="44"/>
        <v>0.08712302537</v>
      </c>
      <c r="E74" s="21">
        <f t="shared" si="44"/>
        <v>0.1059560171</v>
      </c>
      <c r="F74" s="21">
        <f t="shared" si="44"/>
        <v>0.06110815131</v>
      </c>
    </row>
    <row r="75">
      <c r="A75" s="19" t="s">
        <v>73</v>
      </c>
      <c r="B75" s="21">
        <f t="shared" ref="B75:F75" si="45">B34/B19</f>
        <v>0.1341371515</v>
      </c>
      <c r="C75" s="21">
        <f t="shared" si="45"/>
        <v>0.0764558771</v>
      </c>
      <c r="D75" s="21">
        <f t="shared" si="45"/>
        <v>0.1014839636</v>
      </c>
      <c r="E75" s="21">
        <f t="shared" si="45"/>
        <v>0.1508857666</v>
      </c>
      <c r="F75" s="21">
        <f t="shared" si="45"/>
        <v>0.1411827384</v>
      </c>
    </row>
    <row r="76">
      <c r="A76" s="19" t="s">
        <v>74</v>
      </c>
      <c r="B76" s="21">
        <f t="shared" ref="B76:F76" si="46">B25/B19</f>
        <v>0.002260738508</v>
      </c>
      <c r="C76" s="21">
        <f t="shared" si="46"/>
        <v>0.003572704537</v>
      </c>
      <c r="D76" s="21">
        <f t="shared" si="46"/>
        <v>0.03805648636</v>
      </c>
      <c r="E76" s="21">
        <f t="shared" si="46"/>
        <v>0.04948075748</v>
      </c>
      <c r="F76" s="21">
        <f t="shared" si="46"/>
        <v>0.0431539691</v>
      </c>
    </row>
    <row r="77">
      <c r="A77" s="19" t="s">
        <v>75</v>
      </c>
      <c r="B77" s="19">
        <f t="shared" ref="B77:F77" si="47">B25/B35</f>
        <v>-0.0222053626</v>
      </c>
      <c r="C77" s="19">
        <f t="shared" si="47"/>
        <v>-0.02039099737</v>
      </c>
      <c r="D77" s="19">
        <f t="shared" si="47"/>
        <v>-0.2654579149</v>
      </c>
      <c r="E77" s="19">
        <f t="shared" si="47"/>
        <v>-0.5374025543</v>
      </c>
      <c r="F77" s="19">
        <f t="shared" si="47"/>
        <v>-0.3785577417</v>
      </c>
    </row>
    <row r="78">
      <c r="A78" s="19" t="s">
        <v>76</v>
      </c>
      <c r="B78" s="19">
        <f t="shared" ref="B78:F78" si="48">B35/B9</f>
        <v>-0.3574140212</v>
      </c>
      <c r="C78" s="19">
        <f t="shared" si="48"/>
        <v>-1.257467949</v>
      </c>
      <c r="D78" s="19">
        <f t="shared" si="48"/>
        <v>-1.696784703</v>
      </c>
      <c r="E78" s="19">
        <f t="shared" si="48"/>
        <v>-0.8060160428</v>
      </c>
      <c r="F78" s="19">
        <f t="shared" si="48"/>
        <v>-0.534925</v>
      </c>
    </row>
    <row r="79">
      <c r="A79" s="19" t="s">
        <v>77</v>
      </c>
      <c r="B79" s="19">
        <f t="shared" ref="B79:F79" si="49">B35/B2</f>
        <v>-0.1398576605</v>
      </c>
      <c r="C79" s="19">
        <f t="shared" si="49"/>
        <v>-0.4279341187</v>
      </c>
      <c r="D79" s="19">
        <f t="shared" si="49"/>
        <v>-0.4028009415</v>
      </c>
      <c r="E79" s="19">
        <f t="shared" si="49"/>
        <v>-0.1963843648</v>
      </c>
      <c r="F79" s="19">
        <f t="shared" si="49"/>
        <v>-0.1560685631</v>
      </c>
    </row>
    <row r="80">
      <c r="A80" s="19" t="s">
        <v>78</v>
      </c>
      <c r="B80" s="19">
        <f t="shared" ref="B80:F80" si="50">B35/B19</f>
        <v>-0.1018104748</v>
      </c>
      <c r="C80" s="19">
        <f t="shared" si="50"/>
        <v>-0.1752098964</v>
      </c>
      <c r="D80" s="19">
        <f t="shared" si="50"/>
        <v>-0.1433616563</v>
      </c>
      <c r="E80" s="19">
        <f t="shared" si="50"/>
        <v>-0.0920739157</v>
      </c>
      <c r="F80" s="19">
        <f t="shared" si="50"/>
        <v>-0.1139957379</v>
      </c>
    </row>
    <row r="81">
      <c r="A81" s="19" t="s">
        <v>79</v>
      </c>
      <c r="B81" s="21">
        <f t="shared" ref="B81:F81" si="51">B12/B19</f>
        <v>0.1092690279</v>
      </c>
      <c r="C81" s="21">
        <f t="shared" si="51"/>
        <v>0.08467309753</v>
      </c>
      <c r="D81" s="21">
        <f t="shared" si="51"/>
        <v>0.08089995213</v>
      </c>
      <c r="E81" s="21">
        <f t="shared" si="51"/>
        <v>0.04306658522</v>
      </c>
      <c r="F81" s="21">
        <f t="shared" si="51"/>
        <v>0.0474160895</v>
      </c>
    </row>
    <row r="82">
      <c r="A82" s="19" t="s">
        <v>80</v>
      </c>
      <c r="B82" s="21">
        <f t="shared" ref="B82:F82" si="52">B3/B19</f>
        <v>0.3828183873</v>
      </c>
      <c r="C82" s="21">
        <f t="shared" si="52"/>
        <v>0.2458020722</v>
      </c>
      <c r="D82" s="21">
        <f t="shared" si="52"/>
        <v>0.253709909</v>
      </c>
      <c r="E82" s="21">
        <f t="shared" si="52"/>
        <v>0.3259010385</v>
      </c>
      <c r="F82" s="21">
        <f t="shared" si="52"/>
        <v>0.4619072989</v>
      </c>
    </row>
    <row r="83">
      <c r="A83" s="19" t="s">
        <v>81</v>
      </c>
      <c r="B83" s="21">
        <f t="shared" ref="B83:F83" si="53">B8/B19</f>
        <v>0.02637528259</v>
      </c>
      <c r="C83" s="21">
        <f t="shared" si="53"/>
        <v>0.03072525902</v>
      </c>
      <c r="D83" s="21">
        <f t="shared" si="53"/>
        <v>0.03901388224</v>
      </c>
      <c r="E83" s="21">
        <f t="shared" si="53"/>
        <v>0.03512522908</v>
      </c>
      <c r="F83" s="21">
        <f t="shared" si="53"/>
        <v>0.06659563133</v>
      </c>
    </row>
    <row r="84">
      <c r="A84" s="19" t="s">
        <v>82</v>
      </c>
      <c r="B84" s="21">
        <f t="shared" ref="B84:F84" si="54">B33/B19</f>
        <v>0.2117558402</v>
      </c>
      <c r="C84" s="21">
        <f t="shared" si="54"/>
        <v>0.08431582708</v>
      </c>
      <c r="D84" s="21">
        <f t="shared" si="54"/>
        <v>0.1014839636</v>
      </c>
      <c r="E84" s="21">
        <f t="shared" si="54"/>
        <v>0.2315210751</v>
      </c>
      <c r="F84" s="21">
        <f t="shared" si="54"/>
        <v>0.3452317528</v>
      </c>
    </row>
    <row r="85">
      <c r="A85" s="19" t="s">
        <v>83</v>
      </c>
      <c r="B85" s="21">
        <f t="shared" ref="B85:F85" si="55">(B5+B6)/B19</f>
        <v>0.289374529</v>
      </c>
      <c r="C85" s="21">
        <f t="shared" si="55"/>
        <v>0.1568417292</v>
      </c>
      <c r="D85" s="21">
        <f t="shared" si="55"/>
        <v>0.08927716611</v>
      </c>
      <c r="E85" s="21">
        <f t="shared" si="55"/>
        <v>0.2406841784</v>
      </c>
      <c r="F85" s="21">
        <f t="shared" si="55"/>
        <v>0.3239211508</v>
      </c>
    </row>
    <row r="86">
      <c r="A86" s="19" t="s">
        <v>84</v>
      </c>
      <c r="B86" s="21">
        <f t="shared" ref="B86:F86" si="56">B19/B2</f>
        <v>1.373706004</v>
      </c>
      <c r="C86" s="21">
        <f t="shared" si="56"/>
        <v>2.442408377</v>
      </c>
      <c r="D86" s="21">
        <f t="shared" si="56"/>
        <v>2.809683927</v>
      </c>
      <c r="E86" s="21">
        <f t="shared" si="56"/>
        <v>2.132899023</v>
      </c>
      <c r="F86" s="21">
        <f t="shared" si="56"/>
        <v>1.369073669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2008.0</v>
      </c>
      <c r="C1" s="23">
        <v>2009.0</v>
      </c>
      <c r="D1" s="22">
        <v>2010.0</v>
      </c>
      <c r="E1" s="23">
        <v>2011.0</v>
      </c>
      <c r="F1" s="22">
        <v>2012.0</v>
      </c>
    </row>
    <row r="2">
      <c r="A2" s="4" t="s">
        <v>1</v>
      </c>
      <c r="B2" s="24">
        <v>204.0</v>
      </c>
      <c r="C2" s="25">
        <v>215.8</v>
      </c>
      <c r="D2" s="25">
        <v>282.6</v>
      </c>
      <c r="E2" s="25">
        <v>294.8</v>
      </c>
      <c r="F2" s="25">
        <v>345.4</v>
      </c>
    </row>
    <row r="3">
      <c r="A3" s="4" t="s">
        <v>2</v>
      </c>
      <c r="B3" s="26">
        <v>169.0</v>
      </c>
      <c r="C3" s="27">
        <v>164.3</v>
      </c>
      <c r="D3" s="27">
        <v>219.4</v>
      </c>
      <c r="E3" s="27">
        <v>225.6</v>
      </c>
      <c r="F3" s="27">
        <v>259.7</v>
      </c>
    </row>
    <row r="4">
      <c r="A4" s="4" t="s">
        <v>3</v>
      </c>
      <c r="B4" s="11">
        <v>42.3</v>
      </c>
      <c r="C4" s="12">
        <v>46.6</v>
      </c>
      <c r="D4" s="12">
        <v>84.7</v>
      </c>
      <c r="E4" s="12">
        <v>101.7</v>
      </c>
      <c r="F4" s="12">
        <v>115.7</v>
      </c>
    </row>
    <row r="5">
      <c r="A5" s="4" t="s">
        <v>4</v>
      </c>
      <c r="B5" s="11">
        <v>44.4</v>
      </c>
      <c r="C5" s="12">
        <v>57.4</v>
      </c>
      <c r="D5" s="12">
        <v>62.4</v>
      </c>
      <c r="E5" s="12">
        <v>57.2</v>
      </c>
      <c r="F5" s="12">
        <v>72.0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73.1</v>
      </c>
      <c r="C8" s="12">
        <v>51.6</v>
      </c>
      <c r="D8" s="12">
        <v>64.1</v>
      </c>
      <c r="E8" s="12">
        <v>57.1</v>
      </c>
      <c r="F8" s="12">
        <v>61.6</v>
      </c>
    </row>
    <row r="9">
      <c r="A9" s="15" t="s">
        <v>8</v>
      </c>
      <c r="B9" s="11">
        <v>29.8</v>
      </c>
      <c r="C9" s="12">
        <v>45.8</v>
      </c>
      <c r="D9" s="12">
        <v>56.8</v>
      </c>
      <c r="E9" s="12">
        <v>62.5</v>
      </c>
      <c r="F9" s="12">
        <v>104.7</v>
      </c>
    </row>
    <row r="10">
      <c r="A10" s="15" t="s">
        <v>9</v>
      </c>
      <c r="B10" s="26">
        <v>71.6</v>
      </c>
      <c r="C10" s="27">
        <v>66.7</v>
      </c>
      <c r="D10" s="27">
        <v>91.7</v>
      </c>
      <c r="E10" s="27">
        <v>90.8</v>
      </c>
      <c r="F10" s="27">
        <v>117.8</v>
      </c>
    </row>
    <row r="11">
      <c r="A11" s="17" t="s">
        <v>10</v>
      </c>
      <c r="B11" s="11">
        <v>50.8</v>
      </c>
      <c r="C11" s="12">
        <v>20.8</v>
      </c>
      <c r="D11" s="12">
        <v>61.5</v>
      </c>
      <c r="E11" s="12">
        <v>51.7</v>
      </c>
      <c r="F11" s="12">
        <v>77.6</v>
      </c>
    </row>
    <row r="12">
      <c r="A12" s="4" t="s">
        <v>11</v>
      </c>
      <c r="B12" s="11">
        <v>18.5</v>
      </c>
      <c r="C12" s="12">
        <v>41.8</v>
      </c>
      <c r="D12" s="12">
        <v>25.6</v>
      </c>
      <c r="E12" s="12">
        <v>35.5</v>
      </c>
      <c r="F12" s="12">
        <v>36.3</v>
      </c>
    </row>
    <row r="13">
      <c r="A13" s="4" t="s">
        <v>12</v>
      </c>
      <c r="B13" s="11">
        <v>0.4</v>
      </c>
      <c r="C13" s="12">
        <v>1.7</v>
      </c>
      <c r="D13" s="12">
        <v>0.9</v>
      </c>
      <c r="E13" s="12">
        <v>1.0</v>
      </c>
      <c r="F13" s="12">
        <v>0.0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18.7</v>
      </c>
      <c r="C15" s="27">
        <v>24.0</v>
      </c>
      <c r="D15" s="27">
        <v>45.8</v>
      </c>
      <c r="E15" s="27">
        <v>45.4</v>
      </c>
      <c r="F15" s="27">
        <v>53.5</v>
      </c>
    </row>
    <row r="16">
      <c r="A16" s="1" t="s">
        <v>15</v>
      </c>
      <c r="B16" s="11">
        <v>5.1</v>
      </c>
      <c r="C16" s="12">
        <v>8.4</v>
      </c>
      <c r="D16" s="12">
        <v>4.3</v>
      </c>
      <c r="E16" s="12">
        <v>3.8</v>
      </c>
      <c r="F16" s="12">
        <v>10.3</v>
      </c>
    </row>
    <row r="17">
      <c r="A17" s="4" t="s">
        <v>16</v>
      </c>
      <c r="B17" s="11">
        <v>113.7</v>
      </c>
      <c r="C17" s="12">
        <v>125.1</v>
      </c>
      <c r="D17" s="12">
        <v>145.1</v>
      </c>
      <c r="E17" s="12">
        <v>158.6</v>
      </c>
      <c r="F17" s="12">
        <v>174.1</v>
      </c>
    </row>
    <row r="18">
      <c r="A18" s="1" t="s">
        <v>17</v>
      </c>
      <c r="B18" s="11">
        <v>66.1</v>
      </c>
      <c r="C18" s="12">
        <v>70.4</v>
      </c>
      <c r="D18" s="12">
        <v>75.0</v>
      </c>
      <c r="E18" s="12">
        <v>85.0</v>
      </c>
      <c r="F18" s="12">
        <v>90.0</v>
      </c>
    </row>
    <row r="19">
      <c r="A19" s="1" t="s">
        <v>18</v>
      </c>
      <c r="B19" s="38">
        <v>374.8</v>
      </c>
      <c r="C19" s="39">
        <v>365.6</v>
      </c>
      <c r="D19" s="39">
        <v>377.7</v>
      </c>
      <c r="E19" s="39">
        <v>285.6</v>
      </c>
      <c r="F19" s="39">
        <v>357.3</v>
      </c>
    </row>
    <row r="20">
      <c r="A20" s="4" t="s">
        <v>19</v>
      </c>
      <c r="B20" s="38">
        <v>332.7</v>
      </c>
      <c r="C20" s="39">
        <v>332.6</v>
      </c>
      <c r="D20" s="39">
        <v>333.7</v>
      </c>
      <c r="E20" s="39">
        <v>259.2</v>
      </c>
      <c r="F20" s="39">
        <v>303.7</v>
      </c>
    </row>
    <row r="21">
      <c r="A21" s="1" t="s">
        <v>20</v>
      </c>
      <c r="B21" s="38">
        <v>27.6</v>
      </c>
      <c r="C21" s="39">
        <v>26.0</v>
      </c>
      <c r="D21" s="39">
        <v>25.7</v>
      </c>
      <c r="E21" s="39">
        <v>20.0</v>
      </c>
      <c r="F21" s="39">
        <v>24.1</v>
      </c>
    </row>
    <row r="22">
      <c r="A22" s="1" t="s">
        <v>21</v>
      </c>
      <c r="B22" s="38">
        <v>15.8</v>
      </c>
      <c r="C22" s="39">
        <v>8.7</v>
      </c>
      <c r="D22" s="39">
        <v>21.1</v>
      </c>
      <c r="E22" s="39">
        <v>8.1</v>
      </c>
      <c r="F22" s="39">
        <v>30.5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0.0</v>
      </c>
      <c r="F23" s="36">
        <v>0.0</v>
      </c>
    </row>
    <row r="24">
      <c r="A24" s="4" t="s">
        <v>23</v>
      </c>
      <c r="B24" s="45">
        <v>4.9</v>
      </c>
      <c r="C24" s="46">
        <v>3.5</v>
      </c>
      <c r="D24" s="46">
        <v>7.7</v>
      </c>
      <c r="E24" s="46">
        <v>3.7</v>
      </c>
      <c r="F24" s="46">
        <v>9.4</v>
      </c>
    </row>
    <row r="25">
      <c r="A25" s="4" t="s">
        <v>24</v>
      </c>
      <c r="B25" s="38">
        <v>15.5</v>
      </c>
      <c r="C25" s="39">
        <v>13.3</v>
      </c>
      <c r="D25" s="39">
        <v>19.9</v>
      </c>
      <c r="E25" s="39">
        <v>8.2</v>
      </c>
      <c r="F25" s="39">
        <v>17.9</v>
      </c>
    </row>
    <row r="26">
      <c r="A26" s="4" t="s">
        <v>25</v>
      </c>
      <c r="B26" s="35">
        <v>2.0</v>
      </c>
      <c r="C26" s="36">
        <v>1.7</v>
      </c>
      <c r="D26" s="36">
        <v>1.5</v>
      </c>
      <c r="E26" s="36">
        <v>0.7</v>
      </c>
      <c r="F26" s="36">
        <v>3.1</v>
      </c>
    </row>
    <row r="27">
      <c r="A27" s="19" t="s">
        <v>26</v>
      </c>
      <c r="B27" s="35">
        <v>-3.2</v>
      </c>
      <c r="C27" s="36">
        <v>-4.7</v>
      </c>
      <c r="D27" s="36">
        <v>-2.1</v>
      </c>
      <c r="E27" s="36">
        <v>-0.3</v>
      </c>
      <c r="F27" s="36">
        <v>-2.4</v>
      </c>
    </row>
    <row r="28">
      <c r="A28" s="19" t="s">
        <v>27</v>
      </c>
      <c r="B28" s="42">
        <v>-19.8</v>
      </c>
      <c r="C28" s="39">
        <v>18.4</v>
      </c>
      <c r="D28" s="39">
        <v>-35.1</v>
      </c>
      <c r="E28" s="39">
        <v>41.1</v>
      </c>
      <c r="F28" s="39">
        <v>-41.5</v>
      </c>
    </row>
    <row r="29">
      <c r="A29" s="19" t="s">
        <v>28</v>
      </c>
      <c r="B29" s="35">
        <v>18.3</v>
      </c>
      <c r="C29" s="36">
        <v>7.4</v>
      </c>
      <c r="D29" s="36">
        <v>13.5</v>
      </c>
      <c r="E29" s="36">
        <v>9.6</v>
      </c>
      <c r="F29" s="36">
        <v>7.3</v>
      </c>
    </row>
    <row r="30">
      <c r="A30" s="19" t="s">
        <v>29</v>
      </c>
      <c r="B30" s="20">
        <f t="shared" ref="B30:F30" si="1">B22*(1-0.4)+B26+B28-B29</f>
        <v>-26.62</v>
      </c>
      <c r="C30" s="20">
        <f t="shared" si="1"/>
        <v>17.92</v>
      </c>
      <c r="D30" s="20">
        <f t="shared" si="1"/>
        <v>-34.44</v>
      </c>
      <c r="E30" s="20">
        <f t="shared" si="1"/>
        <v>37.06</v>
      </c>
      <c r="F30" s="20">
        <f t="shared" si="1"/>
        <v>-27.4</v>
      </c>
    </row>
    <row r="31">
      <c r="A31" s="19" t="s">
        <v>30</v>
      </c>
      <c r="B31" s="20">
        <f t="shared" ref="B31:F31" si="2">B22+B26</f>
        <v>17.8</v>
      </c>
      <c r="C31" s="20">
        <f t="shared" si="2"/>
        <v>10.4</v>
      </c>
      <c r="D31" s="20">
        <f t="shared" si="2"/>
        <v>22.6</v>
      </c>
      <c r="E31" s="20">
        <f t="shared" si="2"/>
        <v>8.8</v>
      </c>
      <c r="F31" s="20">
        <f t="shared" si="2"/>
        <v>33.6</v>
      </c>
    </row>
    <row r="32">
      <c r="A32" s="19" t="s">
        <v>31</v>
      </c>
      <c r="B32" s="20">
        <f t="shared" ref="B32:F32" si="3">B18+B25+B27</f>
        <v>78.4</v>
      </c>
      <c r="C32" s="20">
        <f t="shared" si="3"/>
        <v>79</v>
      </c>
      <c r="D32" s="20">
        <f t="shared" si="3"/>
        <v>92.8</v>
      </c>
      <c r="E32" s="20">
        <f t="shared" si="3"/>
        <v>92.9</v>
      </c>
      <c r="F32" s="20">
        <f t="shared" si="3"/>
        <v>105.5</v>
      </c>
    </row>
    <row r="33">
      <c r="A33" s="19" t="s">
        <v>32</v>
      </c>
      <c r="B33" s="20">
        <f t="shared" ref="B33:F33" si="4">B4+B5+B6+B8-B12-B13-B14</f>
        <v>140.9</v>
      </c>
      <c r="C33" s="20">
        <f t="shared" si="4"/>
        <v>112.1</v>
      </c>
      <c r="D33" s="20">
        <f t="shared" si="4"/>
        <v>184.7</v>
      </c>
      <c r="E33" s="20">
        <f t="shared" si="4"/>
        <v>179.5</v>
      </c>
      <c r="F33" s="20">
        <f t="shared" si="4"/>
        <v>213</v>
      </c>
    </row>
    <row r="34">
      <c r="A34" s="19" t="s">
        <v>33</v>
      </c>
      <c r="B34" s="20">
        <f t="shared" ref="B34:F34" si="5">B19-B20</f>
        <v>42.1</v>
      </c>
      <c r="C34" s="20">
        <f t="shared" si="5"/>
        <v>33</v>
      </c>
      <c r="D34" s="20">
        <f t="shared" si="5"/>
        <v>44</v>
      </c>
      <c r="E34" s="20">
        <f t="shared" si="5"/>
        <v>26.4</v>
      </c>
      <c r="F34" s="20">
        <f t="shared" si="5"/>
        <v>53.6</v>
      </c>
    </row>
    <row r="35">
      <c r="A35" s="19" t="s">
        <v>34</v>
      </c>
      <c r="B35" s="20">
        <f t="shared" ref="B35:F35" si="6">B19-(B20*1.2725)-B26</f>
        <v>-50.56075</v>
      </c>
      <c r="C35" s="20">
        <f t="shared" si="6"/>
        <v>-59.3335</v>
      </c>
      <c r="D35" s="20">
        <f t="shared" si="6"/>
        <v>-48.43325</v>
      </c>
      <c r="E35" s="20">
        <f t="shared" si="6"/>
        <v>-44.932</v>
      </c>
      <c r="F35" s="20">
        <f t="shared" si="6"/>
        <v>-32.25825</v>
      </c>
    </row>
    <row r="36">
      <c r="A36" s="19"/>
    </row>
    <row r="37">
      <c r="A37" s="19" t="s">
        <v>35</v>
      </c>
      <c r="B37" s="21">
        <f t="shared" ref="B37:F37" si="7">B4/B10</f>
        <v>0.5907821229</v>
      </c>
      <c r="C37" s="21">
        <f t="shared" si="7"/>
        <v>0.6986506747</v>
      </c>
      <c r="D37" s="21">
        <f t="shared" si="7"/>
        <v>0.9236641221</v>
      </c>
      <c r="E37" s="21">
        <f t="shared" si="7"/>
        <v>1.120044053</v>
      </c>
      <c r="F37" s="21">
        <f t="shared" si="7"/>
        <v>0.9821731749</v>
      </c>
    </row>
    <row r="38">
      <c r="A38" s="19" t="s">
        <v>36</v>
      </c>
      <c r="B38" s="21">
        <f t="shared" ref="B38:F38" si="8">B4/B19</f>
        <v>0.1128601921</v>
      </c>
      <c r="C38" s="21">
        <f t="shared" si="8"/>
        <v>0.1274617068</v>
      </c>
      <c r="D38" s="21">
        <f t="shared" si="8"/>
        <v>0.2242520519</v>
      </c>
      <c r="E38" s="21">
        <f t="shared" si="8"/>
        <v>0.356092437</v>
      </c>
      <c r="F38" s="21">
        <f t="shared" si="8"/>
        <v>0.3238175203</v>
      </c>
    </row>
    <row r="39">
      <c r="A39" s="19" t="s">
        <v>37</v>
      </c>
      <c r="B39" s="21">
        <f t="shared" ref="B39:F39" si="9">B4/B3</f>
        <v>0.250295858</v>
      </c>
      <c r="C39" s="21">
        <f t="shared" si="9"/>
        <v>0.2836275107</v>
      </c>
      <c r="D39" s="21">
        <f t="shared" si="9"/>
        <v>0.3860528715</v>
      </c>
      <c r="E39" s="21">
        <f t="shared" si="9"/>
        <v>0.4507978723</v>
      </c>
      <c r="F39" s="21">
        <f t="shared" si="9"/>
        <v>0.4455140547</v>
      </c>
    </row>
    <row r="40">
      <c r="A40" s="19" t="s">
        <v>38</v>
      </c>
      <c r="B40" s="21">
        <f t="shared" ref="B40:F40" si="10">B4/B2</f>
        <v>0.2073529412</v>
      </c>
      <c r="C40" s="21">
        <f t="shared" si="10"/>
        <v>0.2159406858</v>
      </c>
      <c r="D40" s="21">
        <f t="shared" si="10"/>
        <v>0.2997169144</v>
      </c>
      <c r="E40" s="21">
        <f t="shared" si="10"/>
        <v>0.3449796472</v>
      </c>
      <c r="F40" s="21">
        <f t="shared" si="10"/>
        <v>0.3349739433</v>
      </c>
    </row>
    <row r="41">
      <c r="A41" s="19" t="s">
        <v>39</v>
      </c>
      <c r="B41" s="21">
        <f t="shared" ref="B41:F41" si="11">B3/B10</f>
        <v>2.360335196</v>
      </c>
      <c r="C41" s="21">
        <f t="shared" si="11"/>
        <v>2.463268366</v>
      </c>
      <c r="D41" s="21">
        <f t="shared" si="11"/>
        <v>2.392584515</v>
      </c>
      <c r="E41" s="21">
        <f t="shared" si="11"/>
        <v>2.484581498</v>
      </c>
      <c r="F41" s="21">
        <f t="shared" si="11"/>
        <v>2.204584041</v>
      </c>
    </row>
    <row r="42">
      <c r="A42" s="19" t="s">
        <v>40</v>
      </c>
      <c r="B42" s="21">
        <f t="shared" ref="B42:F42" si="12">B3/B2</f>
        <v>0.8284313725</v>
      </c>
      <c r="C42" s="21">
        <f t="shared" si="12"/>
        <v>0.7613531047</v>
      </c>
      <c r="D42" s="21">
        <f t="shared" si="12"/>
        <v>0.7763623496</v>
      </c>
      <c r="E42" s="21">
        <f t="shared" si="12"/>
        <v>0.7652645862</v>
      </c>
      <c r="F42" s="21">
        <f t="shared" si="12"/>
        <v>0.7518818761</v>
      </c>
    </row>
    <row r="43">
      <c r="A43" s="19" t="s">
        <v>41</v>
      </c>
      <c r="B43" s="21">
        <f t="shared" ref="B43:F43" si="13">B10/B2</f>
        <v>0.3509803922</v>
      </c>
      <c r="C43" s="21">
        <f t="shared" si="13"/>
        <v>0.3090824838</v>
      </c>
      <c r="D43" s="21">
        <f t="shared" si="13"/>
        <v>0.3244869073</v>
      </c>
      <c r="E43" s="21">
        <f t="shared" si="13"/>
        <v>0.3080054274</v>
      </c>
      <c r="F43" s="21">
        <f t="shared" si="13"/>
        <v>0.3410538506</v>
      </c>
    </row>
    <row r="44">
      <c r="A44" s="19" t="s">
        <v>42</v>
      </c>
      <c r="B44" s="21">
        <f t="shared" ref="B44:F44" si="14">B10/B19</f>
        <v>0.1910352188</v>
      </c>
      <c r="C44" s="21">
        <f t="shared" si="14"/>
        <v>0.1824398249</v>
      </c>
      <c r="D44" s="21">
        <f t="shared" si="14"/>
        <v>0.2427852793</v>
      </c>
      <c r="E44" s="21">
        <f t="shared" si="14"/>
        <v>0.3179271709</v>
      </c>
      <c r="F44" s="21">
        <f t="shared" si="14"/>
        <v>0.3296949342</v>
      </c>
    </row>
    <row r="45">
      <c r="A45" s="19" t="s">
        <v>43</v>
      </c>
      <c r="B45" s="21">
        <f t="shared" ref="B45:F45" si="15">B8/B2</f>
        <v>0.3583333333</v>
      </c>
      <c r="C45" s="21">
        <f t="shared" si="15"/>
        <v>0.2391102873</v>
      </c>
      <c r="D45" s="21">
        <f t="shared" si="15"/>
        <v>0.2268223638</v>
      </c>
      <c r="E45" s="21">
        <f t="shared" si="15"/>
        <v>0.1936906377</v>
      </c>
      <c r="F45" s="21">
        <f t="shared" si="15"/>
        <v>0.178343949</v>
      </c>
    </row>
    <row r="46">
      <c r="A46" s="19" t="s">
        <v>44</v>
      </c>
      <c r="B46" s="21">
        <f t="shared" ref="B46:F46" si="16">(B3-B8)/B2</f>
        <v>0.4700980392</v>
      </c>
      <c r="C46" s="21">
        <f t="shared" si="16"/>
        <v>0.5222428174</v>
      </c>
      <c r="D46" s="21">
        <f t="shared" si="16"/>
        <v>0.5495399858</v>
      </c>
      <c r="E46" s="21">
        <f t="shared" si="16"/>
        <v>0.5715739484</v>
      </c>
      <c r="F46" s="21">
        <f t="shared" si="16"/>
        <v>0.573537927</v>
      </c>
    </row>
    <row r="47">
      <c r="A47" s="19" t="s">
        <v>45</v>
      </c>
      <c r="B47" s="21">
        <f t="shared" ref="B47:F47" si="17">(B3-B8)/B10</f>
        <v>1.339385475</v>
      </c>
      <c r="C47" s="21">
        <f t="shared" si="17"/>
        <v>1.689655172</v>
      </c>
      <c r="D47" s="21">
        <f t="shared" si="17"/>
        <v>1.693565976</v>
      </c>
      <c r="E47" s="21">
        <f t="shared" si="17"/>
        <v>1.855726872</v>
      </c>
      <c r="F47" s="21">
        <f t="shared" si="17"/>
        <v>1.681663837</v>
      </c>
    </row>
    <row r="48">
      <c r="A48" s="19" t="s">
        <v>46</v>
      </c>
      <c r="B48" s="19">
        <f t="shared" ref="B48:F48" si="18">(B3-B10)/B2</f>
        <v>0.4774509804</v>
      </c>
      <c r="C48" s="19">
        <f t="shared" si="18"/>
        <v>0.4522706209</v>
      </c>
      <c r="D48" s="19">
        <f t="shared" si="18"/>
        <v>0.4518754423</v>
      </c>
      <c r="E48" s="19">
        <f t="shared" si="18"/>
        <v>0.4572591588</v>
      </c>
      <c r="F48" s="19">
        <f t="shared" si="18"/>
        <v>0.4108280255</v>
      </c>
    </row>
    <row r="49">
      <c r="A49" s="19" t="s">
        <v>47</v>
      </c>
      <c r="B49" s="21">
        <f t="shared" ref="B49:F49" si="19">(B3-B10)/B19</f>
        <v>0.2598719317</v>
      </c>
      <c r="C49" s="21">
        <f t="shared" si="19"/>
        <v>0.2669584245</v>
      </c>
      <c r="D49" s="21">
        <f t="shared" si="19"/>
        <v>0.3380990204</v>
      </c>
      <c r="E49" s="21">
        <f t="shared" si="19"/>
        <v>0.4719887955</v>
      </c>
      <c r="F49" s="21">
        <f t="shared" si="19"/>
        <v>0.3971452561</v>
      </c>
    </row>
    <row r="50">
      <c r="A50" s="19" t="s">
        <v>48</v>
      </c>
      <c r="B50" s="21">
        <f t="shared" ref="B50:F50" si="20">(B11+B16)/B30</f>
        <v>-2.099924869</v>
      </c>
      <c r="C50" s="21">
        <f t="shared" si="20"/>
        <v>1.629464286</v>
      </c>
      <c r="D50" s="21">
        <f t="shared" si="20"/>
        <v>-1.910569106</v>
      </c>
      <c r="E50" s="21">
        <f t="shared" si="20"/>
        <v>1.497571506</v>
      </c>
      <c r="F50" s="21">
        <f t="shared" si="20"/>
        <v>-3.208029197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-0.2341248901</v>
      </c>
      <c r="C55" s="21">
        <f t="shared" si="25"/>
        <v>0.1432454037</v>
      </c>
      <c r="D55" s="21">
        <f t="shared" si="25"/>
        <v>-0.2373535493</v>
      </c>
      <c r="E55" s="21">
        <f t="shared" si="25"/>
        <v>0.2336696091</v>
      </c>
      <c r="F55" s="21">
        <f t="shared" si="25"/>
        <v>-0.1573808156</v>
      </c>
    </row>
    <row r="56">
      <c r="A56" s="19" t="s">
        <v>54</v>
      </c>
      <c r="B56" s="21">
        <f t="shared" ref="B56:F56" si="26">B30/B2</f>
        <v>-0.1304901961</v>
      </c>
      <c r="C56" s="21">
        <f t="shared" si="26"/>
        <v>0.08303985171</v>
      </c>
      <c r="D56" s="21">
        <f t="shared" si="26"/>
        <v>-0.1218683652</v>
      </c>
      <c r="E56" s="21">
        <f t="shared" si="26"/>
        <v>0.1257123474</v>
      </c>
      <c r="F56" s="21">
        <f t="shared" si="26"/>
        <v>-0.079328315</v>
      </c>
    </row>
    <row r="57">
      <c r="A57" s="19" t="s">
        <v>55</v>
      </c>
      <c r="B57" s="21">
        <f t="shared" ref="B57:F57" si="27">B22/B17</f>
        <v>0.1389621812</v>
      </c>
      <c r="C57" s="21">
        <f t="shared" si="27"/>
        <v>0.06954436451</v>
      </c>
      <c r="D57" s="21">
        <f t="shared" si="27"/>
        <v>0.1454169538</v>
      </c>
      <c r="E57" s="21">
        <f t="shared" si="27"/>
        <v>0.05107187894</v>
      </c>
      <c r="F57" s="21">
        <f t="shared" si="27"/>
        <v>0.1751866743</v>
      </c>
    </row>
    <row r="58">
      <c r="A58" s="19" t="s">
        <v>56</v>
      </c>
      <c r="B58" s="21">
        <f t="shared" ref="B58:F58" si="28">B22/B2</f>
        <v>0.07745098039</v>
      </c>
      <c r="C58" s="21">
        <f t="shared" si="28"/>
        <v>0.04031510658</v>
      </c>
      <c r="D58" s="21">
        <f t="shared" si="28"/>
        <v>0.07466383581</v>
      </c>
      <c r="E58" s="21">
        <f t="shared" si="28"/>
        <v>0.02747625509</v>
      </c>
      <c r="F58" s="21">
        <f t="shared" si="28"/>
        <v>0.08830341633</v>
      </c>
    </row>
    <row r="59">
      <c r="A59" s="19" t="s">
        <v>57</v>
      </c>
      <c r="B59" s="21">
        <f t="shared" ref="B59:F59" si="29">B31/B32</f>
        <v>0.2270408163</v>
      </c>
      <c r="C59" s="21">
        <f t="shared" si="29"/>
        <v>0.1316455696</v>
      </c>
      <c r="D59" s="21">
        <f t="shared" si="29"/>
        <v>0.2435344828</v>
      </c>
      <c r="E59" s="21">
        <f t="shared" si="29"/>
        <v>0.0947255113</v>
      </c>
      <c r="F59" s="21">
        <f t="shared" si="29"/>
        <v>0.3184834123</v>
      </c>
    </row>
    <row r="60">
      <c r="A60" s="19" t="s">
        <v>58</v>
      </c>
      <c r="B60" s="21">
        <f t="shared" ref="B60:F60" si="30">B31/B2</f>
        <v>0.08725490196</v>
      </c>
      <c r="C60" s="21">
        <f t="shared" si="30"/>
        <v>0.04819277108</v>
      </c>
      <c r="D60" s="21">
        <f t="shared" si="30"/>
        <v>0.07997169144</v>
      </c>
      <c r="E60" s="21">
        <f t="shared" si="30"/>
        <v>0.02985074627</v>
      </c>
      <c r="F60" s="21">
        <f t="shared" si="30"/>
        <v>0.09727851766</v>
      </c>
    </row>
    <row r="61">
      <c r="A61" s="19" t="s">
        <v>59</v>
      </c>
      <c r="B61" s="21">
        <f t="shared" ref="B61:F61" si="31">B25/B17</f>
        <v>0.1363236588</v>
      </c>
      <c r="C61" s="21">
        <f t="shared" si="31"/>
        <v>0.106314948</v>
      </c>
      <c r="D61" s="21">
        <f t="shared" si="31"/>
        <v>0.1371467953</v>
      </c>
      <c r="E61" s="21">
        <f t="shared" si="31"/>
        <v>0.05170239596</v>
      </c>
      <c r="F61" s="21">
        <f t="shared" si="31"/>
        <v>0.1028144744</v>
      </c>
    </row>
    <row r="62">
      <c r="A62" s="19" t="s">
        <v>60</v>
      </c>
      <c r="B62" s="21">
        <f t="shared" ref="B62:F62" si="32">B25/B2</f>
        <v>0.07598039216</v>
      </c>
      <c r="C62" s="21">
        <f t="shared" si="32"/>
        <v>0.06163113994</v>
      </c>
      <c r="D62" s="21">
        <f t="shared" si="32"/>
        <v>0.07041755131</v>
      </c>
      <c r="E62" s="21">
        <f t="shared" si="32"/>
        <v>0.02781546811</v>
      </c>
      <c r="F62" s="21">
        <f t="shared" si="32"/>
        <v>0.05182397221</v>
      </c>
    </row>
    <row r="63">
      <c r="A63" s="19" t="s">
        <v>61</v>
      </c>
      <c r="B63" s="21">
        <f t="shared" ref="B63:F63" si="33">(B25+B23)/B17</f>
        <v>0.1363236588</v>
      </c>
      <c r="C63" s="21">
        <f t="shared" si="33"/>
        <v>0.106314948</v>
      </c>
      <c r="D63" s="21">
        <f t="shared" si="33"/>
        <v>0.1371467953</v>
      </c>
      <c r="E63" s="21">
        <f t="shared" si="33"/>
        <v>0.05170239596</v>
      </c>
      <c r="F63" s="21">
        <f t="shared" si="33"/>
        <v>0.1028144744</v>
      </c>
    </row>
    <row r="64">
      <c r="A64" s="19" t="s">
        <v>62</v>
      </c>
      <c r="B64" s="21">
        <f t="shared" ref="B64:F64" si="34">B16/B17</f>
        <v>0.04485488127</v>
      </c>
      <c r="C64" s="21">
        <f t="shared" si="34"/>
        <v>0.06714628297</v>
      </c>
      <c r="D64" s="21">
        <f t="shared" si="34"/>
        <v>0.02963473467</v>
      </c>
      <c r="E64" s="21">
        <f t="shared" si="34"/>
        <v>0.02395964691</v>
      </c>
      <c r="F64" s="21">
        <f t="shared" si="34"/>
        <v>0.05916140149</v>
      </c>
    </row>
    <row r="65">
      <c r="A65" s="19" t="s">
        <v>63</v>
      </c>
      <c r="B65" s="21">
        <f t="shared" ref="B65:F65" si="35">B16/B2</f>
        <v>0.025</v>
      </c>
      <c r="C65" s="21">
        <f t="shared" si="35"/>
        <v>0.03892493049</v>
      </c>
      <c r="D65" s="21">
        <f t="shared" si="35"/>
        <v>0.0152158528</v>
      </c>
      <c r="E65" s="21">
        <f t="shared" si="35"/>
        <v>0.01289009498</v>
      </c>
      <c r="F65" s="21">
        <f t="shared" si="35"/>
        <v>0.02982049797</v>
      </c>
    </row>
    <row r="66">
      <c r="A66" s="19" t="s">
        <v>64</v>
      </c>
      <c r="B66" s="21">
        <f t="shared" ref="B66:F66" si="36">B33/B2</f>
        <v>0.6906862745</v>
      </c>
      <c r="C66" s="21">
        <f t="shared" si="36"/>
        <v>0.5194624652</v>
      </c>
      <c r="D66" s="21">
        <f t="shared" si="36"/>
        <v>0.6535739561</v>
      </c>
      <c r="E66" s="21">
        <f t="shared" si="36"/>
        <v>0.6088873813</v>
      </c>
      <c r="F66" s="21">
        <f t="shared" si="36"/>
        <v>0.6166763173</v>
      </c>
    </row>
    <row r="67">
      <c r="A67" s="19" t="s">
        <v>65</v>
      </c>
      <c r="B67" s="21">
        <f t="shared" ref="B67:F67" si="37">B17/B32</f>
        <v>1.450255102</v>
      </c>
      <c r="C67" s="21">
        <f t="shared" si="37"/>
        <v>1.583544304</v>
      </c>
      <c r="D67" s="21">
        <f t="shared" si="37"/>
        <v>1.563577586</v>
      </c>
      <c r="E67" s="21">
        <f t="shared" si="37"/>
        <v>1.707212056</v>
      </c>
      <c r="F67" s="21">
        <f t="shared" si="37"/>
        <v>1.650236967</v>
      </c>
    </row>
    <row r="68">
      <c r="A68" s="19" t="s">
        <v>66</v>
      </c>
      <c r="B68" s="21">
        <f t="shared" ref="B68:F68" si="38">B17/B2</f>
        <v>0.5573529412</v>
      </c>
      <c r="C68" s="21">
        <f t="shared" si="38"/>
        <v>0.5797034291</v>
      </c>
      <c r="D68" s="21">
        <f t="shared" si="38"/>
        <v>0.5134465676</v>
      </c>
      <c r="E68" s="21">
        <f t="shared" si="38"/>
        <v>0.5379918589</v>
      </c>
      <c r="F68" s="21">
        <f t="shared" si="38"/>
        <v>0.5040532716</v>
      </c>
    </row>
    <row r="69">
      <c r="A69" s="19" t="s">
        <v>67</v>
      </c>
      <c r="B69" s="21">
        <f t="shared" ref="B69:F69" si="39">(B16+B11)/B17</f>
        <v>0.491644679</v>
      </c>
      <c r="C69" s="21">
        <f t="shared" si="39"/>
        <v>0.2334132694</v>
      </c>
      <c r="D69" s="21">
        <f t="shared" si="39"/>
        <v>0.4534803584</v>
      </c>
      <c r="E69" s="21">
        <f t="shared" si="39"/>
        <v>0.3499369483</v>
      </c>
      <c r="F69" s="21">
        <f t="shared" si="39"/>
        <v>0.5048822516</v>
      </c>
    </row>
    <row r="70">
      <c r="A70" s="19" t="s">
        <v>68</v>
      </c>
      <c r="B70" s="21">
        <f t="shared" ref="B70:F70" si="40">(B16+B11)/B2</f>
        <v>0.2740196078</v>
      </c>
      <c r="C70" s="21">
        <f t="shared" si="40"/>
        <v>0.1353104727</v>
      </c>
      <c r="D70" s="21">
        <f t="shared" si="40"/>
        <v>0.2328379335</v>
      </c>
      <c r="E70" s="21">
        <f t="shared" si="40"/>
        <v>0.1882632293</v>
      </c>
      <c r="F70" s="21">
        <f t="shared" si="40"/>
        <v>0.2544875507</v>
      </c>
    </row>
    <row r="71">
      <c r="A71" s="19" t="s">
        <v>69</v>
      </c>
      <c r="B71" s="21">
        <f t="shared" ref="B71:F71" si="41">B30/B19</f>
        <v>-0.07102454642</v>
      </c>
      <c r="C71" s="21">
        <f t="shared" si="41"/>
        <v>0.04901531729</v>
      </c>
      <c r="D71" s="21">
        <f t="shared" si="41"/>
        <v>-0.09118347895</v>
      </c>
      <c r="E71" s="21">
        <f t="shared" si="41"/>
        <v>0.1297619048</v>
      </c>
      <c r="F71" s="21">
        <f t="shared" si="41"/>
        <v>-0.07668625805</v>
      </c>
    </row>
    <row r="72">
      <c r="A72" s="19" t="s">
        <v>70</v>
      </c>
      <c r="B72" s="19">
        <f t="shared" ref="B72:F72" si="42">B30/B35</f>
        <v>0.5264953546</v>
      </c>
      <c r="C72" s="19">
        <f t="shared" si="42"/>
        <v>-0.3020216235</v>
      </c>
      <c r="D72" s="19">
        <f t="shared" si="42"/>
        <v>0.7110817465</v>
      </c>
      <c r="E72" s="19">
        <f t="shared" si="42"/>
        <v>-0.8248019229</v>
      </c>
      <c r="F72" s="19">
        <f t="shared" si="42"/>
        <v>0.849395116</v>
      </c>
    </row>
    <row r="73">
      <c r="A73" s="19" t="s">
        <v>71</v>
      </c>
      <c r="B73" s="19">
        <f t="shared" ref="B73:F73" si="43">B22/B35</f>
        <v>-0.3124953645</v>
      </c>
      <c r="C73" s="19">
        <f t="shared" si="43"/>
        <v>-0.1466288016</v>
      </c>
      <c r="D73" s="19">
        <f t="shared" si="43"/>
        <v>-0.4356511281</v>
      </c>
      <c r="E73" s="19">
        <f t="shared" si="43"/>
        <v>-0.1802724116</v>
      </c>
      <c r="F73" s="19">
        <f t="shared" si="43"/>
        <v>-0.9454945634</v>
      </c>
    </row>
    <row r="74">
      <c r="A74" s="19" t="s">
        <v>72</v>
      </c>
      <c r="B74" s="21">
        <f t="shared" ref="B74:F74" si="44">B31/B19</f>
        <v>0.04749199573</v>
      </c>
      <c r="C74" s="21">
        <f t="shared" si="44"/>
        <v>0.0284463895</v>
      </c>
      <c r="D74" s="21">
        <f t="shared" si="44"/>
        <v>0.05983584856</v>
      </c>
      <c r="E74" s="21">
        <f t="shared" si="44"/>
        <v>0.03081232493</v>
      </c>
      <c r="F74" s="21">
        <f t="shared" si="44"/>
        <v>0.09403862301</v>
      </c>
    </row>
    <row r="75">
      <c r="A75" s="19" t="s">
        <v>73</v>
      </c>
      <c r="B75" s="21">
        <f t="shared" ref="B75:F75" si="45">B34/B19</f>
        <v>0.1123265742</v>
      </c>
      <c r="C75" s="21">
        <f t="shared" si="45"/>
        <v>0.09026258206</v>
      </c>
      <c r="D75" s="21">
        <f t="shared" si="45"/>
        <v>0.1164945724</v>
      </c>
      <c r="E75" s="21">
        <f t="shared" si="45"/>
        <v>0.09243697479</v>
      </c>
      <c r="F75" s="21">
        <f t="shared" si="45"/>
        <v>0.1500139938</v>
      </c>
    </row>
    <row r="76">
      <c r="A76" s="19" t="s">
        <v>74</v>
      </c>
      <c r="B76" s="21">
        <f t="shared" ref="B76:F76" si="46">B25/B19</f>
        <v>0.04135538954</v>
      </c>
      <c r="C76" s="21">
        <f t="shared" si="46"/>
        <v>0.0363785558</v>
      </c>
      <c r="D76" s="21">
        <f t="shared" si="46"/>
        <v>0.05268731798</v>
      </c>
      <c r="E76" s="21">
        <f t="shared" si="46"/>
        <v>0.02871148459</v>
      </c>
      <c r="F76" s="21">
        <f t="shared" si="46"/>
        <v>0.0500979569</v>
      </c>
    </row>
    <row r="77">
      <c r="A77" s="19" t="s">
        <v>75</v>
      </c>
      <c r="B77" s="19">
        <f t="shared" ref="B77:F77" si="47">B25/B35</f>
        <v>-0.3065619082</v>
      </c>
      <c r="C77" s="19">
        <f t="shared" si="47"/>
        <v>-0.2241566737</v>
      </c>
      <c r="D77" s="19">
        <f t="shared" si="47"/>
        <v>-0.4108747606</v>
      </c>
      <c r="E77" s="19">
        <f t="shared" si="47"/>
        <v>-0.182497997</v>
      </c>
      <c r="F77" s="19">
        <f t="shared" si="47"/>
        <v>-0.5548968093</v>
      </c>
    </row>
    <row r="78">
      <c r="A78" s="19" t="s">
        <v>76</v>
      </c>
      <c r="B78" s="19">
        <f t="shared" ref="B78:F78" si="48">B35/B9</f>
        <v>-1.696669463</v>
      </c>
      <c r="C78" s="19">
        <f t="shared" si="48"/>
        <v>-1.295491266</v>
      </c>
      <c r="D78" s="19">
        <f t="shared" si="48"/>
        <v>-0.8526980634</v>
      </c>
      <c r="E78" s="19">
        <f t="shared" si="48"/>
        <v>-0.718912</v>
      </c>
      <c r="F78" s="19">
        <f t="shared" si="48"/>
        <v>-0.3081017192</v>
      </c>
    </row>
    <row r="79">
      <c r="A79" s="19" t="s">
        <v>77</v>
      </c>
      <c r="B79" s="19">
        <f t="shared" ref="B79:F79" si="49">B35/B2</f>
        <v>-0.2478468137</v>
      </c>
      <c r="C79" s="19">
        <f t="shared" si="49"/>
        <v>-0.2749467099</v>
      </c>
      <c r="D79" s="19">
        <f t="shared" si="49"/>
        <v>-0.1713844657</v>
      </c>
      <c r="E79" s="19">
        <f t="shared" si="49"/>
        <v>-0.1524151967</v>
      </c>
      <c r="F79" s="19">
        <f t="shared" si="49"/>
        <v>-0.09339389114</v>
      </c>
    </row>
    <row r="80">
      <c r="A80" s="19" t="s">
        <v>78</v>
      </c>
      <c r="B80" s="19">
        <f t="shared" ref="B80:F80" si="50">B35/B19</f>
        <v>-0.1349006137</v>
      </c>
      <c r="C80" s="19">
        <f t="shared" si="50"/>
        <v>-0.1622907549</v>
      </c>
      <c r="D80" s="19">
        <f t="shared" si="50"/>
        <v>-0.1282320625</v>
      </c>
      <c r="E80" s="19">
        <f t="shared" si="50"/>
        <v>-0.15732493</v>
      </c>
      <c r="F80" s="19">
        <f t="shared" si="50"/>
        <v>-0.09028337531</v>
      </c>
    </row>
    <row r="81">
      <c r="A81" s="19" t="s">
        <v>79</v>
      </c>
      <c r="B81" s="21">
        <f t="shared" ref="B81:F81" si="51">B12/B19</f>
        <v>0.04935965848</v>
      </c>
      <c r="C81" s="21">
        <f t="shared" si="51"/>
        <v>0.1143326039</v>
      </c>
      <c r="D81" s="21">
        <f t="shared" si="51"/>
        <v>0.06777866031</v>
      </c>
      <c r="E81" s="21">
        <f t="shared" si="51"/>
        <v>0.1242997199</v>
      </c>
      <c r="F81" s="21">
        <f t="shared" si="51"/>
        <v>0.1015952981</v>
      </c>
    </row>
    <row r="82">
      <c r="A82" s="19" t="s">
        <v>80</v>
      </c>
      <c r="B82" s="21">
        <f t="shared" ref="B82:F82" si="52">B3/B19</f>
        <v>0.4509071505</v>
      </c>
      <c r="C82" s="21">
        <f t="shared" si="52"/>
        <v>0.4493982495</v>
      </c>
      <c r="D82" s="21">
        <f t="shared" si="52"/>
        <v>0.5808842997</v>
      </c>
      <c r="E82" s="21">
        <f t="shared" si="52"/>
        <v>0.7899159664</v>
      </c>
      <c r="F82" s="21">
        <f t="shared" si="52"/>
        <v>0.7268401903</v>
      </c>
    </row>
    <row r="83">
      <c r="A83" s="19" t="s">
        <v>81</v>
      </c>
      <c r="B83" s="21">
        <f t="shared" ref="B83:F83" si="53">B8/B19</f>
        <v>0.1950373533</v>
      </c>
      <c r="C83" s="21">
        <f t="shared" si="53"/>
        <v>0.1411378556</v>
      </c>
      <c r="D83" s="21">
        <f t="shared" si="53"/>
        <v>0.1697114112</v>
      </c>
      <c r="E83" s="21">
        <f t="shared" si="53"/>
        <v>0.199929972</v>
      </c>
      <c r="F83" s="21">
        <f t="shared" si="53"/>
        <v>0.1724041422</v>
      </c>
    </row>
    <row r="84">
      <c r="A84" s="19" t="s">
        <v>82</v>
      </c>
      <c r="B84" s="21">
        <f t="shared" ref="B84:F84" si="54">B33/B19</f>
        <v>0.3759338314</v>
      </c>
      <c r="C84" s="21">
        <f t="shared" si="54"/>
        <v>0.306619256</v>
      </c>
      <c r="D84" s="21">
        <f t="shared" si="54"/>
        <v>0.4890124437</v>
      </c>
      <c r="E84" s="21">
        <f t="shared" si="54"/>
        <v>0.6285014006</v>
      </c>
      <c r="F84" s="21">
        <f t="shared" si="54"/>
        <v>0.5961376994</v>
      </c>
    </row>
    <row r="85">
      <c r="A85" s="19" t="s">
        <v>83</v>
      </c>
      <c r="B85" s="21">
        <f t="shared" ref="B85:F85" si="55">(B5+B6)/B19</f>
        <v>0.1184631804</v>
      </c>
      <c r="C85" s="21">
        <f t="shared" si="55"/>
        <v>0.1570021882</v>
      </c>
      <c r="D85" s="21">
        <f t="shared" si="55"/>
        <v>0.1652104845</v>
      </c>
      <c r="E85" s="21">
        <f t="shared" si="55"/>
        <v>0.200280112</v>
      </c>
      <c r="F85" s="21">
        <f t="shared" si="55"/>
        <v>0.201511335</v>
      </c>
    </row>
    <row r="86">
      <c r="A86" s="19" t="s">
        <v>84</v>
      </c>
      <c r="B86" s="21">
        <f t="shared" ref="B86:F86" si="56">B19/B2</f>
        <v>1.837254902</v>
      </c>
      <c r="C86" s="21">
        <f t="shared" si="56"/>
        <v>1.69416126</v>
      </c>
      <c r="D86" s="21">
        <f t="shared" si="56"/>
        <v>1.336518047</v>
      </c>
      <c r="E86" s="21">
        <f t="shared" si="56"/>
        <v>0.9687924016</v>
      </c>
      <c r="F86" s="21">
        <f t="shared" si="56"/>
        <v>1.034452808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2008.0</v>
      </c>
      <c r="C1" s="23">
        <v>2009.0</v>
      </c>
      <c r="D1" s="23">
        <v>2010.0</v>
      </c>
      <c r="E1" s="23">
        <v>2011.0</v>
      </c>
      <c r="F1" s="23">
        <v>2012.0</v>
      </c>
    </row>
    <row r="2">
      <c r="A2" s="4" t="s">
        <v>1</v>
      </c>
      <c r="B2" s="24">
        <v>7352.0</v>
      </c>
      <c r="C2" s="25">
        <v>10647.0</v>
      </c>
      <c r="D2" s="25">
        <v>15935.0</v>
      </c>
      <c r="E2" s="25">
        <v>18146.0</v>
      </c>
      <c r="F2" s="25">
        <v>15821.0</v>
      </c>
    </row>
    <row r="3">
      <c r="A3" s="4" t="s">
        <v>2</v>
      </c>
      <c r="B3" s="26">
        <v>2272.0</v>
      </c>
      <c r="C3" s="27">
        <v>3075.0</v>
      </c>
      <c r="D3" s="27">
        <v>3365.0</v>
      </c>
      <c r="E3" s="27">
        <v>3462.0</v>
      </c>
      <c r="F3" s="27">
        <v>1862.0</v>
      </c>
    </row>
    <row r="4">
      <c r="A4" s="4" t="s">
        <v>3</v>
      </c>
      <c r="B4" s="11">
        <v>1017.0</v>
      </c>
      <c r="C4" s="12">
        <v>736.0</v>
      </c>
      <c r="D4" s="12">
        <v>1309.0</v>
      </c>
      <c r="E4" s="12">
        <v>1310.0</v>
      </c>
      <c r="F4" s="12">
        <v>998.0</v>
      </c>
    </row>
    <row r="5">
      <c r="A5" s="4" t="s">
        <v>4</v>
      </c>
      <c r="B5" s="11">
        <v>215.0</v>
      </c>
      <c r="C5" s="12">
        <v>599.0</v>
      </c>
      <c r="D5" s="12">
        <v>766.0</v>
      </c>
      <c r="E5" s="12">
        <v>595.0</v>
      </c>
      <c r="F5" s="12">
        <v>232.0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>
        <v>97.0</v>
      </c>
      <c r="C7" s="18">
        <v>62.0</v>
      </c>
      <c r="D7" s="18">
        <v>120.0</v>
      </c>
      <c r="E7" s="18">
        <v>498.0</v>
      </c>
      <c r="F7" s="18">
        <v>303.0</v>
      </c>
    </row>
    <row r="8">
      <c r="A8" s="4" t="s">
        <v>7</v>
      </c>
      <c r="B8" s="11">
        <v>797.0</v>
      </c>
      <c r="C8" s="12">
        <v>1312.0</v>
      </c>
      <c r="D8" s="12">
        <v>814.0</v>
      </c>
      <c r="E8" s="12">
        <v>670.0</v>
      </c>
      <c r="F8" s="12">
        <v>191.0</v>
      </c>
    </row>
    <row r="9">
      <c r="A9" s="15" t="s">
        <v>8</v>
      </c>
      <c r="B9" s="11">
        <v>2743.0</v>
      </c>
      <c r="C9" s="12">
        <v>3465.0</v>
      </c>
      <c r="D9" s="12">
        <v>7078.0</v>
      </c>
      <c r="E9" s="12">
        <v>9542.0</v>
      </c>
      <c r="F9" s="12">
        <v>1656.0</v>
      </c>
      <c r="G9" s="16"/>
    </row>
    <row r="10">
      <c r="A10" s="15" t="s">
        <v>9</v>
      </c>
      <c r="B10" s="26">
        <v>567.0</v>
      </c>
      <c r="C10" s="27">
        <v>2325.0</v>
      </c>
      <c r="D10" s="27">
        <v>2114.0</v>
      </c>
      <c r="E10" s="27">
        <v>2457.0</v>
      </c>
      <c r="F10" s="27">
        <v>607.0</v>
      </c>
    </row>
    <row r="11">
      <c r="A11" s="17" t="s">
        <v>10</v>
      </c>
      <c r="B11" s="11">
        <v>63.0</v>
      </c>
      <c r="C11" s="12">
        <v>1450.0</v>
      </c>
      <c r="D11" s="12">
        <v>795.0</v>
      </c>
      <c r="E11" s="12">
        <v>916.0</v>
      </c>
      <c r="F11" s="12">
        <v>80.0</v>
      </c>
    </row>
    <row r="12">
      <c r="A12" s="4" t="s">
        <v>11</v>
      </c>
      <c r="B12" s="11">
        <v>191.0</v>
      </c>
      <c r="C12" s="12">
        <v>456.0</v>
      </c>
      <c r="D12" s="12">
        <v>569.0</v>
      </c>
      <c r="E12" s="12">
        <v>559.0</v>
      </c>
      <c r="F12" s="12">
        <v>95.0</v>
      </c>
    </row>
    <row r="13">
      <c r="A13" s="4" t="s">
        <v>12</v>
      </c>
      <c r="B13" s="11">
        <v>116.0</v>
      </c>
      <c r="C13" s="12">
        <v>169.0</v>
      </c>
      <c r="D13" s="12">
        <v>216.0</v>
      </c>
      <c r="E13" s="12">
        <v>245.0</v>
      </c>
      <c r="F13" s="12">
        <v>7.0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3442.0</v>
      </c>
      <c r="C15" s="27">
        <v>4925.0</v>
      </c>
      <c r="D15" s="27">
        <v>7839.0</v>
      </c>
      <c r="E15" s="27">
        <v>8905.0</v>
      </c>
      <c r="F15" s="27">
        <v>5653.0</v>
      </c>
    </row>
    <row r="16">
      <c r="A16" s="1" t="s">
        <v>15</v>
      </c>
      <c r="B16" s="11">
        <v>2106.0</v>
      </c>
      <c r="C16" s="12">
        <v>2885.0</v>
      </c>
      <c r="D16" s="12">
        <v>5137.0</v>
      </c>
      <c r="E16" s="12">
        <v>6275.0</v>
      </c>
      <c r="F16" s="12">
        <v>1812.0</v>
      </c>
    </row>
    <row r="17">
      <c r="A17" s="4" t="s">
        <v>16</v>
      </c>
      <c r="B17" s="11">
        <v>3326.0</v>
      </c>
      <c r="C17" s="12">
        <v>3366.0</v>
      </c>
      <c r="D17" s="12">
        <v>5919.0</v>
      </c>
      <c r="E17" s="12">
        <v>6459.0</v>
      </c>
      <c r="F17" s="12">
        <v>9131.0</v>
      </c>
    </row>
    <row r="18">
      <c r="A18" s="1" t="s">
        <v>17</v>
      </c>
      <c r="B18" s="11">
        <v>2935.0</v>
      </c>
      <c r="C18" s="12">
        <v>3820.0</v>
      </c>
      <c r="D18" s="12">
        <v>4688.0</v>
      </c>
      <c r="E18" s="12">
        <v>4692.0</v>
      </c>
      <c r="F18" s="12">
        <v>4692.0</v>
      </c>
    </row>
    <row r="19">
      <c r="A19" s="1" t="s">
        <v>18</v>
      </c>
      <c r="B19" s="24">
        <v>2736.0</v>
      </c>
      <c r="C19" s="25">
        <v>6270.0</v>
      </c>
      <c r="D19" s="25">
        <v>15336.0</v>
      </c>
      <c r="E19" s="25">
        <v>18063.0</v>
      </c>
      <c r="F19" s="25">
        <v>23390.0</v>
      </c>
    </row>
    <row r="20">
      <c r="A20" s="4" t="s">
        <v>19</v>
      </c>
      <c r="B20" s="24">
        <v>2387.0</v>
      </c>
      <c r="C20" s="25">
        <v>5471.0</v>
      </c>
      <c r="D20" s="25">
        <v>13271.0</v>
      </c>
      <c r="E20" s="25">
        <v>15150.0</v>
      </c>
      <c r="F20" s="25">
        <v>20888.0</v>
      </c>
    </row>
    <row r="21">
      <c r="A21" s="1" t="s">
        <v>20</v>
      </c>
      <c r="B21" s="24">
        <v>512.0</v>
      </c>
      <c r="C21" s="25">
        <v>708.0</v>
      </c>
      <c r="D21" s="25">
        <v>1359.0</v>
      </c>
      <c r="E21" s="25">
        <v>1567.0</v>
      </c>
      <c r="F21" s="25">
        <v>1682.0</v>
      </c>
    </row>
    <row r="22">
      <c r="A22" s="1" t="s">
        <v>21</v>
      </c>
      <c r="B22" s="24">
        <v>-69.0</v>
      </c>
      <c r="C22" s="25">
        <v>-709.0</v>
      </c>
      <c r="D22" s="25">
        <v>1018.0</v>
      </c>
      <c r="E22" s="25">
        <v>1338.0</v>
      </c>
      <c r="F22" s="25">
        <v>4140.0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587.0</v>
      </c>
      <c r="F23" s="27">
        <v>540.0</v>
      </c>
    </row>
    <row r="24">
      <c r="A24" s="4" t="s">
        <v>23</v>
      </c>
      <c r="B24" s="24">
        <v>-19.0</v>
      </c>
      <c r="C24" s="25">
        <v>-235.0</v>
      </c>
      <c r="D24" s="25">
        <v>423.0</v>
      </c>
      <c r="E24" s="25">
        <v>415.0</v>
      </c>
      <c r="F24" s="25">
        <v>1116.0</v>
      </c>
    </row>
    <row r="25">
      <c r="A25" s="4" t="s">
        <v>24</v>
      </c>
      <c r="B25" s="24">
        <v>-48.0</v>
      </c>
      <c r="C25" s="25">
        <v>-474.0</v>
      </c>
      <c r="D25" s="25">
        <v>1045.0</v>
      </c>
      <c r="E25" s="25">
        <v>772.0</v>
      </c>
      <c r="F25" s="25">
        <v>2606.0</v>
      </c>
    </row>
    <row r="26">
      <c r="A26" s="4" t="s">
        <v>25</v>
      </c>
      <c r="B26" s="26">
        <v>542.7</v>
      </c>
      <c r="C26" s="27">
        <v>623.7</v>
      </c>
      <c r="D26" s="27">
        <v>1128.0</v>
      </c>
      <c r="E26" s="27">
        <v>1359.0</v>
      </c>
      <c r="F26" s="27">
        <v>1141.1</v>
      </c>
    </row>
    <row r="27">
      <c r="A27" s="19" t="s">
        <v>26</v>
      </c>
      <c r="B27" s="26">
        <v>-75.8</v>
      </c>
      <c r="C27" s="27">
        <v>0.0</v>
      </c>
      <c r="D27" s="27">
        <v>0.0</v>
      </c>
      <c r="E27" s="27">
        <v>-193.1</v>
      </c>
      <c r="F27" s="27">
        <v>-192.7</v>
      </c>
    </row>
    <row r="28">
      <c r="A28" s="19" t="s">
        <v>27</v>
      </c>
      <c r="B28" s="24">
        <v>-207.0</v>
      </c>
      <c r="C28" s="25">
        <v>-290.7</v>
      </c>
      <c r="D28" s="25">
        <v>359.0</v>
      </c>
      <c r="E28" s="25">
        <v>175.7</v>
      </c>
      <c r="F28" s="25">
        <v>362.1</v>
      </c>
    </row>
    <row r="29">
      <c r="A29" s="19" t="s">
        <v>28</v>
      </c>
      <c r="B29" s="11">
        <v>1053.1</v>
      </c>
      <c r="C29" s="12">
        <v>1346.1</v>
      </c>
      <c r="D29" s="12">
        <v>1852.2</v>
      </c>
      <c r="E29" s="12">
        <v>2291.6</v>
      </c>
      <c r="F29" s="12">
        <v>1581.7</v>
      </c>
    </row>
    <row r="30">
      <c r="A30" s="19" t="s">
        <v>29</v>
      </c>
      <c r="B30" s="20">
        <f t="shared" ref="B30:F30" si="1">B22*(1-0.4)+B26+B28-B29</f>
        <v>-758.8</v>
      </c>
      <c r="C30" s="20">
        <f t="shared" si="1"/>
        <v>-1438.5</v>
      </c>
      <c r="D30" s="20">
        <f t="shared" si="1"/>
        <v>245.6</v>
      </c>
      <c r="E30" s="20">
        <f t="shared" si="1"/>
        <v>45.9</v>
      </c>
      <c r="F30" s="20">
        <f t="shared" si="1"/>
        <v>2405.5</v>
      </c>
    </row>
    <row r="31">
      <c r="A31" s="19" t="s">
        <v>30</v>
      </c>
      <c r="B31" s="20">
        <f t="shared" ref="B31:F31" si="2">B22+B26</f>
        <v>473.7</v>
      </c>
      <c r="C31" s="20">
        <f t="shared" si="2"/>
        <v>-85.3</v>
      </c>
      <c r="D31" s="20">
        <f t="shared" si="2"/>
        <v>2146</v>
      </c>
      <c r="E31" s="20">
        <f t="shared" si="2"/>
        <v>2697</v>
      </c>
      <c r="F31" s="20">
        <f t="shared" si="2"/>
        <v>5281.1</v>
      </c>
    </row>
    <row r="32">
      <c r="A32" s="19" t="s">
        <v>31</v>
      </c>
      <c r="B32" s="20">
        <f t="shared" ref="B32:F32" si="3">B18+B25+B27</f>
        <v>2811.2</v>
      </c>
      <c r="C32" s="20">
        <f t="shared" si="3"/>
        <v>3346</v>
      </c>
      <c r="D32" s="20">
        <f t="shared" si="3"/>
        <v>5733</v>
      </c>
      <c r="E32" s="20">
        <f t="shared" si="3"/>
        <v>5270.9</v>
      </c>
      <c r="F32" s="20">
        <f t="shared" si="3"/>
        <v>7105.3</v>
      </c>
    </row>
    <row r="33">
      <c r="A33" s="19" t="s">
        <v>32</v>
      </c>
      <c r="B33" s="20">
        <f t="shared" ref="B33:F33" si="4">B4+B5+B6+B8-B12-B13-B14</f>
        <v>1722</v>
      </c>
      <c r="C33" s="20">
        <f t="shared" si="4"/>
        <v>2022</v>
      </c>
      <c r="D33" s="20">
        <f t="shared" si="4"/>
        <v>2104</v>
      </c>
      <c r="E33" s="20">
        <f t="shared" si="4"/>
        <v>1771</v>
      </c>
      <c r="F33" s="20">
        <f t="shared" si="4"/>
        <v>1319</v>
      </c>
    </row>
    <row r="34">
      <c r="A34" s="19" t="s">
        <v>33</v>
      </c>
      <c r="B34" s="20">
        <f t="shared" ref="B34:F34" si="5">B19-B20</f>
        <v>349</v>
      </c>
      <c r="C34" s="20">
        <f t="shared" si="5"/>
        <v>799</v>
      </c>
      <c r="D34" s="20">
        <f t="shared" si="5"/>
        <v>2065</v>
      </c>
      <c r="E34" s="20">
        <f t="shared" si="5"/>
        <v>2913</v>
      </c>
      <c r="F34" s="20">
        <f t="shared" si="5"/>
        <v>2502</v>
      </c>
    </row>
    <row r="35">
      <c r="A35" s="19" t="s">
        <v>34</v>
      </c>
      <c r="B35" s="20">
        <f t="shared" ref="B35:F35" si="6">B19-(B20*1.2725)-B26</f>
        <v>-844.1575</v>
      </c>
      <c r="C35" s="20">
        <f t="shared" si="6"/>
        <v>-1315.5475</v>
      </c>
      <c r="D35" s="20">
        <f t="shared" si="6"/>
        <v>-2679.3475</v>
      </c>
      <c r="E35" s="20">
        <f t="shared" si="6"/>
        <v>-2574.375</v>
      </c>
      <c r="F35" s="20">
        <f t="shared" si="6"/>
        <v>-4331.08</v>
      </c>
    </row>
    <row r="36">
      <c r="A36" s="19"/>
    </row>
    <row r="37">
      <c r="A37" s="19" t="s">
        <v>35</v>
      </c>
      <c r="B37" s="21">
        <f t="shared" ref="B37:F37" si="7">B4/B10</f>
        <v>1.793650794</v>
      </c>
      <c r="C37" s="21">
        <f t="shared" si="7"/>
        <v>0.3165591398</v>
      </c>
      <c r="D37" s="21">
        <f t="shared" si="7"/>
        <v>0.619205298</v>
      </c>
      <c r="E37" s="21">
        <f t="shared" si="7"/>
        <v>0.5331705332</v>
      </c>
      <c r="F37" s="21">
        <f t="shared" si="7"/>
        <v>1.644151565</v>
      </c>
    </row>
    <row r="38">
      <c r="A38" s="19" t="s">
        <v>36</v>
      </c>
      <c r="B38" s="21">
        <f t="shared" ref="B38:F38" si="8">B4/B19</f>
        <v>0.3717105263</v>
      </c>
      <c r="C38" s="21">
        <f t="shared" si="8"/>
        <v>0.11738437</v>
      </c>
      <c r="D38" s="21">
        <f t="shared" si="8"/>
        <v>0.08535472092</v>
      </c>
      <c r="E38" s="21">
        <f t="shared" si="8"/>
        <v>0.07252394397</v>
      </c>
      <c r="F38" s="21">
        <f t="shared" si="8"/>
        <v>0.04266780676</v>
      </c>
    </row>
    <row r="39">
      <c r="A39" s="19" t="s">
        <v>37</v>
      </c>
      <c r="B39" s="21">
        <f t="shared" ref="B39:F39" si="9">B4/B3</f>
        <v>0.4476232394</v>
      </c>
      <c r="C39" s="21">
        <f t="shared" si="9"/>
        <v>0.2393495935</v>
      </c>
      <c r="D39" s="21">
        <f t="shared" si="9"/>
        <v>0.3890044577</v>
      </c>
      <c r="E39" s="21">
        <f t="shared" si="9"/>
        <v>0.3783939919</v>
      </c>
      <c r="F39" s="21">
        <f t="shared" si="9"/>
        <v>0.5359828142</v>
      </c>
    </row>
    <row r="40">
      <c r="A40" s="19" t="s">
        <v>38</v>
      </c>
      <c r="B40" s="21">
        <f t="shared" ref="B40:F40" si="10">B4/B2</f>
        <v>0.1383297062</v>
      </c>
      <c r="C40" s="21">
        <f t="shared" si="10"/>
        <v>0.06912745374</v>
      </c>
      <c r="D40" s="21">
        <f t="shared" si="10"/>
        <v>0.08214621901</v>
      </c>
      <c r="E40" s="21">
        <f t="shared" si="10"/>
        <v>0.07219221867</v>
      </c>
      <c r="F40" s="21">
        <f t="shared" si="10"/>
        <v>0.0630807155</v>
      </c>
    </row>
    <row r="41">
      <c r="A41" s="19" t="s">
        <v>39</v>
      </c>
      <c r="B41" s="21">
        <f t="shared" ref="B41:F41" si="11">B3/B10</f>
        <v>4.007054674</v>
      </c>
      <c r="C41" s="21">
        <f t="shared" si="11"/>
        <v>1.322580645</v>
      </c>
      <c r="D41" s="21">
        <f t="shared" si="11"/>
        <v>1.591769158</v>
      </c>
      <c r="E41" s="21">
        <f t="shared" si="11"/>
        <v>1.409035409</v>
      </c>
      <c r="F41" s="21">
        <f t="shared" si="11"/>
        <v>3.067545305</v>
      </c>
    </row>
    <row r="42">
      <c r="A42" s="19" t="s">
        <v>40</v>
      </c>
      <c r="B42" s="21">
        <f t="shared" ref="B42:F42" si="12">B3/B2</f>
        <v>0.309031556</v>
      </c>
      <c r="C42" s="21">
        <f t="shared" si="12"/>
        <v>0.2888137504</v>
      </c>
      <c r="D42" s="21">
        <f t="shared" si="12"/>
        <v>0.2111703797</v>
      </c>
      <c r="E42" s="21">
        <f t="shared" si="12"/>
        <v>0.1907858481</v>
      </c>
      <c r="F42" s="21">
        <f t="shared" si="12"/>
        <v>0.1176916756</v>
      </c>
    </row>
    <row r="43">
      <c r="A43" s="19" t="s">
        <v>41</v>
      </c>
      <c r="B43" s="21">
        <f t="shared" ref="B43:F43" si="13">B10/B2</f>
        <v>0.0771218716</v>
      </c>
      <c r="C43" s="21">
        <f t="shared" si="13"/>
        <v>0.2183713722</v>
      </c>
      <c r="D43" s="21">
        <f t="shared" si="13"/>
        <v>0.1326639473</v>
      </c>
      <c r="E43" s="21">
        <f t="shared" si="13"/>
        <v>0.1354017414</v>
      </c>
      <c r="F43" s="21">
        <f t="shared" si="13"/>
        <v>0.03836672777</v>
      </c>
    </row>
    <row r="44">
      <c r="A44" s="19" t="s">
        <v>42</v>
      </c>
      <c r="B44" s="21">
        <f t="shared" ref="B44:F44" si="14">B10/B19</f>
        <v>0.2072368421</v>
      </c>
      <c r="C44" s="21">
        <f t="shared" si="14"/>
        <v>0.3708133971</v>
      </c>
      <c r="D44" s="21">
        <f t="shared" si="14"/>
        <v>0.1378455921</v>
      </c>
      <c r="E44" s="21">
        <f t="shared" si="14"/>
        <v>0.1360239163</v>
      </c>
      <c r="F44" s="21">
        <f t="shared" si="14"/>
        <v>0.02595126122</v>
      </c>
    </row>
    <row r="45">
      <c r="A45" s="19" t="s">
        <v>43</v>
      </c>
      <c r="B45" s="21">
        <f t="shared" ref="B45:F45" si="15">B8/B2</f>
        <v>0.108405876</v>
      </c>
      <c r="C45" s="21">
        <f t="shared" si="15"/>
        <v>0.1232272002</v>
      </c>
      <c r="D45" s="21">
        <f t="shared" si="15"/>
        <v>0.05108252275</v>
      </c>
      <c r="E45" s="21">
        <f t="shared" si="15"/>
        <v>0.03692273779</v>
      </c>
      <c r="F45" s="21">
        <f t="shared" si="15"/>
        <v>0.01207256178</v>
      </c>
    </row>
    <row r="46">
      <c r="A46" s="19" t="s">
        <v>44</v>
      </c>
      <c r="B46" s="21">
        <f t="shared" ref="B46:F46" si="16">(B3-B8)/B2</f>
        <v>0.2006256801</v>
      </c>
      <c r="C46" s="21">
        <f t="shared" si="16"/>
        <v>0.1655865502</v>
      </c>
      <c r="D46" s="21">
        <f t="shared" si="16"/>
        <v>0.1600878569</v>
      </c>
      <c r="E46" s="21">
        <f t="shared" si="16"/>
        <v>0.1538631103</v>
      </c>
      <c r="F46" s="21">
        <f t="shared" si="16"/>
        <v>0.1056191138</v>
      </c>
    </row>
    <row r="47">
      <c r="A47" s="19" t="s">
        <v>45</v>
      </c>
      <c r="B47" s="21">
        <f t="shared" ref="B47:F47" si="17">(B3-B8)/B10</f>
        <v>2.601410935</v>
      </c>
      <c r="C47" s="21">
        <f t="shared" si="17"/>
        <v>0.7582795699</v>
      </c>
      <c r="D47" s="21">
        <f t="shared" si="17"/>
        <v>1.206717124</v>
      </c>
      <c r="E47" s="21">
        <f t="shared" si="17"/>
        <v>1.136345136</v>
      </c>
      <c r="F47" s="21">
        <f t="shared" si="17"/>
        <v>2.752883031</v>
      </c>
    </row>
    <row r="48">
      <c r="A48" s="19" t="s">
        <v>46</v>
      </c>
      <c r="B48" s="19">
        <f t="shared" ref="B48:F48" si="18">(B3-B10)/B2</f>
        <v>0.2319096844</v>
      </c>
      <c r="C48" s="19">
        <f t="shared" si="18"/>
        <v>0.07044237813</v>
      </c>
      <c r="D48" s="19">
        <f t="shared" si="18"/>
        <v>0.07850643238</v>
      </c>
      <c r="E48" s="19">
        <f t="shared" si="18"/>
        <v>0.05538410669</v>
      </c>
      <c r="F48" s="19">
        <f t="shared" si="18"/>
        <v>0.07932494785</v>
      </c>
    </row>
    <row r="49">
      <c r="A49" s="19" t="s">
        <v>47</v>
      </c>
      <c r="B49" s="21">
        <f t="shared" ref="B49:F49" si="19">(B3-B10)/B19</f>
        <v>0.6231725146</v>
      </c>
      <c r="C49" s="21">
        <f t="shared" si="19"/>
        <v>0.1196172249</v>
      </c>
      <c r="D49" s="21">
        <f t="shared" si="19"/>
        <v>0.08157276995</v>
      </c>
      <c r="E49" s="21">
        <f t="shared" si="19"/>
        <v>0.05563859824</v>
      </c>
      <c r="F49" s="21">
        <f t="shared" si="19"/>
        <v>0.05365540829</v>
      </c>
    </row>
    <row r="50">
      <c r="A50" s="19" t="s">
        <v>48</v>
      </c>
      <c r="B50" s="21">
        <f t="shared" ref="B50:F50" si="20">(B11+B16)/B30</f>
        <v>-2.858460727</v>
      </c>
      <c r="C50" s="21">
        <f t="shared" si="20"/>
        <v>-3.013555787</v>
      </c>
      <c r="D50" s="21">
        <f t="shared" si="20"/>
        <v>24.15309446</v>
      </c>
      <c r="E50" s="21">
        <f t="shared" si="20"/>
        <v>156.6666667</v>
      </c>
      <c r="F50" s="21">
        <f t="shared" si="20"/>
        <v>0.7865308668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0.2176492399</v>
      </c>
      <c r="F51" s="21">
        <f t="shared" si="21"/>
        <v>0.1022514249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0.7603626943</v>
      </c>
      <c r="F52" s="21">
        <f t="shared" si="22"/>
        <v>0.2072141213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0.03234872699</v>
      </c>
      <c r="F53" s="21">
        <f t="shared" si="23"/>
        <v>0.03413185007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-0.2280165089</v>
      </c>
      <c r="F54" s="19">
        <f t="shared" si="24"/>
        <v>-0.1246802183</v>
      </c>
    </row>
    <row r="55">
      <c r="A55" s="19" t="s">
        <v>53</v>
      </c>
      <c r="B55" s="21">
        <f t="shared" ref="B55:F55" si="25">B30/B17</f>
        <v>-0.2281419122</v>
      </c>
      <c r="C55" s="21">
        <f t="shared" si="25"/>
        <v>-0.4273618538</v>
      </c>
      <c r="D55" s="21">
        <f t="shared" si="25"/>
        <v>0.04149349552</v>
      </c>
      <c r="E55" s="21">
        <f t="shared" si="25"/>
        <v>0.007106363214</v>
      </c>
      <c r="F55" s="21">
        <f t="shared" si="25"/>
        <v>0.2634432154</v>
      </c>
    </row>
    <row r="56">
      <c r="A56" s="19" t="s">
        <v>54</v>
      </c>
      <c r="B56" s="21">
        <f t="shared" ref="B56:F56" si="26">B30/B2</f>
        <v>-0.1032100109</v>
      </c>
      <c r="C56" s="21">
        <f t="shared" si="26"/>
        <v>-0.1351084813</v>
      </c>
      <c r="D56" s="21">
        <f t="shared" si="26"/>
        <v>0.01541261374</v>
      </c>
      <c r="E56" s="21">
        <f t="shared" si="26"/>
        <v>0.002529483082</v>
      </c>
      <c r="F56" s="21">
        <f t="shared" si="26"/>
        <v>0.1520447506</v>
      </c>
    </row>
    <row r="57">
      <c r="A57" s="19" t="s">
        <v>55</v>
      </c>
      <c r="B57" s="21">
        <f t="shared" ref="B57:F57" si="27">B22/B17</f>
        <v>-0.02074564041</v>
      </c>
      <c r="C57" s="21">
        <f t="shared" si="27"/>
        <v>-0.2106357695</v>
      </c>
      <c r="D57" s="21">
        <f t="shared" si="27"/>
        <v>0.1719885116</v>
      </c>
      <c r="E57" s="21">
        <f t="shared" si="27"/>
        <v>0.20715281</v>
      </c>
      <c r="F57" s="21">
        <f t="shared" si="27"/>
        <v>0.4534005038</v>
      </c>
    </row>
    <row r="58">
      <c r="A58" s="19" t="s">
        <v>56</v>
      </c>
      <c r="B58" s="21">
        <f t="shared" ref="B58:F58" si="28">B22/B2</f>
        <v>-0.009385201306</v>
      </c>
      <c r="C58" s="21">
        <f t="shared" si="28"/>
        <v>-0.06659152813</v>
      </c>
      <c r="D58" s="21">
        <f t="shared" si="28"/>
        <v>0.06388453091</v>
      </c>
      <c r="E58" s="21">
        <f t="shared" si="28"/>
        <v>0.07373525846</v>
      </c>
      <c r="F58" s="21">
        <f t="shared" si="28"/>
        <v>0.2616775172</v>
      </c>
    </row>
    <row r="59">
      <c r="A59" s="19" t="s">
        <v>57</v>
      </c>
      <c r="B59" s="21">
        <f t="shared" ref="B59:F59" si="29">B31/B32</f>
        <v>0.1685045532</v>
      </c>
      <c r="C59" s="21">
        <f t="shared" si="29"/>
        <v>-0.02549312612</v>
      </c>
      <c r="D59" s="21">
        <f t="shared" si="29"/>
        <v>0.3743240886</v>
      </c>
      <c r="E59" s="21">
        <f t="shared" si="29"/>
        <v>0.5116773227</v>
      </c>
      <c r="F59" s="21">
        <f t="shared" si="29"/>
        <v>0.743262072</v>
      </c>
    </row>
    <row r="60">
      <c r="A60" s="19" t="s">
        <v>58</v>
      </c>
      <c r="B60" s="21">
        <f t="shared" ref="B60:F60" si="30">B31/B2</f>
        <v>0.06443144723</v>
      </c>
      <c r="C60" s="21">
        <f t="shared" si="30"/>
        <v>-0.008011646473</v>
      </c>
      <c r="D60" s="21">
        <f t="shared" si="30"/>
        <v>0.1346721054</v>
      </c>
      <c r="E60" s="21">
        <f t="shared" si="30"/>
        <v>0.1486277968</v>
      </c>
      <c r="F60" s="21">
        <f t="shared" si="30"/>
        <v>0.333803173</v>
      </c>
    </row>
    <row r="61">
      <c r="A61" s="19" t="s">
        <v>59</v>
      </c>
      <c r="B61" s="21">
        <f t="shared" ref="B61:F61" si="31">B25/B17</f>
        <v>-0.01443174985</v>
      </c>
      <c r="C61" s="21">
        <f t="shared" si="31"/>
        <v>-0.1408199643</v>
      </c>
      <c r="D61" s="21">
        <f t="shared" si="31"/>
        <v>0.1765500929</v>
      </c>
      <c r="E61" s="21">
        <f t="shared" si="31"/>
        <v>0.119523146</v>
      </c>
      <c r="F61" s="21">
        <f t="shared" si="31"/>
        <v>0.2854013799</v>
      </c>
    </row>
    <row r="62">
      <c r="A62" s="19" t="s">
        <v>60</v>
      </c>
      <c r="B62" s="21">
        <f t="shared" ref="B62:F62" si="32">B25/B2</f>
        <v>-0.006528835691</v>
      </c>
      <c r="C62" s="21">
        <f t="shared" si="32"/>
        <v>-0.04451958298</v>
      </c>
      <c r="D62" s="21">
        <f t="shared" si="32"/>
        <v>0.06557891434</v>
      </c>
      <c r="E62" s="21">
        <f t="shared" si="32"/>
        <v>0.04254381131</v>
      </c>
      <c r="F62" s="21">
        <f t="shared" si="32"/>
        <v>0.1647177802</v>
      </c>
    </row>
    <row r="63">
      <c r="A63" s="19" t="s">
        <v>61</v>
      </c>
      <c r="B63" s="21">
        <f t="shared" ref="B63:F63" si="33">(B25+B24)/B17</f>
        <v>-0.0201443175</v>
      </c>
      <c r="C63" s="21">
        <f t="shared" si="33"/>
        <v>-0.2106357695</v>
      </c>
      <c r="D63" s="21">
        <f t="shared" si="33"/>
        <v>0.2480148674</v>
      </c>
      <c r="E63" s="21">
        <f t="shared" si="33"/>
        <v>0.1837745781</v>
      </c>
      <c r="F63" s="21">
        <f t="shared" si="33"/>
        <v>0.4076223853</v>
      </c>
    </row>
    <row r="64">
      <c r="A64" s="19" t="s">
        <v>62</v>
      </c>
      <c r="B64" s="21">
        <f t="shared" ref="B64:F64" si="34">B16/B17</f>
        <v>0.6331930247</v>
      </c>
      <c r="C64" s="21">
        <f t="shared" si="34"/>
        <v>0.8571004159</v>
      </c>
      <c r="D64" s="21">
        <f t="shared" si="34"/>
        <v>0.8678830884</v>
      </c>
      <c r="E64" s="21">
        <f t="shared" si="34"/>
        <v>0.9715126181</v>
      </c>
      <c r="F64" s="21">
        <f t="shared" si="34"/>
        <v>0.1984448582</v>
      </c>
    </row>
    <row r="65">
      <c r="A65" s="19" t="s">
        <v>63</v>
      </c>
      <c r="B65" s="21">
        <f t="shared" ref="B65:F65" si="35">B16/B2</f>
        <v>0.2864526659</v>
      </c>
      <c r="C65" s="21">
        <f t="shared" si="35"/>
        <v>0.2709683479</v>
      </c>
      <c r="D65" s="21">
        <f t="shared" si="35"/>
        <v>0.3223721368</v>
      </c>
      <c r="E65" s="21">
        <f t="shared" si="35"/>
        <v>0.3458062383</v>
      </c>
      <c r="F65" s="21">
        <f t="shared" si="35"/>
        <v>0.1145313191</v>
      </c>
    </row>
    <row r="66">
      <c r="A66" s="19" t="s">
        <v>64</v>
      </c>
      <c r="B66" s="21">
        <f t="shared" ref="B66:F66" si="36">B33/B2</f>
        <v>0.2342219804</v>
      </c>
      <c r="C66" s="21">
        <f t="shared" si="36"/>
        <v>0.1899126515</v>
      </c>
      <c r="D66" s="21">
        <f t="shared" si="36"/>
        <v>0.1320363979</v>
      </c>
      <c r="E66" s="21">
        <f t="shared" si="36"/>
        <v>0.09759726662</v>
      </c>
      <c r="F66" s="21">
        <f t="shared" si="36"/>
        <v>0.08337020416</v>
      </c>
    </row>
    <row r="67">
      <c r="A67" s="19" t="s">
        <v>65</v>
      </c>
      <c r="B67" s="21">
        <f t="shared" ref="B67:F67" si="37">B17/B32</f>
        <v>1.183124644</v>
      </c>
      <c r="C67" s="21">
        <f t="shared" si="37"/>
        <v>1.005977286</v>
      </c>
      <c r="D67" s="21">
        <f t="shared" si="37"/>
        <v>1.032443747</v>
      </c>
      <c r="E67" s="21">
        <f t="shared" si="37"/>
        <v>1.225407426</v>
      </c>
      <c r="F67" s="21">
        <f t="shared" si="37"/>
        <v>1.28509704</v>
      </c>
    </row>
    <row r="68">
      <c r="A68" s="19" t="s">
        <v>66</v>
      </c>
      <c r="B68" s="21">
        <f t="shared" ref="B68:F68" si="38">B17/B2</f>
        <v>0.4523939064</v>
      </c>
      <c r="C68" s="21">
        <f t="shared" si="38"/>
        <v>0.3161453931</v>
      </c>
      <c r="D68" s="21">
        <f t="shared" si="38"/>
        <v>0.3714465014</v>
      </c>
      <c r="E68" s="21">
        <f t="shared" si="38"/>
        <v>0.355946214</v>
      </c>
      <c r="F68" s="21">
        <f t="shared" si="38"/>
        <v>0.5771443019</v>
      </c>
    </row>
    <row r="69">
      <c r="A69" s="19" t="s">
        <v>67</v>
      </c>
      <c r="B69" s="21">
        <f t="shared" ref="B69:F69" si="39">(B16+B11)/B17</f>
        <v>0.6521346963</v>
      </c>
      <c r="C69" s="21">
        <f t="shared" si="39"/>
        <v>1.287878788</v>
      </c>
      <c r="D69" s="21">
        <f t="shared" si="39"/>
        <v>1.002196317</v>
      </c>
      <c r="E69" s="21">
        <f t="shared" si="39"/>
        <v>1.113330237</v>
      </c>
      <c r="F69" s="21">
        <f t="shared" si="39"/>
        <v>0.2072062206</v>
      </c>
    </row>
    <row r="70">
      <c r="A70" s="19" t="s">
        <v>68</v>
      </c>
      <c r="B70" s="21">
        <f t="shared" ref="B70:F70" si="40">(B16+B11)/B2</f>
        <v>0.2950217628</v>
      </c>
      <c r="C70" s="21">
        <f t="shared" si="40"/>
        <v>0.4071569456</v>
      </c>
      <c r="D70" s="21">
        <f t="shared" si="40"/>
        <v>0.3722623157</v>
      </c>
      <c r="E70" s="21">
        <f t="shared" si="40"/>
        <v>0.3962856828</v>
      </c>
      <c r="F70" s="21">
        <f t="shared" si="40"/>
        <v>0.1195878895</v>
      </c>
    </row>
    <row r="71">
      <c r="A71" s="19" t="s">
        <v>69</v>
      </c>
      <c r="B71" s="21">
        <f t="shared" ref="B71:F71" si="41">B30/B19</f>
        <v>-0.2773391813</v>
      </c>
      <c r="C71" s="21">
        <f t="shared" si="41"/>
        <v>-0.2294258373</v>
      </c>
      <c r="D71" s="21">
        <f t="shared" si="41"/>
        <v>0.01601460616</v>
      </c>
      <c r="E71" s="21">
        <f t="shared" si="41"/>
        <v>0.002541106129</v>
      </c>
      <c r="F71" s="21">
        <f t="shared" si="41"/>
        <v>0.1028430953</v>
      </c>
    </row>
    <row r="72">
      <c r="A72" s="19" t="s">
        <v>70</v>
      </c>
      <c r="B72" s="19">
        <f t="shared" ref="B72:F72" si="42">B30/B35</f>
        <v>0.8988843906</v>
      </c>
      <c r="C72" s="19">
        <f t="shared" si="42"/>
        <v>1.093461087</v>
      </c>
      <c r="D72" s="19">
        <f t="shared" si="42"/>
        <v>-0.09166410852</v>
      </c>
      <c r="E72" s="19">
        <f t="shared" si="42"/>
        <v>-0.01782957028</v>
      </c>
      <c r="F72" s="19">
        <f t="shared" si="42"/>
        <v>-0.5554041948</v>
      </c>
    </row>
    <row r="73">
      <c r="A73" s="19" t="s">
        <v>71</v>
      </c>
      <c r="B73" s="19">
        <f t="shared" ref="B73:F73" si="43">B22/B35</f>
        <v>0.08173830121</v>
      </c>
      <c r="C73" s="19">
        <f t="shared" si="43"/>
        <v>0.5389391109</v>
      </c>
      <c r="D73" s="19">
        <f t="shared" si="43"/>
        <v>-0.3799432511</v>
      </c>
      <c r="E73" s="19">
        <f t="shared" si="43"/>
        <v>-0.5197378004</v>
      </c>
      <c r="F73" s="19">
        <f t="shared" si="43"/>
        <v>-0.9558816739</v>
      </c>
    </row>
    <row r="74">
      <c r="A74" s="19" t="s">
        <v>72</v>
      </c>
      <c r="B74" s="21">
        <f t="shared" ref="B74:F74" si="44">B31/B19</f>
        <v>0.1731359649</v>
      </c>
      <c r="C74" s="21">
        <f t="shared" si="44"/>
        <v>-0.01360446571</v>
      </c>
      <c r="D74" s="21">
        <f t="shared" si="44"/>
        <v>0.1399321857</v>
      </c>
      <c r="E74" s="21">
        <f t="shared" si="44"/>
        <v>0.1493107457</v>
      </c>
      <c r="F74" s="21">
        <f t="shared" si="44"/>
        <v>0.2257845233</v>
      </c>
    </row>
    <row r="75">
      <c r="A75" s="19" t="s">
        <v>73</v>
      </c>
      <c r="B75" s="21">
        <f t="shared" ref="B75:F75" si="45">B34/B19</f>
        <v>0.1275584795</v>
      </c>
      <c r="C75" s="21">
        <f t="shared" si="45"/>
        <v>0.1274322169</v>
      </c>
      <c r="D75" s="21">
        <f t="shared" si="45"/>
        <v>0.1346504956</v>
      </c>
      <c r="E75" s="21">
        <f t="shared" si="45"/>
        <v>0.1612688922</v>
      </c>
      <c r="F75" s="21">
        <f t="shared" si="45"/>
        <v>0.1069687901</v>
      </c>
    </row>
    <row r="76">
      <c r="A76" s="19" t="s">
        <v>74</v>
      </c>
      <c r="B76" s="21">
        <f t="shared" ref="B76:F76" si="46">B25/B19</f>
        <v>-0.01754385965</v>
      </c>
      <c r="C76" s="21">
        <f t="shared" si="46"/>
        <v>-0.07559808612</v>
      </c>
      <c r="D76" s="21">
        <f t="shared" si="46"/>
        <v>0.06814032342</v>
      </c>
      <c r="E76" s="21">
        <f t="shared" si="46"/>
        <v>0.04273930133</v>
      </c>
      <c r="F76" s="21">
        <f t="shared" si="46"/>
        <v>0.1114151347</v>
      </c>
    </row>
    <row r="77">
      <c r="A77" s="19" t="s">
        <v>75</v>
      </c>
      <c r="B77" s="19">
        <f t="shared" ref="B77:F77" si="47">B25/B35</f>
        <v>0.05686142693</v>
      </c>
      <c r="C77" s="19">
        <f t="shared" si="47"/>
        <v>0.3603062603</v>
      </c>
      <c r="D77" s="19">
        <f t="shared" si="47"/>
        <v>-0.3900203314</v>
      </c>
      <c r="E77" s="19">
        <f t="shared" si="47"/>
        <v>-0.2998786113</v>
      </c>
      <c r="F77" s="19">
        <f t="shared" si="47"/>
        <v>-0.6016974981</v>
      </c>
    </row>
    <row r="78">
      <c r="A78" s="19" t="s">
        <v>76</v>
      </c>
      <c r="B78" s="19">
        <f t="shared" ref="B78:F78" si="48">B35/B9</f>
        <v>-0.3077497266</v>
      </c>
      <c r="C78" s="19">
        <f t="shared" si="48"/>
        <v>-0.3796673882</v>
      </c>
      <c r="D78" s="19">
        <f t="shared" si="48"/>
        <v>-0.3785458463</v>
      </c>
      <c r="E78" s="19">
        <f t="shared" si="48"/>
        <v>-0.2697940683</v>
      </c>
      <c r="F78" s="19">
        <f t="shared" si="48"/>
        <v>-2.615386473</v>
      </c>
    </row>
    <row r="79">
      <c r="A79" s="19" t="s">
        <v>77</v>
      </c>
      <c r="B79" s="19">
        <f t="shared" ref="B79:F79" si="49">B35/B2</f>
        <v>-0.114820117</v>
      </c>
      <c r="C79" s="19">
        <f t="shared" si="49"/>
        <v>-0.1235603926</v>
      </c>
      <c r="D79" s="19">
        <f t="shared" si="49"/>
        <v>-0.1681422968</v>
      </c>
      <c r="E79" s="19">
        <f t="shared" si="49"/>
        <v>-0.1418701091</v>
      </c>
      <c r="F79" s="19">
        <f t="shared" si="49"/>
        <v>-0.2737551356</v>
      </c>
    </row>
    <row r="80">
      <c r="A80" s="19" t="s">
        <v>78</v>
      </c>
      <c r="B80" s="19">
        <f t="shared" ref="B80:F80" si="50">B35/B19</f>
        <v>-0.308537098</v>
      </c>
      <c r="C80" s="19">
        <f t="shared" si="50"/>
        <v>-0.2098161882</v>
      </c>
      <c r="D80" s="19">
        <f t="shared" si="50"/>
        <v>-0.1747096701</v>
      </c>
      <c r="E80" s="19">
        <f t="shared" si="50"/>
        <v>-0.1425220063</v>
      </c>
      <c r="F80" s="19">
        <f t="shared" si="50"/>
        <v>-0.1851680205</v>
      </c>
    </row>
    <row r="81">
      <c r="A81" s="19" t="s">
        <v>79</v>
      </c>
      <c r="B81" s="21">
        <f t="shared" ref="B81:F81" si="51">B12/B19</f>
        <v>0.06980994152</v>
      </c>
      <c r="C81" s="21">
        <f t="shared" si="51"/>
        <v>0.07272727273</v>
      </c>
      <c r="D81" s="21">
        <f t="shared" si="51"/>
        <v>0.03710224309</v>
      </c>
      <c r="E81" s="21">
        <f t="shared" si="51"/>
        <v>0.03094724021</v>
      </c>
      <c r="F81" s="21">
        <f t="shared" si="51"/>
        <v>0.004061564771</v>
      </c>
    </row>
    <row r="82">
      <c r="A82" s="19" t="s">
        <v>80</v>
      </c>
      <c r="B82" s="21">
        <f t="shared" ref="B82:F82" si="52">B3/B19</f>
        <v>0.8304093567</v>
      </c>
      <c r="C82" s="21">
        <f t="shared" si="52"/>
        <v>0.490430622</v>
      </c>
      <c r="D82" s="21">
        <f t="shared" si="52"/>
        <v>0.219418362</v>
      </c>
      <c r="E82" s="21">
        <f t="shared" si="52"/>
        <v>0.1916625145</v>
      </c>
      <c r="F82" s="21">
        <f t="shared" si="52"/>
        <v>0.07960666952</v>
      </c>
    </row>
    <row r="83">
      <c r="A83" s="19" t="s">
        <v>81</v>
      </c>
      <c r="B83" s="21">
        <f t="shared" ref="B83:F83" si="53">B8/B19</f>
        <v>0.2913011696</v>
      </c>
      <c r="C83" s="21">
        <f t="shared" si="53"/>
        <v>0.2092503987</v>
      </c>
      <c r="D83" s="21">
        <f t="shared" si="53"/>
        <v>0.05307772561</v>
      </c>
      <c r="E83" s="21">
        <f t="shared" si="53"/>
        <v>0.03709239883</v>
      </c>
      <c r="F83" s="21">
        <f t="shared" si="53"/>
        <v>0.008165882856</v>
      </c>
    </row>
    <row r="84">
      <c r="A84" s="19" t="s">
        <v>82</v>
      </c>
      <c r="B84" s="21">
        <f t="shared" ref="B84:F84" si="54">B33/B19</f>
        <v>0.6293859649</v>
      </c>
      <c r="C84" s="21">
        <f t="shared" si="54"/>
        <v>0.3224880383</v>
      </c>
      <c r="D84" s="21">
        <f t="shared" si="54"/>
        <v>0.1371935316</v>
      </c>
      <c r="E84" s="21">
        <f t="shared" si="54"/>
        <v>0.09804572884</v>
      </c>
      <c r="F84" s="21">
        <f t="shared" si="54"/>
        <v>0.05639162035</v>
      </c>
    </row>
    <row r="85">
      <c r="A85" s="19" t="s">
        <v>83</v>
      </c>
      <c r="B85" s="21">
        <f t="shared" ref="B85:F85" si="55">(B5+B6)/B19</f>
        <v>0.07858187135</v>
      </c>
      <c r="C85" s="21">
        <f t="shared" si="55"/>
        <v>0.09553429027</v>
      </c>
      <c r="D85" s="21">
        <f t="shared" si="55"/>
        <v>0.04994783516</v>
      </c>
      <c r="E85" s="21">
        <f t="shared" si="55"/>
        <v>0.03294026463</v>
      </c>
      <c r="F85" s="21">
        <f t="shared" si="55"/>
        <v>0.009918768705</v>
      </c>
    </row>
    <row r="86">
      <c r="A86" s="19" t="s">
        <v>84</v>
      </c>
      <c r="B86" s="21">
        <f t="shared" ref="B86:F86" si="56">B19/B2</f>
        <v>0.3721436344</v>
      </c>
      <c r="C86" s="21">
        <f t="shared" si="56"/>
        <v>0.5888982812</v>
      </c>
      <c r="D86" s="21">
        <f t="shared" si="56"/>
        <v>0.9624097898</v>
      </c>
      <c r="E86" s="21">
        <f t="shared" si="56"/>
        <v>0.9954259892</v>
      </c>
      <c r="F86" s="21">
        <f t="shared" si="56"/>
        <v>1.478414765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2011.0</v>
      </c>
      <c r="C1" s="23">
        <v>2012.0</v>
      </c>
      <c r="D1" s="22">
        <v>2013.0</v>
      </c>
      <c r="E1" s="23">
        <v>2014.0</v>
      </c>
      <c r="F1" s="22">
        <v>2015.0</v>
      </c>
    </row>
    <row r="2">
      <c r="A2" s="4" t="s">
        <v>1</v>
      </c>
      <c r="B2" s="24">
        <v>129623.0</v>
      </c>
      <c r="C2" s="25">
        <v>129773.0</v>
      </c>
      <c r="D2" s="25">
        <v>118862.0</v>
      </c>
      <c r="E2" s="25">
        <v>122348.0</v>
      </c>
      <c r="F2" s="25">
        <v>120329.0</v>
      </c>
    </row>
    <row r="3">
      <c r="A3" s="4" t="s">
        <v>2</v>
      </c>
      <c r="B3" s="26">
        <v>20823.0</v>
      </c>
      <c r="C3" s="27">
        <v>25596.0</v>
      </c>
      <c r="D3" s="27">
        <v>29265.0</v>
      </c>
      <c r="E3" s="27">
        <v>22900.0</v>
      </c>
      <c r="F3" s="27">
        <v>18715.0</v>
      </c>
    </row>
    <row r="4">
      <c r="A4" s="4" t="s">
        <v>3</v>
      </c>
      <c r="B4" s="11">
        <v>6760.0</v>
      </c>
      <c r="C4" s="12">
        <v>11719.0</v>
      </c>
      <c r="D4" s="12">
        <v>12094.0</v>
      </c>
      <c r="E4" s="12">
        <v>9461.0</v>
      </c>
      <c r="F4" s="12">
        <v>5668.0</v>
      </c>
    </row>
    <row r="5">
      <c r="A5" s="4" t="s">
        <v>4</v>
      </c>
      <c r="B5" s="11">
        <v>9216.0</v>
      </c>
      <c r="C5" s="12">
        <v>8910.0</v>
      </c>
      <c r="D5" s="12">
        <v>7929.0</v>
      </c>
      <c r="E5" s="12">
        <v>8944.0</v>
      </c>
      <c r="F5" s="12">
        <v>8541.0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1164.0</v>
      </c>
      <c r="C8" s="12">
        <v>1188.0</v>
      </c>
      <c r="D8" s="12">
        <v>985.0</v>
      </c>
      <c r="E8" s="12">
        <v>934.0</v>
      </c>
      <c r="F8" s="12">
        <v>1456.0</v>
      </c>
    </row>
    <row r="9">
      <c r="A9" s="15" t="s">
        <v>8</v>
      </c>
      <c r="B9" s="11">
        <v>35463.0</v>
      </c>
      <c r="C9" s="12">
        <v>35021.0</v>
      </c>
      <c r="D9" s="12">
        <v>31040.0</v>
      </c>
      <c r="E9" s="12">
        <v>33156.0</v>
      </c>
      <c r="F9" s="12">
        <v>33910.0</v>
      </c>
    </row>
    <row r="10">
      <c r="A10" s="15" t="s">
        <v>9</v>
      </c>
      <c r="B10" s="26">
        <v>32578.0</v>
      </c>
      <c r="C10" s="27">
        <v>31511.0</v>
      </c>
      <c r="D10" s="27">
        <v>29144.0</v>
      </c>
      <c r="E10" s="27">
        <v>29709.0</v>
      </c>
      <c r="F10" s="27">
        <v>34384.0</v>
      </c>
    </row>
    <row r="11">
      <c r="A11" s="17" t="s">
        <v>10</v>
      </c>
      <c r="B11" s="11">
        <v>10339.0</v>
      </c>
      <c r="C11" s="12">
        <v>10245.0</v>
      </c>
      <c r="D11" s="12">
        <v>9387.0</v>
      </c>
      <c r="E11" s="12">
        <v>8693.0</v>
      </c>
      <c r="F11" s="12">
        <v>12970.0</v>
      </c>
    </row>
    <row r="12">
      <c r="A12" s="4" t="s">
        <v>11</v>
      </c>
      <c r="B12" s="11">
        <v>8888.0</v>
      </c>
      <c r="C12" s="12">
        <v>8719.0</v>
      </c>
      <c r="D12" s="12">
        <v>8144.0</v>
      </c>
      <c r="E12" s="12">
        <v>8770.0</v>
      </c>
      <c r="F12" s="12">
        <v>8668.0</v>
      </c>
    </row>
    <row r="13">
      <c r="A13" s="4" t="s">
        <v>12</v>
      </c>
      <c r="B13" s="11">
        <v>2568.0</v>
      </c>
      <c r="C13" s="12">
        <v>2522.0</v>
      </c>
      <c r="D13" s="12">
        <v>2203.0</v>
      </c>
      <c r="E13" s="12">
        <v>2026.0</v>
      </c>
      <c r="F13" s="12">
        <v>2241.0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75409.0</v>
      </c>
      <c r="C15" s="27">
        <v>77801.0</v>
      </c>
      <c r="D15" s="27">
        <v>68533.0</v>
      </c>
      <c r="E15" s="27">
        <v>71504.0</v>
      </c>
      <c r="F15" s="27">
        <v>70174.0</v>
      </c>
    </row>
    <row r="16">
      <c r="A16" s="1" t="s">
        <v>15</v>
      </c>
      <c r="B16" s="11">
        <v>55659.0</v>
      </c>
      <c r="C16" s="12">
        <v>56608.0</v>
      </c>
      <c r="D16" s="12">
        <v>51172.0</v>
      </c>
      <c r="E16" s="12">
        <v>47457.0</v>
      </c>
      <c r="F16" s="12">
        <v>47117.0</v>
      </c>
    </row>
    <row r="17">
      <c r="A17" s="4" t="s">
        <v>16</v>
      </c>
      <c r="B17" s="11">
        <v>21636.0</v>
      </c>
      <c r="C17" s="12">
        <v>20461.0</v>
      </c>
      <c r="D17" s="12">
        <v>21185.0</v>
      </c>
      <c r="E17" s="12">
        <v>21135.0</v>
      </c>
      <c r="F17" s="12">
        <v>15771.0</v>
      </c>
    </row>
    <row r="18">
      <c r="A18" s="1" t="s">
        <v>17</v>
      </c>
      <c r="B18" s="11">
        <v>4564.0</v>
      </c>
      <c r="C18" s="12">
        <v>4551.0</v>
      </c>
      <c r="D18" s="12">
        <v>4551.0</v>
      </c>
      <c r="E18" s="12">
        <v>4657.0</v>
      </c>
      <c r="F18" s="12">
        <v>4975.0</v>
      </c>
    </row>
    <row r="19">
      <c r="A19" s="1" t="s">
        <v>18</v>
      </c>
      <c r="B19" s="38">
        <v>62837.0</v>
      </c>
      <c r="C19" s="39">
        <v>62356.0</v>
      </c>
      <c r="D19" s="39">
        <v>57061.0</v>
      </c>
      <c r="E19" s="39">
        <v>43458.0</v>
      </c>
      <c r="F19" s="39">
        <v>54916.0</v>
      </c>
    </row>
    <row r="20">
      <c r="A20" s="4" t="s">
        <v>19</v>
      </c>
      <c r="B20" s="38">
        <v>28046.0</v>
      </c>
      <c r="C20" s="39">
        <v>28052.0</v>
      </c>
      <c r="D20" s="39">
        <v>26837.0</v>
      </c>
      <c r="E20" s="39">
        <v>19918.0</v>
      </c>
      <c r="F20" s="39">
        <v>27187.0</v>
      </c>
    </row>
    <row r="21">
      <c r="A21" s="1" t="s">
        <v>20</v>
      </c>
      <c r="B21" s="38">
        <v>14898.0</v>
      </c>
      <c r="C21" s="39">
        <v>12692.0</v>
      </c>
      <c r="D21" s="39">
        <v>10780.0</v>
      </c>
      <c r="E21" s="39">
        <v>9575.0</v>
      </c>
      <c r="F21" s="39">
        <v>14111.0</v>
      </c>
    </row>
    <row r="22">
      <c r="A22" s="1" t="s">
        <v>21</v>
      </c>
      <c r="B22" s="38">
        <v>10064.0</v>
      </c>
      <c r="C22" s="39">
        <v>10798.0</v>
      </c>
      <c r="D22" s="39">
        <v>9450.0</v>
      </c>
      <c r="E22" s="39">
        <v>6350.0</v>
      </c>
      <c r="F22" s="39">
        <v>3525.0</v>
      </c>
    </row>
    <row r="23">
      <c r="A23" s="4" t="s">
        <v>22</v>
      </c>
      <c r="B23" s="35">
        <v>2671.0</v>
      </c>
      <c r="C23" s="36">
        <v>3094.0</v>
      </c>
      <c r="D23" s="36">
        <v>2898.0</v>
      </c>
      <c r="E23" s="36">
        <v>2540.0</v>
      </c>
      <c r="F23" s="36">
        <v>3146.0</v>
      </c>
    </row>
    <row r="24">
      <c r="A24" s="4" t="s">
        <v>23</v>
      </c>
      <c r="B24" s="45">
        <v>301.0</v>
      </c>
      <c r="C24" s="46">
        <v>1461.0</v>
      </c>
      <c r="D24" s="46">
        <v>1311.0</v>
      </c>
      <c r="E24" s="46">
        <v>260.0</v>
      </c>
      <c r="F24" s="46">
        <v>155.0</v>
      </c>
    </row>
    <row r="25">
      <c r="A25" s="4" t="s">
        <v>24</v>
      </c>
      <c r="B25" s="38">
        <v>5403.0</v>
      </c>
      <c r="C25" s="39">
        <v>3928.0</v>
      </c>
      <c r="D25" s="39">
        <v>4593.0</v>
      </c>
      <c r="E25" s="39">
        <v>3001.0</v>
      </c>
      <c r="F25" s="39">
        <v>616.0</v>
      </c>
    </row>
    <row r="26">
      <c r="A26" s="4" t="s">
        <v>25</v>
      </c>
      <c r="B26" s="35">
        <v>0.0</v>
      </c>
      <c r="C26" s="36">
        <v>0.0</v>
      </c>
      <c r="D26" s="36">
        <v>0.0</v>
      </c>
      <c r="E26" s="36">
        <v>0.0</v>
      </c>
      <c r="F26" s="36">
        <v>0.0</v>
      </c>
    </row>
    <row r="27">
      <c r="A27" s="19" t="s">
        <v>26</v>
      </c>
      <c r="B27" s="35">
        <v>-7567.0</v>
      </c>
      <c r="C27" s="36">
        <v>-3273.0</v>
      </c>
      <c r="D27" s="36">
        <v>-2182.0</v>
      </c>
      <c r="E27" s="36">
        <v>-2328.0</v>
      </c>
      <c r="F27" s="36">
        <v>-2775.0</v>
      </c>
    </row>
    <row r="28">
      <c r="A28" s="19" t="s">
        <v>27</v>
      </c>
      <c r="B28" s="42">
        <v>-2001.0</v>
      </c>
      <c r="C28" s="39">
        <v>-2866.0</v>
      </c>
      <c r="D28" s="39">
        <v>-2576.0</v>
      </c>
      <c r="E28" s="39">
        <v>-1207.0</v>
      </c>
      <c r="F28" s="39">
        <v>-626.0</v>
      </c>
    </row>
    <row r="29">
      <c r="A29" s="19" t="s">
        <v>28</v>
      </c>
      <c r="B29" s="35">
        <v>9085.0</v>
      </c>
      <c r="C29" s="36">
        <v>9481.0</v>
      </c>
      <c r="D29" s="36">
        <v>9674.0</v>
      </c>
      <c r="E29" s="36">
        <v>8305.0</v>
      </c>
      <c r="F29" s="36">
        <v>9401.0</v>
      </c>
    </row>
    <row r="30">
      <c r="A30" s="19" t="s">
        <v>29</v>
      </c>
      <c r="B30" s="20">
        <f t="shared" ref="B30:F30" si="1">B22*(1-0.4)+B26+B28-B29</f>
        <v>-5047.6</v>
      </c>
      <c r="C30" s="20">
        <f t="shared" si="1"/>
        <v>-5868.2</v>
      </c>
      <c r="D30" s="20">
        <f t="shared" si="1"/>
        <v>-6580</v>
      </c>
      <c r="E30" s="20">
        <f t="shared" si="1"/>
        <v>-5702</v>
      </c>
      <c r="F30" s="20">
        <f t="shared" si="1"/>
        <v>-7912</v>
      </c>
    </row>
    <row r="31">
      <c r="A31" s="19" t="s">
        <v>30</v>
      </c>
      <c r="B31" s="20">
        <f t="shared" ref="B31:F31" si="2">B22+B26</f>
        <v>10064</v>
      </c>
      <c r="C31" s="20">
        <f t="shared" si="2"/>
        <v>10798</v>
      </c>
      <c r="D31" s="20">
        <f t="shared" si="2"/>
        <v>9450</v>
      </c>
      <c r="E31" s="20">
        <f t="shared" si="2"/>
        <v>6350</v>
      </c>
      <c r="F31" s="20">
        <f t="shared" si="2"/>
        <v>3525</v>
      </c>
    </row>
    <row r="32">
      <c r="A32" s="19" t="s">
        <v>31</v>
      </c>
      <c r="B32" s="20">
        <f t="shared" ref="B32:F32" si="3">B18+B25+B27</f>
        <v>2400</v>
      </c>
      <c r="C32" s="20">
        <f t="shared" si="3"/>
        <v>5206</v>
      </c>
      <c r="D32" s="20">
        <f t="shared" si="3"/>
        <v>6962</v>
      </c>
      <c r="E32" s="20">
        <f t="shared" si="3"/>
        <v>5330</v>
      </c>
      <c r="F32" s="20">
        <f t="shared" si="3"/>
        <v>2816</v>
      </c>
    </row>
    <row r="33">
      <c r="A33" s="19" t="s">
        <v>32</v>
      </c>
      <c r="B33" s="20">
        <f t="shared" ref="B33:F33" si="4">B4+B5+B6+B8-B12-B13-B14</f>
        <v>5684</v>
      </c>
      <c r="C33" s="20">
        <f t="shared" si="4"/>
        <v>10576</v>
      </c>
      <c r="D33" s="20">
        <f t="shared" si="4"/>
        <v>10661</v>
      </c>
      <c r="E33" s="20">
        <f t="shared" si="4"/>
        <v>8543</v>
      </c>
      <c r="F33" s="20">
        <f t="shared" si="4"/>
        <v>4756</v>
      </c>
    </row>
    <row r="34">
      <c r="A34" s="19" t="s">
        <v>33</v>
      </c>
      <c r="B34" s="20">
        <f t="shared" ref="B34:F34" si="5">B19-B20</f>
        <v>34791</v>
      </c>
      <c r="C34" s="20">
        <f t="shared" si="5"/>
        <v>34304</v>
      </c>
      <c r="D34" s="20">
        <f t="shared" si="5"/>
        <v>30224</v>
      </c>
      <c r="E34" s="20">
        <f t="shared" si="5"/>
        <v>23540</v>
      </c>
      <c r="F34" s="20">
        <f t="shared" si="5"/>
        <v>27729</v>
      </c>
    </row>
    <row r="35">
      <c r="A35" s="19" t="s">
        <v>34</v>
      </c>
      <c r="B35" s="20">
        <f t="shared" ref="B35:F35" si="6">B19-(B20*1.2725)-B26</f>
        <v>27148.465</v>
      </c>
      <c r="C35" s="20">
        <f t="shared" si="6"/>
        <v>26659.83</v>
      </c>
      <c r="D35" s="20">
        <f t="shared" si="6"/>
        <v>22910.9175</v>
      </c>
      <c r="E35" s="20">
        <f t="shared" si="6"/>
        <v>18112.345</v>
      </c>
      <c r="F35" s="20">
        <f t="shared" si="6"/>
        <v>20320.5425</v>
      </c>
    </row>
    <row r="36">
      <c r="A36" s="19"/>
    </row>
    <row r="37">
      <c r="A37" s="19" t="s">
        <v>35</v>
      </c>
      <c r="B37" s="21">
        <f t="shared" ref="B37:F37" si="7">B4/B10</f>
        <v>0.2075019952</v>
      </c>
      <c r="C37" s="21">
        <f t="shared" si="7"/>
        <v>0.3719018755</v>
      </c>
      <c r="D37" s="21">
        <f t="shared" si="7"/>
        <v>0.4149739226</v>
      </c>
      <c r="E37" s="21">
        <f t="shared" si="7"/>
        <v>0.3184556868</v>
      </c>
      <c r="F37" s="21">
        <f t="shared" si="7"/>
        <v>0.1648441135</v>
      </c>
    </row>
    <row r="38">
      <c r="A38" s="19" t="s">
        <v>36</v>
      </c>
      <c r="B38" s="21">
        <f t="shared" ref="B38:F38" si="8">B4/B19</f>
        <v>0.107579929</v>
      </c>
      <c r="C38" s="21">
        <f t="shared" si="8"/>
        <v>0.1879370069</v>
      </c>
      <c r="D38" s="21">
        <f t="shared" si="8"/>
        <v>0.2119486164</v>
      </c>
      <c r="E38" s="21">
        <f t="shared" si="8"/>
        <v>0.2177044503</v>
      </c>
      <c r="F38" s="21">
        <f t="shared" si="8"/>
        <v>0.1032121786</v>
      </c>
    </row>
    <row r="39">
      <c r="A39" s="19" t="s">
        <v>37</v>
      </c>
      <c r="B39" s="21">
        <f t="shared" ref="B39:F39" si="9">B4/B3</f>
        <v>0.3246410219</v>
      </c>
      <c r="C39" s="21">
        <f t="shared" si="9"/>
        <v>0.4578449758</v>
      </c>
      <c r="D39" s="21">
        <f t="shared" si="9"/>
        <v>0.4132581582</v>
      </c>
      <c r="E39" s="21">
        <f t="shared" si="9"/>
        <v>0.4131441048</v>
      </c>
      <c r="F39" s="21">
        <f t="shared" si="9"/>
        <v>0.3028586695</v>
      </c>
    </row>
    <row r="40">
      <c r="A40" s="19" t="s">
        <v>38</v>
      </c>
      <c r="B40" s="21">
        <f t="shared" ref="B40:F40" si="10">B4/B2</f>
        <v>0.05215123859</v>
      </c>
      <c r="C40" s="21">
        <f t="shared" si="10"/>
        <v>0.09030383824</v>
      </c>
      <c r="D40" s="21">
        <f t="shared" si="10"/>
        <v>0.1017482459</v>
      </c>
      <c r="E40" s="21">
        <f t="shared" si="10"/>
        <v>0.07732860366</v>
      </c>
      <c r="F40" s="21">
        <f t="shared" si="10"/>
        <v>0.04710418935</v>
      </c>
    </row>
    <row r="41">
      <c r="A41" s="19" t="s">
        <v>39</v>
      </c>
      <c r="B41" s="21">
        <f t="shared" ref="B41:F41" si="11">B3/B10</f>
        <v>0.6391736755</v>
      </c>
      <c r="C41" s="21">
        <f t="shared" si="11"/>
        <v>0.8122877725</v>
      </c>
      <c r="D41" s="21">
        <f t="shared" si="11"/>
        <v>1.004151798</v>
      </c>
      <c r="E41" s="21">
        <f t="shared" si="11"/>
        <v>0.7708101922</v>
      </c>
      <c r="F41" s="21">
        <f t="shared" si="11"/>
        <v>0.5442938576</v>
      </c>
    </row>
    <row r="42">
      <c r="A42" s="19" t="s">
        <v>40</v>
      </c>
      <c r="B42" s="21">
        <f t="shared" ref="B42:F42" si="12">B3/B2</f>
        <v>0.1606427872</v>
      </c>
      <c r="C42" s="21">
        <f t="shared" si="12"/>
        <v>0.1972367133</v>
      </c>
      <c r="D42" s="21">
        <f t="shared" si="12"/>
        <v>0.2462098905</v>
      </c>
      <c r="E42" s="21">
        <f t="shared" si="12"/>
        <v>0.1871710204</v>
      </c>
      <c r="F42" s="21">
        <f t="shared" si="12"/>
        <v>0.1555319167</v>
      </c>
    </row>
    <row r="43">
      <c r="A43" s="19" t="s">
        <v>41</v>
      </c>
      <c r="B43" s="21">
        <f t="shared" ref="B43:F43" si="13">B10/B2</f>
        <v>0.2513288537</v>
      </c>
      <c r="C43" s="21">
        <f t="shared" si="13"/>
        <v>0.2428163023</v>
      </c>
      <c r="D43" s="21">
        <f t="shared" si="13"/>
        <v>0.2451919032</v>
      </c>
      <c r="E43" s="21">
        <f t="shared" si="13"/>
        <v>0.2428237487</v>
      </c>
      <c r="F43" s="21">
        <f t="shared" si="13"/>
        <v>0.2857499024</v>
      </c>
    </row>
    <row r="44">
      <c r="A44" s="19" t="s">
        <v>42</v>
      </c>
      <c r="B44" s="21">
        <f t="shared" ref="B44:F44" si="14">B10/B19</f>
        <v>0.5184525041</v>
      </c>
      <c r="C44" s="21">
        <f t="shared" si="14"/>
        <v>0.5053403041</v>
      </c>
      <c r="D44" s="21">
        <f t="shared" si="14"/>
        <v>0.5107516517</v>
      </c>
      <c r="E44" s="21">
        <f t="shared" si="14"/>
        <v>0.6836255695</v>
      </c>
      <c r="F44" s="21">
        <f t="shared" si="14"/>
        <v>0.6261198922</v>
      </c>
    </row>
    <row r="45">
      <c r="A45" s="19" t="s">
        <v>43</v>
      </c>
      <c r="B45" s="21">
        <f t="shared" ref="B45:F45" si="15">B8/B2</f>
        <v>0.008979887829</v>
      </c>
      <c r="C45" s="21">
        <f t="shared" si="15"/>
        <v>0.009154446611</v>
      </c>
      <c r="D45" s="21">
        <f t="shared" si="15"/>
        <v>0.008286920967</v>
      </c>
      <c r="E45" s="21">
        <f t="shared" si="15"/>
        <v>0.007633962141</v>
      </c>
      <c r="F45" s="21">
        <f t="shared" si="15"/>
        <v>0.01210015873</v>
      </c>
    </row>
    <row r="46">
      <c r="A46" s="19" t="s">
        <v>44</v>
      </c>
      <c r="B46" s="21">
        <f t="shared" ref="B46:F46" si="16">(B3-B8)/B2</f>
        <v>0.1516628993</v>
      </c>
      <c r="C46" s="21">
        <f t="shared" si="16"/>
        <v>0.1880822667</v>
      </c>
      <c r="D46" s="21">
        <f t="shared" si="16"/>
        <v>0.2379229695</v>
      </c>
      <c r="E46" s="21">
        <f t="shared" si="16"/>
        <v>0.1795370582</v>
      </c>
      <c r="F46" s="21">
        <f t="shared" si="16"/>
        <v>0.1434317579</v>
      </c>
    </row>
    <row r="47">
      <c r="A47" s="19" t="s">
        <v>45</v>
      </c>
      <c r="B47" s="21">
        <f t="shared" ref="B47:F47" si="17">(B3-B8)/B10</f>
        <v>0.603444042</v>
      </c>
      <c r="C47" s="21">
        <f t="shared" si="17"/>
        <v>0.7745866523</v>
      </c>
      <c r="D47" s="21">
        <f t="shared" si="17"/>
        <v>0.9703541038</v>
      </c>
      <c r="E47" s="21">
        <f t="shared" si="17"/>
        <v>0.7393719075</v>
      </c>
      <c r="F47" s="21">
        <f t="shared" si="17"/>
        <v>0.5019485807</v>
      </c>
    </row>
    <row r="48">
      <c r="A48" s="19" t="s">
        <v>46</v>
      </c>
      <c r="B48" s="19">
        <f t="shared" ref="B48:F48" si="18">(B3-B10)/B2</f>
        <v>-0.09068606652</v>
      </c>
      <c r="C48" s="19">
        <f t="shared" si="18"/>
        <v>-0.04557958897</v>
      </c>
      <c r="D48" s="19">
        <f t="shared" si="18"/>
        <v>0.001017987246</v>
      </c>
      <c r="E48" s="19">
        <f t="shared" si="18"/>
        <v>-0.05565272828</v>
      </c>
      <c r="F48" s="19">
        <f t="shared" si="18"/>
        <v>-0.1302179857</v>
      </c>
    </row>
    <row r="49">
      <c r="A49" s="19" t="s">
        <v>47</v>
      </c>
      <c r="B49" s="21">
        <f t="shared" ref="B49:F49" si="19">(B3-B10)/B19</f>
        <v>-0.1870713115</v>
      </c>
      <c r="C49" s="21">
        <f t="shared" si="19"/>
        <v>-0.09485855411</v>
      </c>
      <c r="D49" s="21">
        <f t="shared" si="19"/>
        <v>0.00212053767</v>
      </c>
      <c r="E49" s="21">
        <f t="shared" si="19"/>
        <v>-0.1566800129</v>
      </c>
      <c r="F49" s="21">
        <f t="shared" si="19"/>
        <v>-0.2853266807</v>
      </c>
    </row>
    <row r="50">
      <c r="A50" s="19" t="s">
        <v>48</v>
      </c>
      <c r="B50" s="21">
        <f t="shared" ref="B50:F50" si="20">(B11+B16)/B30</f>
        <v>-13.07512481</v>
      </c>
      <c r="C50" s="21">
        <f t="shared" si="20"/>
        <v>-11.39242016</v>
      </c>
      <c r="D50" s="21">
        <f t="shared" si="20"/>
        <v>-9.203495441</v>
      </c>
      <c r="E50" s="21">
        <f t="shared" si="20"/>
        <v>-9.847421957</v>
      </c>
      <c r="F50" s="21">
        <f t="shared" si="20"/>
        <v>-7.594413549</v>
      </c>
    </row>
    <row r="51">
      <c r="A51" s="19" t="s">
        <v>49</v>
      </c>
      <c r="B51" s="21">
        <f t="shared" ref="B51:F51" si="21">B23/B31</f>
        <v>0.2654014308</v>
      </c>
      <c r="C51" s="21">
        <f t="shared" si="21"/>
        <v>0.2865345434</v>
      </c>
      <c r="D51" s="21">
        <f t="shared" si="21"/>
        <v>0.3066666667</v>
      </c>
      <c r="E51" s="21">
        <f t="shared" si="21"/>
        <v>0.4</v>
      </c>
      <c r="F51" s="21">
        <f t="shared" si="21"/>
        <v>0.8924822695</v>
      </c>
    </row>
    <row r="52">
      <c r="A52" s="19" t="s">
        <v>50</v>
      </c>
      <c r="B52" s="21">
        <f t="shared" ref="B52:F52" si="22">B23/B25</f>
        <v>0.494354988</v>
      </c>
      <c r="C52" s="21">
        <f t="shared" si="22"/>
        <v>0.7876782077</v>
      </c>
      <c r="D52" s="21">
        <f t="shared" si="22"/>
        <v>0.6309601568</v>
      </c>
      <c r="E52" s="21">
        <f t="shared" si="22"/>
        <v>0.8463845385</v>
      </c>
      <c r="F52" s="21">
        <f t="shared" si="22"/>
        <v>5.107142857</v>
      </c>
    </row>
    <row r="53">
      <c r="A53" s="19" t="s">
        <v>51</v>
      </c>
      <c r="B53" s="21">
        <f t="shared" ref="B53:F53" si="23">B23/B2</f>
        <v>0.02060591099</v>
      </c>
      <c r="C53" s="21">
        <f t="shared" si="23"/>
        <v>0.02384163116</v>
      </c>
      <c r="D53" s="21">
        <f t="shared" si="23"/>
        <v>0.02438121519</v>
      </c>
      <c r="E53" s="21">
        <f t="shared" si="23"/>
        <v>0.02076045379</v>
      </c>
      <c r="F53" s="21">
        <f t="shared" si="23"/>
        <v>0.02614498583</v>
      </c>
    </row>
    <row r="54">
      <c r="A54" s="19" t="s">
        <v>52</v>
      </c>
      <c r="B54" s="19">
        <f t="shared" ref="B54:F54" si="24">B23/B35</f>
        <v>0.09838493631</v>
      </c>
      <c r="C54" s="19">
        <f t="shared" si="24"/>
        <v>0.1160547535</v>
      </c>
      <c r="D54" s="19">
        <f t="shared" si="24"/>
        <v>0.1264899147</v>
      </c>
      <c r="E54" s="19">
        <f t="shared" si="24"/>
        <v>0.1402358447</v>
      </c>
      <c r="F54" s="19">
        <f t="shared" si="24"/>
        <v>0.1548187013</v>
      </c>
    </row>
    <row r="55">
      <c r="A55" s="19" t="s">
        <v>53</v>
      </c>
      <c r="B55" s="21">
        <f t="shared" ref="B55:F55" si="25">B30/B17</f>
        <v>-0.2332963579</v>
      </c>
      <c r="C55" s="21">
        <f t="shared" si="25"/>
        <v>-0.2867992767</v>
      </c>
      <c r="D55" s="21">
        <f t="shared" si="25"/>
        <v>-0.3105971206</v>
      </c>
      <c r="E55" s="21">
        <f t="shared" si="25"/>
        <v>-0.2697894488</v>
      </c>
      <c r="F55" s="21">
        <f t="shared" si="25"/>
        <v>-0.5016802993</v>
      </c>
    </row>
    <row r="56">
      <c r="A56" s="19" t="s">
        <v>54</v>
      </c>
      <c r="B56" s="21">
        <f t="shared" ref="B56:F56" si="26">B30/B2</f>
        <v>-0.03894062011</v>
      </c>
      <c r="C56" s="21">
        <f t="shared" si="26"/>
        <v>-0.04521895926</v>
      </c>
      <c r="D56" s="21">
        <f t="shared" si="26"/>
        <v>-0.05535831468</v>
      </c>
      <c r="E56" s="21">
        <f t="shared" si="26"/>
        <v>-0.04660476673</v>
      </c>
      <c r="F56" s="21">
        <f t="shared" si="26"/>
        <v>-0.06575306036</v>
      </c>
    </row>
    <row r="57">
      <c r="A57" s="19" t="s">
        <v>55</v>
      </c>
      <c r="B57" s="21">
        <f t="shared" ref="B57:F57" si="27">B22/B17</f>
        <v>0.4651506748</v>
      </c>
      <c r="C57" s="21">
        <f t="shared" si="27"/>
        <v>0.5277356923</v>
      </c>
      <c r="D57" s="21">
        <f t="shared" si="27"/>
        <v>0.4460703328</v>
      </c>
      <c r="E57" s="21">
        <f t="shared" si="27"/>
        <v>0.3004494914</v>
      </c>
      <c r="F57" s="21">
        <f t="shared" si="27"/>
        <v>0.2235115085</v>
      </c>
    </row>
    <row r="58">
      <c r="A58" s="19" t="s">
        <v>56</v>
      </c>
      <c r="B58" s="21">
        <f t="shared" ref="B58:F58" si="28">B22/B2</f>
        <v>0.07764054219</v>
      </c>
      <c r="C58" s="21">
        <f t="shared" si="28"/>
        <v>0.08320683039</v>
      </c>
      <c r="D58" s="21">
        <f t="shared" si="28"/>
        <v>0.07950396258</v>
      </c>
      <c r="E58" s="21">
        <f t="shared" si="28"/>
        <v>0.05190113447</v>
      </c>
      <c r="F58" s="21">
        <f t="shared" si="28"/>
        <v>0.02929468374</v>
      </c>
    </row>
    <row r="59">
      <c r="A59" s="19" t="s">
        <v>57</v>
      </c>
      <c r="B59" s="21">
        <f t="shared" ref="B59:F59" si="29">B31/B32</f>
        <v>4.193333333</v>
      </c>
      <c r="C59" s="21">
        <f t="shared" si="29"/>
        <v>2.074145217</v>
      </c>
      <c r="D59" s="21">
        <f t="shared" si="29"/>
        <v>1.357368572</v>
      </c>
      <c r="E59" s="21">
        <f t="shared" si="29"/>
        <v>1.191369606</v>
      </c>
      <c r="F59" s="21">
        <f t="shared" si="29"/>
        <v>1.251775568</v>
      </c>
    </row>
    <row r="60">
      <c r="A60" s="19" t="s">
        <v>58</v>
      </c>
      <c r="B60" s="21">
        <f t="shared" ref="B60:F60" si="30">B31/B2</f>
        <v>0.07764054219</v>
      </c>
      <c r="C60" s="21">
        <f t="shared" si="30"/>
        <v>0.08320683039</v>
      </c>
      <c r="D60" s="21">
        <f t="shared" si="30"/>
        <v>0.07950396258</v>
      </c>
      <c r="E60" s="21">
        <f t="shared" si="30"/>
        <v>0.05190113447</v>
      </c>
      <c r="F60" s="21">
        <f t="shared" si="30"/>
        <v>0.02929468374</v>
      </c>
    </row>
    <row r="61">
      <c r="A61" s="19" t="s">
        <v>59</v>
      </c>
      <c r="B61" s="21">
        <f t="shared" ref="B61:F61" si="31">B25/B17</f>
        <v>0.2497226844</v>
      </c>
      <c r="C61" s="21">
        <f t="shared" si="31"/>
        <v>0.1919749768</v>
      </c>
      <c r="D61" s="21">
        <f t="shared" si="31"/>
        <v>0.2168043427</v>
      </c>
      <c r="E61" s="21">
        <f t="shared" si="31"/>
        <v>0.1419919565</v>
      </c>
      <c r="F61" s="21">
        <f t="shared" si="31"/>
        <v>0.0390590324</v>
      </c>
    </row>
    <row r="62">
      <c r="A62" s="19" t="s">
        <v>60</v>
      </c>
      <c r="B62" s="21">
        <f t="shared" ref="B62:F62" si="32">B25/B2</f>
        <v>0.04168241747</v>
      </c>
      <c r="C62" s="21">
        <f t="shared" si="32"/>
        <v>0.03026823761</v>
      </c>
      <c r="D62" s="21">
        <f t="shared" si="32"/>
        <v>0.03864144975</v>
      </c>
      <c r="E62" s="21">
        <f t="shared" si="32"/>
        <v>0.02452839442</v>
      </c>
      <c r="F62" s="21">
        <f t="shared" si="32"/>
        <v>0.005119297925</v>
      </c>
    </row>
    <row r="63">
      <c r="A63" s="19" t="s">
        <v>61</v>
      </c>
      <c r="B63" s="21">
        <f t="shared" ref="B63:F63" si="33">(B25+B23)/B17</f>
        <v>0.3731743391</v>
      </c>
      <c r="C63" s="21">
        <f t="shared" si="33"/>
        <v>0.3431894824</v>
      </c>
      <c r="D63" s="21">
        <f t="shared" si="33"/>
        <v>0.3535992447</v>
      </c>
      <c r="E63" s="21">
        <f t="shared" si="33"/>
        <v>0.262171753</v>
      </c>
      <c r="F63" s="21">
        <f t="shared" si="33"/>
        <v>0.2385390907</v>
      </c>
    </row>
    <row r="64">
      <c r="A64" s="19" t="s">
        <v>62</v>
      </c>
      <c r="B64" s="21">
        <f t="shared" ref="B64:F64" si="34">B16/B17</f>
        <v>2.572518026</v>
      </c>
      <c r="C64" s="21">
        <f t="shared" si="34"/>
        <v>2.766629197</v>
      </c>
      <c r="D64" s="21">
        <f t="shared" si="34"/>
        <v>2.415482653</v>
      </c>
      <c r="E64" s="21">
        <f t="shared" si="34"/>
        <v>2.245422285</v>
      </c>
      <c r="F64" s="21">
        <f t="shared" si="34"/>
        <v>2.987572126</v>
      </c>
    </row>
    <row r="65">
      <c r="A65" s="19" t="s">
        <v>63</v>
      </c>
      <c r="B65" s="21">
        <f t="shared" ref="B65:F65" si="35">B16/B2</f>
        <v>0.4293913889</v>
      </c>
      <c r="C65" s="21">
        <f t="shared" si="35"/>
        <v>0.4362078398</v>
      </c>
      <c r="D65" s="21">
        <f t="shared" si="35"/>
        <v>0.4305160606</v>
      </c>
      <c r="E65" s="21">
        <f t="shared" si="35"/>
        <v>0.3878853761</v>
      </c>
      <c r="F65" s="21">
        <f t="shared" si="35"/>
        <v>0.3915681174</v>
      </c>
    </row>
    <row r="66">
      <c r="A66" s="19" t="s">
        <v>64</v>
      </c>
      <c r="B66" s="21">
        <f t="shared" ref="B66:F66" si="36">B33/B2</f>
        <v>0.04385024263</v>
      </c>
      <c r="C66" s="21">
        <f t="shared" si="36"/>
        <v>0.08149615097</v>
      </c>
      <c r="D66" s="21">
        <f t="shared" si="36"/>
        <v>0.08969224815</v>
      </c>
      <c r="E66" s="21">
        <f t="shared" si="36"/>
        <v>0.06982541603</v>
      </c>
      <c r="F66" s="21">
        <f t="shared" si="36"/>
        <v>0.03952496904</v>
      </c>
    </row>
    <row r="67">
      <c r="A67" s="19" t="s">
        <v>65</v>
      </c>
      <c r="B67" s="21">
        <f t="shared" ref="B67:F67" si="37">B17/B32</f>
        <v>9.015</v>
      </c>
      <c r="C67" s="21">
        <f t="shared" si="37"/>
        <v>3.930272762</v>
      </c>
      <c r="D67" s="21">
        <f t="shared" si="37"/>
        <v>3.042947429</v>
      </c>
      <c r="E67" s="21">
        <f t="shared" si="37"/>
        <v>3.965290807</v>
      </c>
      <c r="F67" s="21">
        <f t="shared" si="37"/>
        <v>5.600497159</v>
      </c>
    </row>
    <row r="68">
      <c r="A68" s="19" t="s">
        <v>66</v>
      </c>
      <c r="B68" s="21">
        <f t="shared" ref="B68:F68" si="38">B17/B2</f>
        <v>0.1669148222</v>
      </c>
      <c r="C68" s="21">
        <f t="shared" si="38"/>
        <v>0.1576676196</v>
      </c>
      <c r="D68" s="21">
        <f t="shared" si="38"/>
        <v>0.1782318992</v>
      </c>
      <c r="E68" s="21">
        <f t="shared" si="38"/>
        <v>0.172744957</v>
      </c>
      <c r="F68" s="21">
        <f t="shared" si="38"/>
        <v>0.1310656616</v>
      </c>
    </row>
    <row r="69">
      <c r="A69" s="19" t="s">
        <v>67</v>
      </c>
      <c r="B69" s="21">
        <f t="shared" ref="B69:F69" si="39">(B16+B11)/B17</f>
        <v>3.050378998</v>
      </c>
      <c r="C69" s="21">
        <f t="shared" si="39"/>
        <v>3.267337862</v>
      </c>
      <c r="D69" s="21">
        <f t="shared" si="39"/>
        <v>2.858579183</v>
      </c>
      <c r="E69" s="21">
        <f t="shared" si="39"/>
        <v>2.656730542</v>
      </c>
      <c r="F69" s="21">
        <f t="shared" si="39"/>
        <v>3.809967662</v>
      </c>
    </row>
    <row r="70">
      <c r="A70" s="19" t="s">
        <v>68</v>
      </c>
      <c r="B70" s="21">
        <f t="shared" ref="B70:F70" si="40">(B16+B11)/B2</f>
        <v>0.5091534681</v>
      </c>
      <c r="C70" s="21">
        <f t="shared" si="40"/>
        <v>0.5151533832</v>
      </c>
      <c r="D70" s="21">
        <f t="shared" si="40"/>
        <v>0.5094899968</v>
      </c>
      <c r="E70" s="21">
        <f t="shared" si="40"/>
        <v>0.4589368032</v>
      </c>
      <c r="F70" s="21">
        <f t="shared" si="40"/>
        <v>0.4993559325</v>
      </c>
    </row>
    <row r="71">
      <c r="A71" s="19" t="s">
        <v>69</v>
      </c>
      <c r="B71" s="21">
        <f t="shared" ref="B71:F71" si="41">B30/B19</f>
        <v>-0.0803284689</v>
      </c>
      <c r="C71" s="21">
        <f t="shared" si="41"/>
        <v>-0.09410802489</v>
      </c>
      <c r="D71" s="21">
        <f t="shared" si="41"/>
        <v>-0.115315189</v>
      </c>
      <c r="E71" s="21">
        <f t="shared" si="41"/>
        <v>-0.1312071425</v>
      </c>
      <c r="F71" s="21">
        <f t="shared" si="41"/>
        <v>-0.1440745866</v>
      </c>
    </row>
    <row r="72">
      <c r="A72" s="19" t="s">
        <v>70</v>
      </c>
      <c r="B72" s="19">
        <f t="shared" ref="B72:F72" si="42">B30/B35</f>
        <v>-0.1859257973</v>
      </c>
      <c r="C72" s="19">
        <f t="shared" si="42"/>
        <v>-0.2201139317</v>
      </c>
      <c r="D72" s="19">
        <f t="shared" si="42"/>
        <v>-0.2871993232</v>
      </c>
      <c r="E72" s="19">
        <f t="shared" si="42"/>
        <v>-0.314812908</v>
      </c>
      <c r="F72" s="19">
        <f t="shared" si="42"/>
        <v>-0.3893596837</v>
      </c>
    </row>
    <row r="73">
      <c r="A73" s="19" t="s">
        <v>71</v>
      </c>
      <c r="B73" s="19">
        <f t="shared" ref="B73:F73" si="43">B22/B35</f>
        <v>0.3707023583</v>
      </c>
      <c r="C73" s="19">
        <f t="shared" si="43"/>
        <v>0.4050288393</v>
      </c>
      <c r="D73" s="19">
        <f t="shared" si="43"/>
        <v>0.4124671131</v>
      </c>
      <c r="E73" s="19">
        <f t="shared" si="43"/>
        <v>0.3505896117</v>
      </c>
      <c r="F73" s="19">
        <f t="shared" si="43"/>
        <v>0.1734697782</v>
      </c>
    </row>
    <row r="74">
      <c r="A74" s="19" t="s">
        <v>72</v>
      </c>
      <c r="B74" s="21">
        <f t="shared" ref="B74:F74" si="44">B31/B19</f>
        <v>0.160160415</v>
      </c>
      <c r="C74" s="21">
        <f t="shared" si="44"/>
        <v>0.1731669767</v>
      </c>
      <c r="D74" s="21">
        <f t="shared" si="44"/>
        <v>0.1656122395</v>
      </c>
      <c r="E74" s="21">
        <f t="shared" si="44"/>
        <v>0.146118091</v>
      </c>
      <c r="F74" s="21">
        <f t="shared" si="44"/>
        <v>0.06418894311</v>
      </c>
    </row>
    <row r="75">
      <c r="A75" s="19" t="s">
        <v>73</v>
      </c>
      <c r="B75" s="21">
        <f t="shared" ref="B75:F75" si="45">B34/B19</f>
        <v>0.5536706081</v>
      </c>
      <c r="C75" s="21">
        <f t="shared" si="45"/>
        <v>0.550131503</v>
      </c>
      <c r="D75" s="21">
        <f t="shared" si="45"/>
        <v>0.5296787648</v>
      </c>
      <c r="E75" s="21">
        <f t="shared" si="45"/>
        <v>0.5416724193</v>
      </c>
      <c r="F75" s="21">
        <f t="shared" si="45"/>
        <v>0.5049348095</v>
      </c>
    </row>
    <row r="76">
      <c r="A76" s="19" t="s">
        <v>74</v>
      </c>
      <c r="B76" s="21">
        <f t="shared" ref="B76:F76" si="46">B25/B19</f>
        <v>0.08598437226</v>
      </c>
      <c r="C76" s="21">
        <f t="shared" si="46"/>
        <v>0.06299313619</v>
      </c>
      <c r="D76" s="21">
        <f t="shared" si="46"/>
        <v>0.08049280594</v>
      </c>
      <c r="E76" s="21">
        <f t="shared" si="46"/>
        <v>0.06905517971</v>
      </c>
      <c r="F76" s="21">
        <f t="shared" si="46"/>
        <v>0.01121713162</v>
      </c>
    </row>
    <row r="77">
      <c r="A77" s="19" t="s">
        <v>75</v>
      </c>
      <c r="B77" s="19">
        <f t="shared" ref="B77:F77" si="47">B25/B35</f>
        <v>0.1990167768</v>
      </c>
      <c r="C77" s="19">
        <f t="shared" si="47"/>
        <v>0.1473377737</v>
      </c>
      <c r="D77" s="19">
        <f t="shared" si="47"/>
        <v>0.2004721112</v>
      </c>
      <c r="E77" s="19">
        <f t="shared" si="47"/>
        <v>0.1656880984</v>
      </c>
      <c r="F77" s="19">
        <f t="shared" si="47"/>
        <v>0.03031415131</v>
      </c>
    </row>
    <row r="78">
      <c r="A78" s="19" t="s">
        <v>76</v>
      </c>
      <c r="B78" s="19">
        <f t="shared" ref="B78:F78" si="48">B35/B9</f>
        <v>0.7655433832</v>
      </c>
      <c r="C78" s="19">
        <f t="shared" si="48"/>
        <v>0.761252677</v>
      </c>
      <c r="D78" s="19">
        <f t="shared" si="48"/>
        <v>0.7381094555</v>
      </c>
      <c r="E78" s="19">
        <f t="shared" si="48"/>
        <v>0.5462765412</v>
      </c>
      <c r="F78" s="19">
        <f t="shared" si="48"/>
        <v>0.5992492628</v>
      </c>
    </row>
    <row r="79">
      <c r="A79" s="19" t="s">
        <v>77</v>
      </c>
      <c r="B79" s="19">
        <f t="shared" ref="B79:F79" si="49">B35/B2</f>
        <v>0.2094417272</v>
      </c>
      <c r="C79" s="19">
        <f t="shared" si="49"/>
        <v>0.2054343353</v>
      </c>
      <c r="D79" s="19">
        <f t="shared" si="49"/>
        <v>0.1927522463</v>
      </c>
      <c r="E79" s="19">
        <f t="shared" si="49"/>
        <v>0.1480395675</v>
      </c>
      <c r="F79" s="19">
        <f t="shared" si="49"/>
        <v>0.1688748556</v>
      </c>
    </row>
    <row r="80">
      <c r="A80" s="19" t="s">
        <v>78</v>
      </c>
      <c r="B80" s="19">
        <f t="shared" ref="B80:F80" si="50">B35/B19</f>
        <v>0.4320458488</v>
      </c>
      <c r="C80" s="19">
        <f t="shared" si="50"/>
        <v>0.4275423375</v>
      </c>
      <c r="D80" s="19">
        <f t="shared" si="50"/>
        <v>0.4015162282</v>
      </c>
      <c r="E80" s="19">
        <f t="shared" si="50"/>
        <v>0.4167781536</v>
      </c>
      <c r="F80" s="19">
        <f t="shared" si="50"/>
        <v>0.3700295451</v>
      </c>
    </row>
    <row r="81">
      <c r="A81" s="19" t="s">
        <v>79</v>
      </c>
      <c r="B81" s="21">
        <f t="shared" ref="B81:F81" si="51">B12/B19</f>
        <v>0.1414453268</v>
      </c>
      <c r="C81" s="21">
        <f t="shared" si="51"/>
        <v>0.1398261595</v>
      </c>
      <c r="D81" s="21">
        <f t="shared" si="51"/>
        <v>0.1427244528</v>
      </c>
      <c r="E81" s="21">
        <f t="shared" si="51"/>
        <v>0.2018040407</v>
      </c>
      <c r="F81" s="21">
        <f t="shared" si="51"/>
        <v>0.1578410664</v>
      </c>
    </row>
    <row r="82">
      <c r="A82" s="19" t="s">
        <v>80</v>
      </c>
      <c r="B82" s="21">
        <f t="shared" ref="B82:F82" si="52">B3/B19</f>
        <v>0.3313811926</v>
      </c>
      <c r="C82" s="21">
        <f t="shared" si="52"/>
        <v>0.41048175</v>
      </c>
      <c r="D82" s="21">
        <f t="shared" si="52"/>
        <v>0.5128721894</v>
      </c>
      <c r="E82" s="21">
        <f t="shared" si="52"/>
        <v>0.5269455566</v>
      </c>
      <c r="F82" s="21">
        <f t="shared" si="52"/>
        <v>0.3407932115</v>
      </c>
    </row>
    <row r="83">
      <c r="A83" s="19" t="s">
        <v>81</v>
      </c>
      <c r="B83" s="21">
        <f t="shared" ref="B83:F83" si="53">B8/B19</f>
        <v>0.01852411796</v>
      </c>
      <c r="C83" s="21">
        <f t="shared" si="53"/>
        <v>0.01905189557</v>
      </c>
      <c r="D83" s="21">
        <f t="shared" si="53"/>
        <v>0.01726222814</v>
      </c>
      <c r="E83" s="21">
        <f t="shared" si="53"/>
        <v>0.02149201528</v>
      </c>
      <c r="F83" s="21">
        <f t="shared" si="53"/>
        <v>0.02651322019</v>
      </c>
    </row>
    <row r="84">
      <c r="A84" s="19" t="s">
        <v>82</v>
      </c>
      <c r="B84" s="21">
        <f t="shared" ref="B84:F84" si="54">B33/B19</f>
        <v>0.09045625985</v>
      </c>
      <c r="C84" s="21">
        <f t="shared" si="54"/>
        <v>0.169606774</v>
      </c>
      <c r="D84" s="21">
        <f t="shared" si="54"/>
        <v>0.1868351413</v>
      </c>
      <c r="E84" s="21">
        <f t="shared" si="54"/>
        <v>0.1965806066</v>
      </c>
      <c r="F84" s="21">
        <f t="shared" si="54"/>
        <v>0.08660499672</v>
      </c>
    </row>
    <row r="85">
      <c r="A85" s="19" t="s">
        <v>83</v>
      </c>
      <c r="B85" s="21">
        <f t="shared" ref="B85:F85" si="55">(B5+B6)/B19</f>
        <v>0.1466651813</v>
      </c>
      <c r="C85" s="21">
        <f t="shared" si="55"/>
        <v>0.1428892168</v>
      </c>
      <c r="D85" s="21">
        <f t="shared" si="55"/>
        <v>0.1389565553</v>
      </c>
      <c r="E85" s="21">
        <f t="shared" si="55"/>
        <v>0.2058079065</v>
      </c>
      <c r="F85" s="21">
        <f t="shared" si="55"/>
        <v>0.1555284434</v>
      </c>
    </row>
    <row r="86">
      <c r="A86" s="19" t="s">
        <v>84</v>
      </c>
      <c r="B86" s="21">
        <f t="shared" ref="B86:F86" si="56">B19/B2</f>
        <v>0.4847673638</v>
      </c>
      <c r="C86" s="21">
        <f t="shared" si="56"/>
        <v>0.4805005664</v>
      </c>
      <c r="D86" s="21">
        <f t="shared" si="56"/>
        <v>0.480060911</v>
      </c>
      <c r="E86" s="21">
        <f t="shared" si="56"/>
        <v>0.3551999215</v>
      </c>
      <c r="F86" s="21">
        <f t="shared" si="56"/>
        <v>0.4563820858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2009.0</v>
      </c>
      <c r="C1" s="23">
        <v>2010.0</v>
      </c>
      <c r="D1" s="22">
        <v>2011.0</v>
      </c>
      <c r="E1" s="23">
        <v>2012.0</v>
      </c>
      <c r="F1" s="22">
        <v>2013.0</v>
      </c>
    </row>
    <row r="2">
      <c r="A2" s="4" t="s">
        <v>1</v>
      </c>
      <c r="B2" s="24">
        <v>5066.0</v>
      </c>
      <c r="C2" s="25">
        <v>5400.0</v>
      </c>
      <c r="D2" s="25">
        <v>6439.0</v>
      </c>
      <c r="E2" s="25">
        <v>7305.0</v>
      </c>
      <c r="F2" s="25">
        <v>8360.0</v>
      </c>
    </row>
    <row r="3">
      <c r="A3" s="4" t="s">
        <v>2</v>
      </c>
      <c r="B3" s="26">
        <v>1463.0</v>
      </c>
      <c r="C3" s="27">
        <v>1471.0</v>
      </c>
      <c r="D3" s="27">
        <v>1519.0</v>
      </c>
      <c r="E3" s="27">
        <v>1816.0</v>
      </c>
      <c r="F3" s="27">
        <v>2120.0</v>
      </c>
    </row>
    <row r="4">
      <c r="A4" s="4" t="s">
        <v>3</v>
      </c>
      <c r="B4" s="11">
        <v>592.0</v>
      </c>
      <c r="C4" s="12">
        <v>534.0</v>
      </c>
      <c r="D4" s="12">
        <v>356.0</v>
      </c>
      <c r="E4" s="12">
        <v>538.0</v>
      </c>
      <c r="F4" s="12">
        <v>803.0</v>
      </c>
    </row>
    <row r="5">
      <c r="A5" s="4" t="s">
        <v>4</v>
      </c>
      <c r="B5" s="11">
        <v>79.0</v>
      </c>
      <c r="C5" s="12">
        <v>96.0</v>
      </c>
      <c r="D5" s="12">
        <v>122.0</v>
      </c>
      <c r="E5" s="12">
        <v>121.0</v>
      </c>
      <c r="F5" s="12">
        <v>129.0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17.0</v>
      </c>
      <c r="C8" s="12">
        <v>18.0</v>
      </c>
      <c r="D8" s="12">
        <v>23.0</v>
      </c>
      <c r="E8" s="12">
        <v>23.0</v>
      </c>
      <c r="F8" s="12">
        <v>33.0</v>
      </c>
    </row>
    <row r="9">
      <c r="A9" s="15" t="s">
        <v>8</v>
      </c>
      <c r="B9" s="11">
        <v>330.0</v>
      </c>
      <c r="C9" s="12">
        <v>1258.0</v>
      </c>
      <c r="D9" s="12">
        <v>1631.0</v>
      </c>
      <c r="E9" s="12">
        <v>2005.0</v>
      </c>
      <c r="F9" s="12">
        <v>2505.0</v>
      </c>
    </row>
    <row r="10">
      <c r="A10" s="15" t="s">
        <v>9</v>
      </c>
      <c r="B10" s="26">
        <v>571.0</v>
      </c>
      <c r="C10" s="27">
        <v>675.0</v>
      </c>
      <c r="D10" s="27">
        <v>882.0</v>
      </c>
      <c r="E10" s="27">
        <v>1119.0</v>
      </c>
      <c r="F10" s="27">
        <v>1175.0</v>
      </c>
    </row>
    <row r="11">
      <c r="A11" s="17" t="s">
        <v>10</v>
      </c>
      <c r="B11" s="11">
        <v>264.0</v>
      </c>
      <c r="C11" s="12">
        <v>372.0</v>
      </c>
      <c r="D11" s="12">
        <v>549.0</v>
      </c>
      <c r="E11" s="12">
        <v>682.0</v>
      </c>
      <c r="F11" s="12">
        <v>719.0</v>
      </c>
    </row>
    <row r="12">
      <c r="A12" s="4" t="s">
        <v>11</v>
      </c>
      <c r="B12" s="11">
        <v>23.0</v>
      </c>
      <c r="C12" s="12">
        <v>42.0</v>
      </c>
      <c r="D12" s="12">
        <v>51.0</v>
      </c>
      <c r="E12" s="12">
        <v>104.0</v>
      </c>
      <c r="F12" s="12">
        <v>69.0</v>
      </c>
    </row>
    <row r="13">
      <c r="A13" s="4" t="s">
        <v>12</v>
      </c>
      <c r="B13" s="11">
        <v>62.0</v>
      </c>
      <c r="C13" s="12">
        <v>51.0</v>
      </c>
      <c r="D13" s="12">
        <v>73.0</v>
      </c>
      <c r="E13" s="12">
        <v>60.0</v>
      </c>
      <c r="F13" s="12">
        <v>74.0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3290.0</v>
      </c>
      <c r="C15" s="27">
        <v>3419.0</v>
      </c>
      <c r="D15" s="27">
        <v>4024.0</v>
      </c>
      <c r="E15" s="27">
        <v>4552.0</v>
      </c>
      <c r="F15" s="27">
        <v>4619.0</v>
      </c>
    </row>
    <row r="16">
      <c r="A16" s="1" t="s">
        <v>15</v>
      </c>
      <c r="B16" s="11">
        <v>1973.0</v>
      </c>
      <c r="C16" s="12">
        <v>2001.0</v>
      </c>
      <c r="D16" s="12">
        <v>2236.0</v>
      </c>
      <c r="E16" s="12">
        <v>2633.0</v>
      </c>
      <c r="F16" s="12">
        <v>2564.0</v>
      </c>
    </row>
    <row r="17">
      <c r="A17" s="4" t="s">
        <v>16</v>
      </c>
      <c r="B17" s="11">
        <v>1205.0</v>
      </c>
      <c r="C17" s="12">
        <v>1305.0</v>
      </c>
      <c r="D17" s="12">
        <v>1533.0</v>
      </c>
      <c r="E17" s="12">
        <v>1634.0</v>
      </c>
      <c r="F17" s="12">
        <v>2566.0</v>
      </c>
    </row>
    <row r="18">
      <c r="A18" s="1" t="s">
        <v>17</v>
      </c>
      <c r="B18" s="11">
        <v>804.0</v>
      </c>
      <c r="C18" s="12">
        <v>804.0</v>
      </c>
      <c r="D18" s="12">
        <v>804.0</v>
      </c>
      <c r="E18" s="12">
        <v>804.0</v>
      </c>
      <c r="F18" s="12">
        <v>1625.0</v>
      </c>
    </row>
    <row r="19">
      <c r="A19" s="1" t="s">
        <v>18</v>
      </c>
      <c r="B19" s="38">
        <v>1200.6</v>
      </c>
      <c r="C19" s="39">
        <v>935.7</v>
      </c>
      <c r="D19" s="39">
        <v>1213.6</v>
      </c>
      <c r="E19" s="39">
        <v>1201.2</v>
      </c>
      <c r="F19" s="39">
        <v>1290.8</v>
      </c>
    </row>
    <row r="20">
      <c r="A20" s="4" t="s">
        <v>19</v>
      </c>
      <c r="B20" s="38">
        <v>538.4</v>
      </c>
      <c r="C20" s="39">
        <v>243.9</v>
      </c>
      <c r="D20" s="39">
        <v>382.1</v>
      </c>
      <c r="E20" s="39">
        <v>267.2</v>
      </c>
      <c r="F20" s="39">
        <v>258.7</v>
      </c>
    </row>
    <row r="21">
      <c r="A21" s="1" t="s">
        <v>20</v>
      </c>
      <c r="B21" s="38">
        <v>53.9</v>
      </c>
      <c r="C21" s="39">
        <v>56.4</v>
      </c>
      <c r="D21" s="39">
        <v>85.6</v>
      </c>
      <c r="E21" s="39">
        <v>74.1</v>
      </c>
      <c r="F21" s="39">
        <v>83.5</v>
      </c>
    </row>
    <row r="22">
      <c r="A22" s="1" t="s">
        <v>21</v>
      </c>
      <c r="B22" s="38">
        <v>616.4</v>
      </c>
      <c r="C22" s="39">
        <v>654.4</v>
      </c>
      <c r="D22" s="39">
        <v>738.4</v>
      </c>
      <c r="E22" s="39">
        <v>870.9</v>
      </c>
      <c r="F22" s="39">
        <v>965.7</v>
      </c>
    </row>
    <row r="23">
      <c r="A23" s="4" t="s">
        <v>22</v>
      </c>
      <c r="B23" s="35">
        <v>121.0</v>
      </c>
      <c r="C23" s="36">
        <v>0.0</v>
      </c>
      <c r="D23" s="36">
        <v>0.0</v>
      </c>
      <c r="E23" s="36">
        <v>237.2</v>
      </c>
      <c r="F23" s="36">
        <v>219.6</v>
      </c>
    </row>
    <row r="24">
      <c r="A24" s="4" t="s">
        <v>23</v>
      </c>
      <c r="B24" s="45">
        <v>76.5</v>
      </c>
      <c r="C24" s="46">
        <v>99.7</v>
      </c>
      <c r="D24" s="46">
        <v>99.7</v>
      </c>
      <c r="E24" s="46">
        <v>108.2</v>
      </c>
      <c r="F24" s="46">
        <v>128.5</v>
      </c>
    </row>
    <row r="25">
      <c r="A25" s="4" t="s">
        <v>24</v>
      </c>
      <c r="B25" s="38">
        <v>147.4</v>
      </c>
      <c r="C25" s="39">
        <v>192.5</v>
      </c>
      <c r="D25" s="39">
        <v>190.5</v>
      </c>
      <c r="E25" s="39">
        <v>220.4</v>
      </c>
      <c r="F25" s="39">
        <v>289.9</v>
      </c>
    </row>
    <row r="26">
      <c r="A26" s="4" t="s">
        <v>25</v>
      </c>
      <c r="B26" s="35">
        <v>0.0</v>
      </c>
      <c r="C26" s="36">
        <v>3.9</v>
      </c>
      <c r="D26" s="36">
        <v>24.1</v>
      </c>
      <c r="E26" s="36">
        <v>34.3</v>
      </c>
      <c r="F26" s="36">
        <v>35.4</v>
      </c>
    </row>
    <row r="27">
      <c r="A27" s="19" t="s">
        <v>26</v>
      </c>
      <c r="B27" s="35">
        <v>0.0</v>
      </c>
      <c r="C27" s="36">
        <v>0.0</v>
      </c>
      <c r="D27" s="36">
        <v>0.0</v>
      </c>
      <c r="E27" s="36">
        <v>0.0</v>
      </c>
      <c r="F27" s="36">
        <v>-363.5</v>
      </c>
    </row>
    <row r="28">
      <c r="A28" s="19" t="s">
        <v>27</v>
      </c>
      <c r="B28" s="42">
        <v>-333.0</v>
      </c>
      <c r="C28" s="39">
        <v>-238.2</v>
      </c>
      <c r="D28" s="39">
        <v>-426.6</v>
      </c>
      <c r="E28" s="39">
        <v>-252.4</v>
      </c>
      <c r="F28" s="39">
        <v>-292.7</v>
      </c>
    </row>
    <row r="29">
      <c r="A29" s="19" t="s">
        <v>28</v>
      </c>
      <c r="B29" s="35">
        <v>-537.9</v>
      </c>
      <c r="C29" s="36">
        <v>-366.8</v>
      </c>
      <c r="D29" s="36">
        <v>-400.9</v>
      </c>
      <c r="E29" s="36">
        <v>-374.4</v>
      </c>
      <c r="F29" s="36">
        <v>-498.2</v>
      </c>
    </row>
    <row r="30">
      <c r="A30" s="19" t="s">
        <v>29</v>
      </c>
      <c r="B30" s="20">
        <f t="shared" ref="B30:F30" si="1">B22*(1-0.4)+B26+B28-B29</f>
        <v>574.74</v>
      </c>
      <c r="C30" s="20">
        <f t="shared" si="1"/>
        <v>525.14</v>
      </c>
      <c r="D30" s="20">
        <f t="shared" si="1"/>
        <v>441.44</v>
      </c>
      <c r="E30" s="20">
        <f t="shared" si="1"/>
        <v>678.84</v>
      </c>
      <c r="F30" s="20">
        <f t="shared" si="1"/>
        <v>820.32</v>
      </c>
    </row>
    <row r="31">
      <c r="A31" s="19" t="s">
        <v>30</v>
      </c>
      <c r="B31" s="20">
        <f t="shared" ref="B31:F31" si="2">B22+B26</f>
        <v>616.4</v>
      </c>
      <c r="C31" s="20">
        <f t="shared" si="2"/>
        <v>658.3</v>
      </c>
      <c r="D31" s="20">
        <f t="shared" si="2"/>
        <v>762.5</v>
      </c>
      <c r="E31" s="20">
        <f t="shared" si="2"/>
        <v>905.2</v>
      </c>
      <c r="F31" s="20">
        <f t="shared" si="2"/>
        <v>1001.1</v>
      </c>
    </row>
    <row r="32">
      <c r="A32" s="19" t="s">
        <v>31</v>
      </c>
      <c r="B32" s="20">
        <f t="shared" ref="B32:F32" si="3">B18+B25+B27</f>
        <v>951.4</v>
      </c>
      <c r="C32" s="20">
        <f t="shared" si="3"/>
        <v>996.5</v>
      </c>
      <c r="D32" s="20">
        <f t="shared" si="3"/>
        <v>994.5</v>
      </c>
      <c r="E32" s="20">
        <f t="shared" si="3"/>
        <v>1024.4</v>
      </c>
      <c r="F32" s="20">
        <f t="shared" si="3"/>
        <v>1551.4</v>
      </c>
    </row>
    <row r="33">
      <c r="A33" s="19" t="s">
        <v>32</v>
      </c>
      <c r="B33" s="20">
        <f t="shared" ref="B33:F33" si="4">B4+B5+B6+B8-B12-B13-B14</f>
        <v>603</v>
      </c>
      <c r="C33" s="20">
        <f t="shared" si="4"/>
        <v>555</v>
      </c>
      <c r="D33" s="20">
        <f t="shared" si="4"/>
        <v>377</v>
      </c>
      <c r="E33" s="20">
        <f t="shared" si="4"/>
        <v>518</v>
      </c>
      <c r="F33" s="20">
        <f t="shared" si="4"/>
        <v>822</v>
      </c>
    </row>
    <row r="34">
      <c r="A34" s="19" t="s">
        <v>33</v>
      </c>
      <c r="B34" s="20">
        <f t="shared" ref="B34:F34" si="5">B19-B20</f>
        <v>662.2</v>
      </c>
      <c r="C34" s="20">
        <f t="shared" si="5"/>
        <v>691.8</v>
      </c>
      <c r="D34" s="20">
        <f t="shared" si="5"/>
        <v>831.5</v>
      </c>
      <c r="E34" s="20">
        <f t="shared" si="5"/>
        <v>934</v>
      </c>
      <c r="F34" s="20">
        <f t="shared" si="5"/>
        <v>1032.1</v>
      </c>
    </row>
    <row r="35">
      <c r="A35" s="19" t="s">
        <v>34</v>
      </c>
      <c r="B35" s="20">
        <f t="shared" ref="B35:F35" si="6">B19-(B20*1.2725)-B26</f>
        <v>515.486</v>
      </c>
      <c r="C35" s="20">
        <f t="shared" si="6"/>
        <v>621.43725</v>
      </c>
      <c r="D35" s="20">
        <f t="shared" si="6"/>
        <v>703.27775</v>
      </c>
      <c r="E35" s="20">
        <f t="shared" si="6"/>
        <v>826.888</v>
      </c>
      <c r="F35" s="20">
        <f t="shared" si="6"/>
        <v>926.20425</v>
      </c>
    </row>
    <row r="36">
      <c r="A36" s="19"/>
    </row>
    <row r="37">
      <c r="A37" s="19" t="s">
        <v>35</v>
      </c>
      <c r="B37" s="21">
        <f t="shared" ref="B37:F37" si="7">B4/B10</f>
        <v>1.036777583</v>
      </c>
      <c r="C37" s="21">
        <f t="shared" si="7"/>
        <v>0.7911111111</v>
      </c>
      <c r="D37" s="21">
        <f t="shared" si="7"/>
        <v>0.4036281179</v>
      </c>
      <c r="E37" s="21">
        <f t="shared" si="7"/>
        <v>0.4807864164</v>
      </c>
      <c r="F37" s="21">
        <f t="shared" si="7"/>
        <v>0.6834042553</v>
      </c>
    </row>
    <row r="38">
      <c r="A38" s="19" t="s">
        <v>36</v>
      </c>
      <c r="B38" s="21">
        <f t="shared" ref="B38:F38" si="8">B4/B19</f>
        <v>0.4930867899</v>
      </c>
      <c r="C38" s="21">
        <f t="shared" si="8"/>
        <v>0.5706957358</v>
      </c>
      <c r="D38" s="21">
        <f t="shared" si="8"/>
        <v>0.2933421226</v>
      </c>
      <c r="E38" s="21">
        <f t="shared" si="8"/>
        <v>0.4478854479</v>
      </c>
      <c r="F38" s="21">
        <f t="shared" si="8"/>
        <v>0.6220948249</v>
      </c>
    </row>
    <row r="39">
      <c r="A39" s="19" t="s">
        <v>37</v>
      </c>
      <c r="B39" s="21">
        <f t="shared" ref="B39:F39" si="9">B4/B3</f>
        <v>0.4046479836</v>
      </c>
      <c r="C39" s="21">
        <f t="shared" si="9"/>
        <v>0.3630183549</v>
      </c>
      <c r="D39" s="21">
        <f t="shared" si="9"/>
        <v>0.2343647136</v>
      </c>
      <c r="E39" s="21">
        <f t="shared" si="9"/>
        <v>0.2962555066</v>
      </c>
      <c r="F39" s="21">
        <f t="shared" si="9"/>
        <v>0.3787735849</v>
      </c>
    </row>
    <row r="40">
      <c r="A40" s="19" t="s">
        <v>38</v>
      </c>
      <c r="B40" s="21">
        <f t="shared" ref="B40:F40" si="10">B4/B2</f>
        <v>0.1168574812</v>
      </c>
      <c r="C40" s="21">
        <f t="shared" si="10"/>
        <v>0.09888888889</v>
      </c>
      <c r="D40" s="21">
        <f t="shared" si="10"/>
        <v>0.05528808821</v>
      </c>
      <c r="E40" s="21">
        <f t="shared" si="10"/>
        <v>0.07364818617</v>
      </c>
      <c r="F40" s="21">
        <f t="shared" si="10"/>
        <v>0.09605263158</v>
      </c>
    </row>
    <row r="41">
      <c r="A41" s="19" t="s">
        <v>39</v>
      </c>
      <c r="B41" s="21">
        <f t="shared" ref="B41:F41" si="11">B3/B10</f>
        <v>2.562171629</v>
      </c>
      <c r="C41" s="21">
        <f t="shared" si="11"/>
        <v>2.179259259</v>
      </c>
      <c r="D41" s="21">
        <f t="shared" si="11"/>
        <v>1.722222222</v>
      </c>
      <c r="E41" s="21">
        <f t="shared" si="11"/>
        <v>1.622877569</v>
      </c>
      <c r="F41" s="21">
        <f t="shared" si="11"/>
        <v>1.804255319</v>
      </c>
    </row>
    <row r="42">
      <c r="A42" s="19" t="s">
        <v>40</v>
      </c>
      <c r="B42" s="21">
        <f t="shared" ref="B42:F42" si="12">B3/B2</f>
        <v>0.2887879984</v>
      </c>
      <c r="C42" s="21">
        <f t="shared" si="12"/>
        <v>0.2724074074</v>
      </c>
      <c r="D42" s="21">
        <f t="shared" si="12"/>
        <v>0.2359061966</v>
      </c>
      <c r="E42" s="21">
        <f t="shared" si="12"/>
        <v>0.2485968515</v>
      </c>
      <c r="F42" s="21">
        <f t="shared" si="12"/>
        <v>0.2535885167</v>
      </c>
    </row>
    <row r="43">
      <c r="A43" s="19" t="s">
        <v>41</v>
      </c>
      <c r="B43" s="21">
        <f t="shared" ref="B43:F43" si="13">B10/B2</f>
        <v>0.112712199</v>
      </c>
      <c r="C43" s="21">
        <f t="shared" si="13"/>
        <v>0.125</v>
      </c>
      <c r="D43" s="21">
        <f t="shared" si="13"/>
        <v>0.1369777916</v>
      </c>
      <c r="E43" s="21">
        <f t="shared" si="13"/>
        <v>0.1531827515</v>
      </c>
      <c r="F43" s="21">
        <f t="shared" si="13"/>
        <v>0.1405502392</v>
      </c>
    </row>
    <row r="44">
      <c r="A44" s="19" t="s">
        <v>42</v>
      </c>
      <c r="B44" s="21">
        <f t="shared" ref="B44:F44" si="14">B10/B19</f>
        <v>0.4755955356</v>
      </c>
      <c r="C44" s="21">
        <f t="shared" si="14"/>
        <v>0.7213850593</v>
      </c>
      <c r="D44" s="21">
        <f t="shared" si="14"/>
        <v>0.7267633487</v>
      </c>
      <c r="E44" s="21">
        <f t="shared" si="14"/>
        <v>0.9315684316</v>
      </c>
      <c r="F44" s="21">
        <f t="shared" si="14"/>
        <v>0.9102881934</v>
      </c>
    </row>
    <row r="45">
      <c r="A45" s="19" t="s">
        <v>43</v>
      </c>
      <c r="B45" s="21">
        <f t="shared" ref="B45:F45" si="15">B8/B2</f>
        <v>0.003355704698</v>
      </c>
      <c r="C45" s="21">
        <f t="shared" si="15"/>
        <v>0.003333333333</v>
      </c>
      <c r="D45" s="21">
        <f t="shared" si="15"/>
        <v>0.003571983227</v>
      </c>
      <c r="E45" s="21">
        <f t="shared" si="15"/>
        <v>0.003148528405</v>
      </c>
      <c r="F45" s="21">
        <f t="shared" si="15"/>
        <v>0.003947368421</v>
      </c>
    </row>
    <row r="46">
      <c r="A46" s="19" t="s">
        <v>44</v>
      </c>
      <c r="B46" s="21">
        <f t="shared" ref="B46:F46" si="16">(B3-B8)/B2</f>
        <v>0.2854322937</v>
      </c>
      <c r="C46" s="21">
        <f t="shared" si="16"/>
        <v>0.2690740741</v>
      </c>
      <c r="D46" s="21">
        <f t="shared" si="16"/>
        <v>0.2323342134</v>
      </c>
      <c r="E46" s="21">
        <f t="shared" si="16"/>
        <v>0.2454483231</v>
      </c>
      <c r="F46" s="21">
        <f t="shared" si="16"/>
        <v>0.2496411483</v>
      </c>
    </row>
    <row r="47">
      <c r="A47" s="19" t="s">
        <v>45</v>
      </c>
      <c r="B47" s="21">
        <f t="shared" ref="B47:F47" si="17">(B3-B8)/B10</f>
        <v>2.532399299</v>
      </c>
      <c r="C47" s="21">
        <f t="shared" si="17"/>
        <v>2.152592593</v>
      </c>
      <c r="D47" s="21">
        <f t="shared" si="17"/>
        <v>1.696145125</v>
      </c>
      <c r="E47" s="21">
        <f t="shared" si="17"/>
        <v>1.602323503</v>
      </c>
      <c r="F47" s="21">
        <f t="shared" si="17"/>
        <v>1.776170213</v>
      </c>
    </row>
    <row r="48">
      <c r="A48" s="19" t="s">
        <v>46</v>
      </c>
      <c r="B48" s="19">
        <f t="shared" ref="B48:F48" si="18">(B3-B10)/B2</f>
        <v>0.1760757994</v>
      </c>
      <c r="C48" s="19">
        <f t="shared" si="18"/>
        <v>0.1474074074</v>
      </c>
      <c r="D48" s="19">
        <f t="shared" si="18"/>
        <v>0.09892840503</v>
      </c>
      <c r="E48" s="19">
        <f t="shared" si="18"/>
        <v>0.09541409993</v>
      </c>
      <c r="F48" s="19">
        <f t="shared" si="18"/>
        <v>0.1130382775</v>
      </c>
    </row>
    <row r="49">
      <c r="A49" s="19" t="s">
        <v>47</v>
      </c>
      <c r="B49" s="21">
        <f t="shared" ref="B49:F49" si="19">(B3-B10)/B19</f>
        <v>0.7429618524</v>
      </c>
      <c r="C49" s="21">
        <f t="shared" si="19"/>
        <v>0.8507000107</v>
      </c>
      <c r="D49" s="21">
        <f t="shared" si="19"/>
        <v>0.5248846407</v>
      </c>
      <c r="E49" s="21">
        <f t="shared" si="19"/>
        <v>0.5802530803</v>
      </c>
      <c r="F49" s="21">
        <f t="shared" si="19"/>
        <v>0.7321041215</v>
      </c>
    </row>
    <row r="50">
      <c r="A50" s="19" t="s">
        <v>48</v>
      </c>
      <c r="B50" s="21">
        <f t="shared" ref="B50:F50" si="20">(B11+B16)/B30</f>
        <v>3.892194732</v>
      </c>
      <c r="C50" s="21">
        <f t="shared" si="20"/>
        <v>4.518794988</v>
      </c>
      <c r="D50" s="21">
        <f t="shared" si="20"/>
        <v>6.308898152</v>
      </c>
      <c r="E50" s="21">
        <f t="shared" si="20"/>
        <v>4.883330387</v>
      </c>
      <c r="F50" s="21">
        <f t="shared" si="20"/>
        <v>4.002096743</v>
      </c>
    </row>
    <row r="51">
      <c r="A51" s="19" t="s">
        <v>49</v>
      </c>
      <c r="B51" s="21">
        <f t="shared" ref="B51:F51" si="21">B23/B31</f>
        <v>0.1963011032</v>
      </c>
      <c r="C51" s="21">
        <f t="shared" si="21"/>
        <v>0</v>
      </c>
      <c r="D51" s="21">
        <f t="shared" si="21"/>
        <v>0</v>
      </c>
      <c r="E51" s="21">
        <f t="shared" si="21"/>
        <v>0.2620415378</v>
      </c>
      <c r="F51" s="21">
        <f t="shared" si="21"/>
        <v>0.2193587054</v>
      </c>
    </row>
    <row r="52">
      <c r="A52" s="19" t="s">
        <v>50</v>
      </c>
      <c r="B52" s="21">
        <f t="shared" ref="B52:F52" si="22">B23/B25</f>
        <v>0.8208955224</v>
      </c>
      <c r="C52" s="21">
        <f t="shared" si="22"/>
        <v>0</v>
      </c>
      <c r="D52" s="21">
        <f t="shared" si="22"/>
        <v>0</v>
      </c>
      <c r="E52" s="21">
        <f t="shared" si="22"/>
        <v>1.076225045</v>
      </c>
      <c r="F52" s="21">
        <f t="shared" si="22"/>
        <v>0.7575025871</v>
      </c>
    </row>
    <row r="53">
      <c r="A53" s="19" t="s">
        <v>51</v>
      </c>
      <c r="B53" s="21">
        <f t="shared" ref="B53:F53" si="23">B23/B2</f>
        <v>0.02388472167</v>
      </c>
      <c r="C53" s="21">
        <f t="shared" si="23"/>
        <v>0</v>
      </c>
      <c r="D53" s="21">
        <f t="shared" si="23"/>
        <v>0</v>
      </c>
      <c r="E53" s="21">
        <f t="shared" si="23"/>
        <v>0.03247091034</v>
      </c>
      <c r="F53" s="21">
        <f t="shared" si="23"/>
        <v>0.02626794258</v>
      </c>
    </row>
    <row r="54">
      <c r="A54" s="19" t="s">
        <v>52</v>
      </c>
      <c r="B54" s="19">
        <f t="shared" ref="B54:F54" si="24">B23/B35</f>
        <v>0.2347299442</v>
      </c>
      <c r="C54" s="19">
        <f t="shared" si="24"/>
        <v>0</v>
      </c>
      <c r="D54" s="19">
        <f t="shared" si="24"/>
        <v>0</v>
      </c>
      <c r="E54" s="19">
        <f t="shared" si="24"/>
        <v>0.2868586798</v>
      </c>
      <c r="F54" s="19">
        <f t="shared" si="24"/>
        <v>0.2370967311</v>
      </c>
    </row>
    <row r="55">
      <c r="A55" s="19" t="s">
        <v>53</v>
      </c>
      <c r="B55" s="21">
        <f t="shared" ref="B55:F55" si="25">B30/B17</f>
        <v>0.4769626556</v>
      </c>
      <c r="C55" s="21">
        <f t="shared" si="25"/>
        <v>0.4024061303</v>
      </c>
      <c r="D55" s="21">
        <f t="shared" si="25"/>
        <v>0.2879582518</v>
      </c>
      <c r="E55" s="21">
        <f t="shared" si="25"/>
        <v>0.4154467564</v>
      </c>
      <c r="F55" s="21">
        <f t="shared" si="25"/>
        <v>0.3196882307</v>
      </c>
    </row>
    <row r="56">
      <c r="A56" s="19" t="s">
        <v>54</v>
      </c>
      <c r="B56" s="21">
        <f t="shared" ref="B56:F56" si="26">B30/B2</f>
        <v>0.113450454</v>
      </c>
      <c r="C56" s="21">
        <f t="shared" si="26"/>
        <v>0.09724814815</v>
      </c>
      <c r="D56" s="21">
        <f t="shared" si="26"/>
        <v>0.06855722938</v>
      </c>
      <c r="E56" s="21">
        <f t="shared" si="26"/>
        <v>0.09292813142</v>
      </c>
      <c r="F56" s="21">
        <f t="shared" si="26"/>
        <v>0.09812440191</v>
      </c>
    </row>
    <row r="57">
      <c r="A57" s="19" t="s">
        <v>55</v>
      </c>
      <c r="B57" s="21">
        <f t="shared" ref="B57:F57" si="27">B22/B17</f>
        <v>0.5115352697</v>
      </c>
      <c r="C57" s="21">
        <f t="shared" si="27"/>
        <v>0.5014559387</v>
      </c>
      <c r="D57" s="21">
        <f t="shared" si="27"/>
        <v>0.4816699282</v>
      </c>
      <c r="E57" s="21">
        <f t="shared" si="27"/>
        <v>0.5329865361</v>
      </c>
      <c r="F57" s="21">
        <f t="shared" si="27"/>
        <v>0.3763445051</v>
      </c>
    </row>
    <row r="58">
      <c r="A58" s="19" t="s">
        <v>56</v>
      </c>
      <c r="B58" s="21">
        <f t="shared" ref="B58:F58" si="28">B22/B2</f>
        <v>0.1216739045</v>
      </c>
      <c r="C58" s="21">
        <f t="shared" si="28"/>
        <v>0.1211851852</v>
      </c>
      <c r="D58" s="21">
        <f t="shared" si="28"/>
        <v>0.114676192</v>
      </c>
      <c r="E58" s="21">
        <f t="shared" si="28"/>
        <v>0.1192197125</v>
      </c>
      <c r="F58" s="21">
        <f t="shared" si="28"/>
        <v>0.1155143541</v>
      </c>
    </row>
    <row r="59">
      <c r="A59" s="19" t="s">
        <v>57</v>
      </c>
      <c r="B59" s="21">
        <f t="shared" ref="B59:F59" si="29">B31/B32</f>
        <v>0.6478873239</v>
      </c>
      <c r="C59" s="21">
        <f t="shared" si="29"/>
        <v>0.6606121425</v>
      </c>
      <c r="D59" s="21">
        <f t="shared" si="29"/>
        <v>0.7667169432</v>
      </c>
      <c r="E59" s="21">
        <f t="shared" si="29"/>
        <v>0.8836392034</v>
      </c>
      <c r="F59" s="21">
        <f t="shared" si="29"/>
        <v>0.6452881269</v>
      </c>
    </row>
    <row r="60">
      <c r="A60" s="19" t="s">
        <v>58</v>
      </c>
      <c r="B60" s="21">
        <f t="shared" ref="B60:F60" si="30">B31/B2</f>
        <v>0.1216739045</v>
      </c>
      <c r="C60" s="21">
        <f t="shared" si="30"/>
        <v>0.1219074074</v>
      </c>
      <c r="D60" s="21">
        <f t="shared" si="30"/>
        <v>0.1184190092</v>
      </c>
      <c r="E60" s="21">
        <f t="shared" si="30"/>
        <v>0.1239151266</v>
      </c>
      <c r="F60" s="21">
        <f t="shared" si="30"/>
        <v>0.1197488038</v>
      </c>
    </row>
    <row r="61">
      <c r="A61" s="19" t="s">
        <v>59</v>
      </c>
      <c r="B61" s="21">
        <f t="shared" ref="B61:F61" si="31">B25/B17</f>
        <v>0.1223236515</v>
      </c>
      <c r="C61" s="21">
        <f t="shared" si="31"/>
        <v>0.1475095785</v>
      </c>
      <c r="D61" s="21">
        <f t="shared" si="31"/>
        <v>0.1242661448</v>
      </c>
      <c r="E61" s="21">
        <f t="shared" si="31"/>
        <v>0.1348837209</v>
      </c>
      <c r="F61" s="21">
        <f t="shared" si="31"/>
        <v>0.1129773967</v>
      </c>
    </row>
    <row r="62">
      <c r="A62" s="19" t="s">
        <v>60</v>
      </c>
      <c r="B62" s="21">
        <f t="shared" ref="B62:F62" si="32">B25/B2</f>
        <v>0.02909593368</v>
      </c>
      <c r="C62" s="21">
        <f t="shared" si="32"/>
        <v>0.03564814815</v>
      </c>
      <c r="D62" s="21">
        <f t="shared" si="32"/>
        <v>0.02958533934</v>
      </c>
      <c r="E62" s="21">
        <f t="shared" si="32"/>
        <v>0.03017111567</v>
      </c>
      <c r="F62" s="21">
        <f t="shared" si="32"/>
        <v>0.03467703349</v>
      </c>
    </row>
    <row r="63">
      <c r="A63" s="19" t="s">
        <v>61</v>
      </c>
      <c r="B63" s="21">
        <f t="shared" ref="B63:F63" si="33">(B25+B23)/B17</f>
        <v>0.2227385892</v>
      </c>
      <c r="C63" s="21">
        <f t="shared" si="33"/>
        <v>0.1475095785</v>
      </c>
      <c r="D63" s="21">
        <f t="shared" si="33"/>
        <v>0.1242661448</v>
      </c>
      <c r="E63" s="21">
        <f t="shared" si="33"/>
        <v>0.2800489596</v>
      </c>
      <c r="F63" s="21">
        <f t="shared" si="33"/>
        <v>0.198558067</v>
      </c>
    </row>
    <row r="64">
      <c r="A64" s="19" t="s">
        <v>62</v>
      </c>
      <c r="B64" s="21">
        <f t="shared" ref="B64:F64" si="34">B16/B17</f>
        <v>1.637344398</v>
      </c>
      <c r="C64" s="21">
        <f t="shared" si="34"/>
        <v>1.533333333</v>
      </c>
      <c r="D64" s="21">
        <f t="shared" si="34"/>
        <v>1.458577952</v>
      </c>
      <c r="E64" s="21">
        <f t="shared" si="34"/>
        <v>1.611383109</v>
      </c>
      <c r="F64" s="21">
        <f t="shared" si="34"/>
        <v>0.9992205768</v>
      </c>
    </row>
    <row r="65">
      <c r="A65" s="19" t="s">
        <v>63</v>
      </c>
      <c r="B65" s="21">
        <f t="shared" ref="B65:F65" si="35">B16/B2</f>
        <v>0.3894591394</v>
      </c>
      <c r="C65" s="21">
        <f t="shared" si="35"/>
        <v>0.3705555556</v>
      </c>
      <c r="D65" s="21">
        <f t="shared" si="35"/>
        <v>0.3472588911</v>
      </c>
      <c r="E65" s="21">
        <f t="shared" si="35"/>
        <v>0.3604380561</v>
      </c>
      <c r="F65" s="21">
        <f t="shared" si="35"/>
        <v>0.3066985646</v>
      </c>
    </row>
    <row r="66">
      <c r="A66" s="19" t="s">
        <v>64</v>
      </c>
      <c r="B66" s="21">
        <f t="shared" ref="B66:F66" si="36">B33/B2</f>
        <v>0.1190288196</v>
      </c>
      <c r="C66" s="21">
        <f t="shared" si="36"/>
        <v>0.1027777778</v>
      </c>
      <c r="D66" s="21">
        <f t="shared" si="36"/>
        <v>0.0585494642</v>
      </c>
      <c r="E66" s="21">
        <f t="shared" si="36"/>
        <v>0.07091033539</v>
      </c>
      <c r="F66" s="21">
        <f t="shared" si="36"/>
        <v>0.09832535885</v>
      </c>
    </row>
    <row r="67">
      <c r="A67" s="19" t="s">
        <v>65</v>
      </c>
      <c r="B67" s="21">
        <f t="shared" ref="B67:F67" si="37">B17/B32</f>
        <v>1.266554551</v>
      </c>
      <c r="C67" s="21">
        <f t="shared" si="37"/>
        <v>1.309583542</v>
      </c>
      <c r="D67" s="21">
        <f t="shared" si="37"/>
        <v>1.54147813</v>
      </c>
      <c r="E67" s="21">
        <f t="shared" si="37"/>
        <v>1.595080047</v>
      </c>
      <c r="F67" s="21">
        <f t="shared" si="37"/>
        <v>1.653989945</v>
      </c>
    </row>
    <row r="68">
      <c r="A68" s="19" t="s">
        <v>66</v>
      </c>
      <c r="B68" s="21">
        <f t="shared" ref="B68:F68" si="38">B17/B2</f>
        <v>0.2378602448</v>
      </c>
      <c r="C68" s="21">
        <f t="shared" si="38"/>
        <v>0.2416666667</v>
      </c>
      <c r="D68" s="21">
        <f t="shared" si="38"/>
        <v>0.2380804473</v>
      </c>
      <c r="E68" s="21">
        <f t="shared" si="38"/>
        <v>0.2236824093</v>
      </c>
      <c r="F68" s="21">
        <f t="shared" si="38"/>
        <v>0.306937799</v>
      </c>
    </row>
    <row r="69">
      <c r="A69" s="19" t="s">
        <v>67</v>
      </c>
      <c r="B69" s="21">
        <f t="shared" ref="B69:F69" si="39">(B16+B11)/B17</f>
        <v>1.856431535</v>
      </c>
      <c r="C69" s="21">
        <f t="shared" si="39"/>
        <v>1.818390805</v>
      </c>
      <c r="D69" s="21">
        <f t="shared" si="39"/>
        <v>1.816699282</v>
      </c>
      <c r="E69" s="21">
        <f t="shared" si="39"/>
        <v>2.02876377</v>
      </c>
      <c r="F69" s="21">
        <f t="shared" si="39"/>
        <v>1.279423227</v>
      </c>
    </row>
    <row r="70">
      <c r="A70" s="19" t="s">
        <v>68</v>
      </c>
      <c r="B70" s="21">
        <f t="shared" ref="B70:F70" si="40">(B16+B11)/B2</f>
        <v>0.4415712594</v>
      </c>
      <c r="C70" s="21">
        <f t="shared" si="40"/>
        <v>0.4394444444</v>
      </c>
      <c r="D70" s="21">
        <f t="shared" si="40"/>
        <v>0.4325205777</v>
      </c>
      <c r="E70" s="21">
        <f t="shared" si="40"/>
        <v>0.453798768</v>
      </c>
      <c r="F70" s="21">
        <f t="shared" si="40"/>
        <v>0.3927033493</v>
      </c>
    </row>
    <row r="71">
      <c r="A71" s="19" t="s">
        <v>69</v>
      </c>
      <c r="B71" s="21">
        <f t="shared" ref="B71:F71" si="41">B30/B19</f>
        <v>0.4787106447</v>
      </c>
      <c r="C71" s="21">
        <f t="shared" si="41"/>
        <v>0.561226889</v>
      </c>
      <c r="D71" s="21">
        <f t="shared" si="41"/>
        <v>0.363744232</v>
      </c>
      <c r="E71" s="21">
        <f t="shared" si="41"/>
        <v>0.5651348651</v>
      </c>
      <c r="F71" s="21">
        <f t="shared" si="41"/>
        <v>0.6355128602</v>
      </c>
    </row>
    <row r="72">
      <c r="A72" s="19" t="s">
        <v>70</v>
      </c>
      <c r="B72" s="19">
        <f t="shared" ref="B72:F72" si="42">B30/B35</f>
        <v>1.114947836</v>
      </c>
      <c r="C72" s="19">
        <f t="shared" si="42"/>
        <v>0.8450410721</v>
      </c>
      <c r="D72" s="19">
        <f t="shared" si="42"/>
        <v>0.6276894157</v>
      </c>
      <c r="E72" s="19">
        <f t="shared" si="42"/>
        <v>0.8209576146</v>
      </c>
      <c r="F72" s="19">
        <f t="shared" si="42"/>
        <v>0.8856793736</v>
      </c>
    </row>
    <row r="73">
      <c r="A73" s="19" t="s">
        <v>71</v>
      </c>
      <c r="B73" s="19">
        <f t="shared" ref="B73:F73" si="43">B22/B35</f>
        <v>1.195764773</v>
      </c>
      <c r="C73" s="19">
        <f t="shared" si="43"/>
        <v>1.053042765</v>
      </c>
      <c r="D73" s="19">
        <f t="shared" si="43"/>
        <v>1.049940795</v>
      </c>
      <c r="E73" s="19">
        <f t="shared" si="43"/>
        <v>1.053226072</v>
      </c>
      <c r="F73" s="19">
        <f t="shared" si="43"/>
        <v>1.042642592</v>
      </c>
    </row>
    <row r="74">
      <c r="A74" s="19" t="s">
        <v>72</v>
      </c>
      <c r="B74" s="21">
        <f t="shared" ref="B74:F74" si="44">B31/B19</f>
        <v>0.5134099617</v>
      </c>
      <c r="C74" s="21">
        <f t="shared" si="44"/>
        <v>0.7035374586</v>
      </c>
      <c r="D74" s="21">
        <f t="shared" si="44"/>
        <v>0.6282959789</v>
      </c>
      <c r="E74" s="21">
        <f t="shared" si="44"/>
        <v>0.7535797536</v>
      </c>
      <c r="F74" s="21">
        <f t="shared" si="44"/>
        <v>0.7755655407</v>
      </c>
    </row>
    <row r="75">
      <c r="A75" s="19" t="s">
        <v>73</v>
      </c>
      <c r="B75" s="21">
        <f t="shared" ref="B75:F75" si="45">B34/B19</f>
        <v>0.5515575546</v>
      </c>
      <c r="C75" s="21">
        <f t="shared" si="45"/>
        <v>0.7393395319</v>
      </c>
      <c r="D75" s="21">
        <f t="shared" si="45"/>
        <v>0.685151615</v>
      </c>
      <c r="E75" s="21">
        <f t="shared" si="45"/>
        <v>0.7775557776</v>
      </c>
      <c r="F75" s="21">
        <f t="shared" si="45"/>
        <v>0.7995816548</v>
      </c>
    </row>
    <row r="76">
      <c r="A76" s="19" t="s">
        <v>74</v>
      </c>
      <c r="B76" s="21">
        <f t="shared" ref="B76:F76" si="46">B25/B19</f>
        <v>0.1227719474</v>
      </c>
      <c r="C76" s="21">
        <f t="shared" si="46"/>
        <v>0.2057283317</v>
      </c>
      <c r="D76" s="21">
        <f t="shared" si="46"/>
        <v>0.1569709954</v>
      </c>
      <c r="E76" s="21">
        <f t="shared" si="46"/>
        <v>0.1834831835</v>
      </c>
      <c r="F76" s="21">
        <f t="shared" si="46"/>
        <v>0.2245894019</v>
      </c>
    </row>
    <row r="77">
      <c r="A77" s="19" t="s">
        <v>75</v>
      </c>
      <c r="B77" s="19">
        <f t="shared" ref="B77:F77" si="47">B25/B35</f>
        <v>0.2859437502</v>
      </c>
      <c r="C77" s="19">
        <f t="shared" si="47"/>
        <v>0.3097657889</v>
      </c>
      <c r="D77" s="19">
        <f t="shared" si="47"/>
        <v>0.2708744874</v>
      </c>
      <c r="E77" s="19">
        <f t="shared" si="47"/>
        <v>0.2665415389</v>
      </c>
      <c r="F77" s="19">
        <f t="shared" si="47"/>
        <v>0.312997916</v>
      </c>
    </row>
    <row r="78">
      <c r="A78" s="19" t="s">
        <v>76</v>
      </c>
      <c r="B78" s="19">
        <f t="shared" ref="B78:F78" si="48">B35/B9</f>
        <v>1.562078788</v>
      </c>
      <c r="C78" s="19">
        <f t="shared" si="48"/>
        <v>0.493988275</v>
      </c>
      <c r="D78" s="19">
        <f t="shared" si="48"/>
        <v>0.431194206</v>
      </c>
      <c r="E78" s="19">
        <f t="shared" si="48"/>
        <v>0.4124129676</v>
      </c>
      <c r="F78" s="19">
        <f t="shared" si="48"/>
        <v>0.3697422156</v>
      </c>
    </row>
    <row r="79">
      <c r="A79" s="19" t="s">
        <v>77</v>
      </c>
      <c r="B79" s="19">
        <f t="shared" ref="B79:F79" si="49">B35/B2</f>
        <v>0.1017540466</v>
      </c>
      <c r="C79" s="19">
        <f t="shared" si="49"/>
        <v>0.1150809722</v>
      </c>
      <c r="D79" s="19">
        <f t="shared" si="49"/>
        <v>0.1092215794</v>
      </c>
      <c r="E79" s="19">
        <f t="shared" si="49"/>
        <v>0.1131947981</v>
      </c>
      <c r="F79" s="19">
        <f t="shared" si="49"/>
        <v>0.1107899821</v>
      </c>
    </row>
    <row r="80">
      <c r="A80" s="19" t="s">
        <v>78</v>
      </c>
      <c r="B80" s="19">
        <f t="shared" ref="B80:F80" si="50">B35/B19</f>
        <v>0.4293569882</v>
      </c>
      <c r="C80" s="19">
        <f t="shared" si="50"/>
        <v>0.6641415518</v>
      </c>
      <c r="D80" s="19">
        <f t="shared" si="50"/>
        <v>0.5794971572</v>
      </c>
      <c r="E80" s="19">
        <f t="shared" si="50"/>
        <v>0.6883849484</v>
      </c>
      <c r="F80" s="19">
        <f t="shared" si="50"/>
        <v>0.7175428029</v>
      </c>
    </row>
    <row r="81">
      <c r="A81" s="19" t="s">
        <v>79</v>
      </c>
      <c r="B81" s="21">
        <f t="shared" ref="B81:F81" si="51">B12/B19</f>
        <v>0.01915708812</v>
      </c>
      <c r="C81" s="21">
        <f t="shared" si="51"/>
        <v>0.04488618147</v>
      </c>
      <c r="D81" s="21">
        <f t="shared" si="51"/>
        <v>0.04202373105</v>
      </c>
      <c r="E81" s="21">
        <f t="shared" si="51"/>
        <v>0.08658008658</v>
      </c>
      <c r="F81" s="21">
        <f t="shared" si="51"/>
        <v>0.05345522157</v>
      </c>
    </row>
    <row r="82">
      <c r="A82" s="19" t="s">
        <v>80</v>
      </c>
      <c r="B82" s="21">
        <f t="shared" ref="B82:F82" si="52">B3/B19</f>
        <v>1.218557388</v>
      </c>
      <c r="C82" s="21">
        <f t="shared" si="52"/>
        <v>1.57208507</v>
      </c>
      <c r="D82" s="21">
        <f t="shared" si="52"/>
        <v>1.251647989</v>
      </c>
      <c r="E82" s="21">
        <f t="shared" si="52"/>
        <v>1.511821512</v>
      </c>
      <c r="F82" s="21">
        <f t="shared" si="52"/>
        <v>1.642392315</v>
      </c>
    </row>
    <row r="83">
      <c r="A83" s="19" t="s">
        <v>81</v>
      </c>
      <c r="B83" s="21">
        <f t="shared" ref="B83:F83" si="53">B8/B19</f>
        <v>0.01415958687</v>
      </c>
      <c r="C83" s="21">
        <f t="shared" si="53"/>
        <v>0.01923693492</v>
      </c>
      <c r="D83" s="21">
        <f t="shared" si="53"/>
        <v>0.01895187871</v>
      </c>
      <c r="E83" s="21">
        <f t="shared" si="53"/>
        <v>0.01914751915</v>
      </c>
      <c r="F83" s="21">
        <f t="shared" si="53"/>
        <v>0.02556554075</v>
      </c>
    </row>
    <row r="84">
      <c r="A84" s="19" t="s">
        <v>82</v>
      </c>
      <c r="B84" s="21">
        <f t="shared" ref="B84:F84" si="54">B33/B19</f>
        <v>0.5022488756</v>
      </c>
      <c r="C84" s="21">
        <f t="shared" si="54"/>
        <v>0.5931388265</v>
      </c>
      <c r="D84" s="21">
        <f t="shared" si="54"/>
        <v>0.3106460119</v>
      </c>
      <c r="E84" s="21">
        <f t="shared" si="54"/>
        <v>0.4312354312</v>
      </c>
      <c r="F84" s="21">
        <f t="shared" si="54"/>
        <v>0.6368143787</v>
      </c>
    </row>
    <row r="85">
      <c r="A85" s="19" t="s">
        <v>83</v>
      </c>
      <c r="B85" s="21">
        <f t="shared" ref="B85:F85" si="55">(B5+B6)/B19</f>
        <v>0.06580043312</v>
      </c>
      <c r="C85" s="21">
        <f t="shared" si="55"/>
        <v>0.1025969862</v>
      </c>
      <c r="D85" s="21">
        <f t="shared" si="55"/>
        <v>0.1005273566</v>
      </c>
      <c r="E85" s="21">
        <f t="shared" si="55"/>
        <v>0.1007326007</v>
      </c>
      <c r="F85" s="21">
        <f t="shared" si="55"/>
        <v>0.09993802293</v>
      </c>
    </row>
    <row r="86">
      <c r="A86" s="19" t="s">
        <v>84</v>
      </c>
      <c r="B86" s="21">
        <f t="shared" ref="B86:F86" si="56">B19/B2</f>
        <v>0.2369917094</v>
      </c>
      <c r="C86" s="21">
        <f t="shared" si="56"/>
        <v>0.1732777778</v>
      </c>
      <c r="D86" s="21">
        <f t="shared" si="56"/>
        <v>0.1884764715</v>
      </c>
      <c r="E86" s="21">
        <f t="shared" si="56"/>
        <v>0.1644353183</v>
      </c>
      <c r="F86" s="21">
        <f t="shared" si="56"/>
        <v>0.1544019139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2009.0</v>
      </c>
      <c r="C1" s="23">
        <v>2010.0</v>
      </c>
      <c r="D1" s="22">
        <v>2011.0</v>
      </c>
      <c r="E1" s="23">
        <v>2012.0</v>
      </c>
      <c r="F1" s="22">
        <v>2013.0</v>
      </c>
    </row>
    <row r="2">
      <c r="A2" s="4" t="s">
        <v>1</v>
      </c>
      <c r="B2" s="24">
        <v>418.0</v>
      </c>
      <c r="C2" s="25">
        <v>2696.0</v>
      </c>
      <c r="D2" s="25">
        <v>5390.0</v>
      </c>
      <c r="E2" s="25">
        <v>4256.0</v>
      </c>
      <c r="F2" s="25">
        <v>1805.0</v>
      </c>
    </row>
    <row r="3">
      <c r="A3" s="4" t="s">
        <v>2</v>
      </c>
      <c r="B3" s="26">
        <v>356.0</v>
      </c>
      <c r="C3" s="27">
        <v>2446.0</v>
      </c>
      <c r="D3" s="27">
        <v>2854.0</v>
      </c>
      <c r="E3" s="27">
        <v>983.0</v>
      </c>
      <c r="F3" s="27">
        <v>673.0</v>
      </c>
    </row>
    <row r="4">
      <c r="A4" s="4" t="s">
        <v>3</v>
      </c>
      <c r="B4" s="11">
        <v>345.0</v>
      </c>
      <c r="C4" s="12">
        <v>2427.0</v>
      </c>
      <c r="D4" s="12">
        <v>1501.0</v>
      </c>
      <c r="E4" s="12">
        <v>908.0</v>
      </c>
      <c r="F4" s="12">
        <v>428.0</v>
      </c>
    </row>
    <row r="5">
      <c r="A5" s="4" t="s">
        <v>4</v>
      </c>
      <c r="B5" s="11">
        <v>8.0</v>
      </c>
      <c r="C5" s="12">
        <v>2.0</v>
      </c>
      <c r="D5" s="12">
        <v>1.0</v>
      </c>
      <c r="E5" s="12">
        <v>3.0</v>
      </c>
      <c r="F5" s="12">
        <v>1.0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/>
      <c r="C8" s="12"/>
      <c r="D8" s="12"/>
      <c r="E8" s="12"/>
      <c r="F8" s="12"/>
    </row>
    <row r="9">
      <c r="A9" s="15" t="s">
        <v>8</v>
      </c>
      <c r="B9" s="11">
        <v>4.0</v>
      </c>
      <c r="C9" s="12">
        <v>38.0</v>
      </c>
      <c r="D9" s="12">
        <v>323.0</v>
      </c>
      <c r="E9" s="12">
        <v>394.0</v>
      </c>
      <c r="F9" s="12">
        <v>139.0</v>
      </c>
    </row>
    <row r="10">
      <c r="A10" s="15" t="s">
        <v>9</v>
      </c>
      <c r="B10" s="26">
        <v>11.0</v>
      </c>
      <c r="C10" s="27">
        <v>35.0</v>
      </c>
      <c r="D10" s="27">
        <v>596.0</v>
      </c>
      <c r="E10" s="27">
        <v>164.0</v>
      </c>
      <c r="F10" s="27">
        <v>224.0</v>
      </c>
    </row>
    <row r="11">
      <c r="A11" s="17" t="s">
        <v>10</v>
      </c>
      <c r="B11" s="11">
        <v>1.0</v>
      </c>
      <c r="C11" s="12">
        <v>0.0</v>
      </c>
      <c r="D11" s="12">
        <v>0.0</v>
      </c>
      <c r="E11" s="12">
        <v>2.0</v>
      </c>
      <c r="F11" s="12">
        <v>70.0</v>
      </c>
    </row>
    <row r="12">
      <c r="A12" s="4" t="s">
        <v>11</v>
      </c>
      <c r="B12" s="11">
        <v>0.0</v>
      </c>
      <c r="C12" s="12">
        <v>8.0</v>
      </c>
      <c r="D12" s="12">
        <v>570.0</v>
      </c>
      <c r="E12" s="12">
        <v>101.0</v>
      </c>
      <c r="F12" s="12">
        <v>63.0</v>
      </c>
    </row>
    <row r="13">
      <c r="A13" s="4" t="s">
        <v>12</v>
      </c>
      <c r="B13" s="11">
        <v>6.0</v>
      </c>
      <c r="C13" s="12">
        <v>4.0</v>
      </c>
      <c r="D13" s="12">
        <v>14.0</v>
      </c>
      <c r="E13" s="12">
        <v>36.0</v>
      </c>
      <c r="F13" s="12">
        <v>26.0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0.0</v>
      </c>
      <c r="C15" s="27">
        <v>0.0</v>
      </c>
      <c r="D15" s="27">
        <v>922.0</v>
      </c>
      <c r="E15" s="27">
        <v>433.0</v>
      </c>
      <c r="F15" s="27">
        <v>127.0</v>
      </c>
    </row>
    <row r="16">
      <c r="A16" s="1" t="s">
        <v>15</v>
      </c>
      <c r="B16" s="11">
        <v>0.0</v>
      </c>
      <c r="C16" s="12">
        <v>0.0</v>
      </c>
      <c r="D16" s="12">
        <v>0.0</v>
      </c>
      <c r="E16" s="12">
        <v>1.0</v>
      </c>
      <c r="F16" s="12">
        <v>0.0</v>
      </c>
    </row>
    <row r="17">
      <c r="A17" s="4" t="s">
        <v>16</v>
      </c>
      <c r="B17" s="11">
        <v>407.0</v>
      </c>
      <c r="C17" s="12">
        <v>2660.0</v>
      </c>
      <c r="D17" s="12">
        <v>3872.0</v>
      </c>
      <c r="E17" s="12">
        <v>3659.0</v>
      </c>
      <c r="F17" s="12">
        <v>1455.0</v>
      </c>
    </row>
    <row r="18">
      <c r="A18" s="1" t="s">
        <v>17</v>
      </c>
      <c r="B18" s="11">
        <v>5.0</v>
      </c>
      <c r="C18" s="12">
        <v>2349.0</v>
      </c>
      <c r="D18" s="12">
        <v>3810.0</v>
      </c>
      <c r="E18" s="12">
        <v>3817.0</v>
      </c>
      <c r="F18" s="12">
        <v>3821.0</v>
      </c>
    </row>
    <row r="19">
      <c r="A19" s="1" t="s">
        <v>18</v>
      </c>
      <c r="B19" s="38">
        <v>22.0</v>
      </c>
      <c r="C19" s="39">
        <v>15.6</v>
      </c>
      <c r="D19" s="39">
        <v>9.9</v>
      </c>
      <c r="E19" s="39">
        <v>6.7</v>
      </c>
      <c r="F19" s="39">
        <v>4.4</v>
      </c>
    </row>
    <row r="20">
      <c r="A20" s="4" t="s">
        <v>19</v>
      </c>
      <c r="B20" s="38">
        <v>3.2</v>
      </c>
      <c r="C20" s="39">
        <v>14.4</v>
      </c>
      <c r="D20" s="39">
        <v>9.4</v>
      </c>
      <c r="E20" s="39">
        <v>3.1</v>
      </c>
      <c r="F20" s="39">
        <v>2.3</v>
      </c>
    </row>
    <row r="21">
      <c r="A21" s="1" t="s">
        <v>20</v>
      </c>
      <c r="B21" s="38">
        <v>22.1</v>
      </c>
      <c r="C21" s="39">
        <v>168.3</v>
      </c>
      <c r="D21" s="39">
        <v>261.3</v>
      </c>
      <c r="E21" s="39">
        <v>372.2</v>
      </c>
      <c r="F21" s="39">
        <v>264.9</v>
      </c>
    </row>
    <row r="22">
      <c r="A22" s="1" t="s">
        <v>21</v>
      </c>
      <c r="B22" s="38">
        <v>-15.9</v>
      </c>
      <c r="C22" s="39">
        <v>-191.5</v>
      </c>
      <c r="D22" s="39">
        <v>-506.9</v>
      </c>
      <c r="E22" s="39">
        <v>-404.2</v>
      </c>
      <c r="F22" s="39">
        <v>-2605.2</v>
      </c>
    </row>
    <row r="23">
      <c r="A23" s="4" t="s">
        <v>22</v>
      </c>
      <c r="B23" s="35">
        <v>0.0</v>
      </c>
      <c r="C23" s="36">
        <v>0.0</v>
      </c>
      <c r="D23" s="36">
        <v>0.0</v>
      </c>
      <c r="E23" s="36">
        <v>0.0</v>
      </c>
      <c r="F23" s="36">
        <v>0.0</v>
      </c>
    </row>
    <row r="24">
      <c r="A24" s="4" t="s">
        <v>23</v>
      </c>
      <c r="B24" s="45">
        <v>2.2</v>
      </c>
      <c r="C24" s="46">
        <v>3.4</v>
      </c>
      <c r="D24" s="46">
        <v>23.2</v>
      </c>
      <c r="E24" s="46">
        <v>0.0</v>
      </c>
      <c r="F24" s="46">
        <v>-323.3</v>
      </c>
    </row>
    <row r="25">
      <c r="A25" s="4" t="s">
        <v>24</v>
      </c>
      <c r="B25" s="38">
        <v>-12.6</v>
      </c>
      <c r="C25" s="39">
        <v>-142.4</v>
      </c>
      <c r="D25" s="39">
        <v>-304.0</v>
      </c>
      <c r="E25" s="39">
        <v>-277.6</v>
      </c>
      <c r="F25" s="39">
        <v>-2237.9</v>
      </c>
    </row>
    <row r="26">
      <c r="A26" s="4" t="s">
        <v>25</v>
      </c>
      <c r="B26" s="35">
        <v>0.2</v>
      </c>
      <c r="C26" s="36">
        <v>1.9</v>
      </c>
      <c r="D26" s="36">
        <v>17.5</v>
      </c>
      <c r="E26" s="36">
        <v>35.6</v>
      </c>
      <c r="F26" s="36">
        <v>25.3</v>
      </c>
    </row>
    <row r="27">
      <c r="A27" s="19" t="s">
        <v>26</v>
      </c>
      <c r="B27" s="35">
        <v>0.0</v>
      </c>
      <c r="C27" s="36">
        <v>0.0</v>
      </c>
      <c r="D27" s="36">
        <v>0.0</v>
      </c>
      <c r="E27" s="36">
        <v>0.0</v>
      </c>
      <c r="F27" s="36">
        <v>0.0</v>
      </c>
    </row>
    <row r="28">
      <c r="A28" s="19" t="s">
        <v>27</v>
      </c>
      <c r="B28" s="42">
        <v>-1.0</v>
      </c>
      <c r="C28" s="39">
        <v>-7.2</v>
      </c>
      <c r="D28" s="39">
        <v>-23.6</v>
      </c>
      <c r="E28" s="39">
        <v>75.1</v>
      </c>
      <c r="F28" s="39">
        <v>-2.9</v>
      </c>
    </row>
    <row r="29">
      <c r="A29" s="19" t="s">
        <v>28</v>
      </c>
      <c r="B29" s="35">
        <v>4.7</v>
      </c>
      <c r="C29" s="36">
        <v>35.8</v>
      </c>
      <c r="D29" s="36">
        <v>300.9</v>
      </c>
      <c r="E29" s="36">
        <v>89.5</v>
      </c>
      <c r="F29" s="36">
        <v>0.0</v>
      </c>
    </row>
    <row r="30">
      <c r="A30" s="19" t="s">
        <v>29</v>
      </c>
      <c r="B30" s="20">
        <f t="shared" ref="B30:F30" si="1">B22*(1-0.4)+B26+B28-B29</f>
        <v>-15.04</v>
      </c>
      <c r="C30" s="20">
        <f t="shared" si="1"/>
        <v>-156</v>
      </c>
      <c r="D30" s="20">
        <f t="shared" si="1"/>
        <v>-611.14</v>
      </c>
      <c r="E30" s="20">
        <f t="shared" si="1"/>
        <v>-221.32</v>
      </c>
      <c r="F30" s="20">
        <f t="shared" si="1"/>
        <v>-1540.72</v>
      </c>
    </row>
    <row r="31">
      <c r="A31" s="19" t="s">
        <v>30</v>
      </c>
      <c r="B31" s="20">
        <f t="shared" ref="B31:F31" si="2">B22+B26</f>
        <v>-15.7</v>
      </c>
      <c r="C31" s="20">
        <f t="shared" si="2"/>
        <v>-189.6</v>
      </c>
      <c r="D31" s="20">
        <f t="shared" si="2"/>
        <v>-489.4</v>
      </c>
      <c r="E31" s="20">
        <f t="shared" si="2"/>
        <v>-368.6</v>
      </c>
      <c r="F31" s="20">
        <f t="shared" si="2"/>
        <v>-2579.9</v>
      </c>
    </row>
    <row r="32">
      <c r="A32" s="19" t="s">
        <v>31</v>
      </c>
      <c r="B32" s="20">
        <f t="shared" ref="B32:F32" si="3">B18+B25+B27</f>
        <v>-7.6</v>
      </c>
      <c r="C32" s="20">
        <f t="shared" si="3"/>
        <v>2206.6</v>
      </c>
      <c r="D32" s="20">
        <f t="shared" si="3"/>
        <v>3506</v>
      </c>
      <c r="E32" s="20">
        <f t="shared" si="3"/>
        <v>3539.4</v>
      </c>
      <c r="F32" s="20">
        <f t="shared" si="3"/>
        <v>1583.1</v>
      </c>
    </row>
    <row r="33">
      <c r="A33" s="19" t="s">
        <v>32</v>
      </c>
      <c r="B33" s="20">
        <f t="shared" ref="B33:F33" si="4">B4+B5+B6+B8-B12-B13-B14</f>
        <v>347</v>
      </c>
      <c r="C33" s="20">
        <f t="shared" si="4"/>
        <v>2417</v>
      </c>
      <c r="D33" s="20">
        <f t="shared" si="4"/>
        <v>918</v>
      </c>
      <c r="E33" s="20">
        <f t="shared" si="4"/>
        <v>774</v>
      </c>
      <c r="F33" s="20">
        <f t="shared" si="4"/>
        <v>340</v>
      </c>
    </row>
    <row r="34">
      <c r="A34" s="19" t="s">
        <v>33</v>
      </c>
      <c r="B34" s="20">
        <f t="shared" ref="B34:F34" si="5">B19-B20</f>
        <v>18.8</v>
      </c>
      <c r="C34" s="20">
        <f t="shared" si="5"/>
        <v>1.2</v>
      </c>
      <c r="D34" s="20">
        <f t="shared" si="5"/>
        <v>0.5</v>
      </c>
      <c r="E34" s="20">
        <f t="shared" si="5"/>
        <v>3.6</v>
      </c>
      <c r="F34" s="20">
        <f t="shared" si="5"/>
        <v>2.1</v>
      </c>
    </row>
    <row r="35">
      <c r="A35" s="19" t="s">
        <v>34</v>
      </c>
      <c r="B35" s="20">
        <f t="shared" ref="B35:F35" si="6">B19-(B20*1.2725)-B26</f>
        <v>17.728</v>
      </c>
      <c r="C35" s="20">
        <f t="shared" si="6"/>
        <v>-4.624</v>
      </c>
      <c r="D35" s="20">
        <f t="shared" si="6"/>
        <v>-19.5615</v>
      </c>
      <c r="E35" s="20">
        <f t="shared" si="6"/>
        <v>-32.84475</v>
      </c>
      <c r="F35" s="20">
        <f t="shared" si="6"/>
        <v>-23.82675</v>
      </c>
    </row>
    <row r="36">
      <c r="A36" s="19"/>
    </row>
    <row r="37">
      <c r="A37" s="19" t="s">
        <v>35</v>
      </c>
      <c r="B37" s="21">
        <f t="shared" ref="B37:F37" si="7">B4/B10</f>
        <v>31.36363636</v>
      </c>
      <c r="C37" s="21">
        <f t="shared" si="7"/>
        <v>69.34285714</v>
      </c>
      <c r="D37" s="21">
        <f t="shared" si="7"/>
        <v>2.518456376</v>
      </c>
      <c r="E37" s="21">
        <f t="shared" si="7"/>
        <v>5.536585366</v>
      </c>
      <c r="F37" s="21">
        <f t="shared" si="7"/>
        <v>1.910714286</v>
      </c>
    </row>
    <row r="38">
      <c r="A38" s="19" t="s">
        <v>36</v>
      </c>
      <c r="B38" s="21">
        <f t="shared" ref="B38:F38" si="8">B4/B19</f>
        <v>15.68181818</v>
      </c>
      <c r="C38" s="21">
        <f t="shared" si="8"/>
        <v>155.5769231</v>
      </c>
      <c r="D38" s="21">
        <f t="shared" si="8"/>
        <v>151.6161616</v>
      </c>
      <c r="E38" s="21">
        <f t="shared" si="8"/>
        <v>135.5223881</v>
      </c>
      <c r="F38" s="21">
        <f t="shared" si="8"/>
        <v>97.27272727</v>
      </c>
    </row>
    <row r="39">
      <c r="A39" s="19" t="s">
        <v>37</v>
      </c>
      <c r="B39" s="21">
        <f t="shared" ref="B39:F39" si="9">B4/B3</f>
        <v>0.9691011236</v>
      </c>
      <c r="C39" s="21">
        <f t="shared" si="9"/>
        <v>0.9922322159</v>
      </c>
      <c r="D39" s="21">
        <f t="shared" si="9"/>
        <v>0.5259285214</v>
      </c>
      <c r="E39" s="21">
        <f t="shared" si="9"/>
        <v>0.9237029502</v>
      </c>
      <c r="F39" s="21">
        <f t="shared" si="9"/>
        <v>0.6359583952</v>
      </c>
    </row>
    <row r="40">
      <c r="A40" s="19" t="s">
        <v>38</v>
      </c>
      <c r="B40" s="21">
        <f t="shared" ref="B40:F40" si="10">B4/B2</f>
        <v>0.8253588517</v>
      </c>
      <c r="C40" s="21">
        <f t="shared" si="10"/>
        <v>0.9002225519</v>
      </c>
      <c r="D40" s="21">
        <f t="shared" si="10"/>
        <v>0.2784786642</v>
      </c>
      <c r="E40" s="21">
        <f t="shared" si="10"/>
        <v>0.2133458647</v>
      </c>
      <c r="F40" s="21">
        <f t="shared" si="10"/>
        <v>0.2371191136</v>
      </c>
    </row>
    <row r="41">
      <c r="A41" s="19" t="s">
        <v>39</v>
      </c>
      <c r="B41" s="21">
        <f t="shared" ref="B41:F41" si="11">B3/B10</f>
        <v>32.36363636</v>
      </c>
      <c r="C41" s="21">
        <f t="shared" si="11"/>
        <v>69.88571429</v>
      </c>
      <c r="D41" s="21">
        <f t="shared" si="11"/>
        <v>4.788590604</v>
      </c>
      <c r="E41" s="21">
        <f t="shared" si="11"/>
        <v>5.993902439</v>
      </c>
      <c r="F41" s="21">
        <f t="shared" si="11"/>
        <v>3.004464286</v>
      </c>
    </row>
    <row r="42">
      <c r="A42" s="19" t="s">
        <v>40</v>
      </c>
      <c r="B42" s="21">
        <f t="shared" ref="B42:F42" si="12">B3/B2</f>
        <v>0.8516746411</v>
      </c>
      <c r="C42" s="21">
        <f t="shared" si="12"/>
        <v>0.9072700297</v>
      </c>
      <c r="D42" s="21">
        <f t="shared" si="12"/>
        <v>0.5294990724</v>
      </c>
      <c r="E42" s="21">
        <f t="shared" si="12"/>
        <v>0.2309680451</v>
      </c>
      <c r="F42" s="21">
        <f t="shared" si="12"/>
        <v>0.3728531856</v>
      </c>
    </row>
    <row r="43">
      <c r="A43" s="19" t="s">
        <v>41</v>
      </c>
      <c r="B43" s="21">
        <f t="shared" ref="B43:F43" si="13">B10/B2</f>
        <v>0.02631578947</v>
      </c>
      <c r="C43" s="21">
        <f t="shared" si="13"/>
        <v>0.01298219585</v>
      </c>
      <c r="D43" s="21">
        <f t="shared" si="13"/>
        <v>0.1105751391</v>
      </c>
      <c r="E43" s="21">
        <f t="shared" si="13"/>
        <v>0.03853383459</v>
      </c>
      <c r="F43" s="21">
        <f t="shared" si="13"/>
        <v>0.124099723</v>
      </c>
    </row>
    <row r="44">
      <c r="A44" s="19" t="s">
        <v>42</v>
      </c>
      <c r="B44" s="21">
        <f t="shared" ref="B44:F44" si="14">B10/B19</f>
        <v>0.5</v>
      </c>
      <c r="C44" s="21">
        <f t="shared" si="14"/>
        <v>2.243589744</v>
      </c>
      <c r="D44" s="21">
        <f t="shared" si="14"/>
        <v>60.2020202</v>
      </c>
      <c r="E44" s="21">
        <f t="shared" si="14"/>
        <v>24.47761194</v>
      </c>
      <c r="F44" s="21">
        <f t="shared" si="14"/>
        <v>50.90909091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</v>
      </c>
      <c r="D45" s="21">
        <f t="shared" si="15"/>
        <v>0</v>
      </c>
      <c r="E45" s="21">
        <f t="shared" si="15"/>
        <v>0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0.8516746411</v>
      </c>
      <c r="C46" s="21">
        <f t="shared" si="16"/>
        <v>0.9072700297</v>
      </c>
      <c r="D46" s="21">
        <f t="shared" si="16"/>
        <v>0.5294990724</v>
      </c>
      <c r="E46" s="21">
        <f t="shared" si="16"/>
        <v>0.2309680451</v>
      </c>
      <c r="F46" s="21">
        <f t="shared" si="16"/>
        <v>0.3728531856</v>
      </c>
    </row>
    <row r="47">
      <c r="A47" s="19" t="s">
        <v>45</v>
      </c>
      <c r="B47" s="21">
        <f t="shared" ref="B47:F47" si="17">(B3-B8)/B10</f>
        <v>32.36363636</v>
      </c>
      <c r="C47" s="21">
        <f t="shared" si="17"/>
        <v>69.88571429</v>
      </c>
      <c r="D47" s="21">
        <f t="shared" si="17"/>
        <v>4.788590604</v>
      </c>
      <c r="E47" s="21">
        <f t="shared" si="17"/>
        <v>5.993902439</v>
      </c>
      <c r="F47" s="21">
        <f t="shared" si="17"/>
        <v>3.004464286</v>
      </c>
    </row>
    <row r="48">
      <c r="A48" s="19" t="s">
        <v>46</v>
      </c>
      <c r="B48" s="19">
        <f t="shared" ref="B48:F48" si="18">(B3-B10)/B2</f>
        <v>0.8253588517</v>
      </c>
      <c r="C48" s="19">
        <f t="shared" si="18"/>
        <v>0.8942878338</v>
      </c>
      <c r="D48" s="19">
        <f t="shared" si="18"/>
        <v>0.4189239332</v>
      </c>
      <c r="E48" s="19">
        <f t="shared" si="18"/>
        <v>0.1924342105</v>
      </c>
      <c r="F48" s="19">
        <f t="shared" si="18"/>
        <v>0.2487534626</v>
      </c>
    </row>
    <row r="49">
      <c r="A49" s="19" t="s">
        <v>47</v>
      </c>
      <c r="B49" s="21">
        <f t="shared" ref="B49:F49" si="19">(B3-B10)/B19</f>
        <v>15.68181818</v>
      </c>
      <c r="C49" s="21">
        <f t="shared" si="19"/>
        <v>154.5512821</v>
      </c>
      <c r="D49" s="21">
        <f t="shared" si="19"/>
        <v>228.0808081</v>
      </c>
      <c r="E49" s="21">
        <f t="shared" si="19"/>
        <v>122.238806</v>
      </c>
      <c r="F49" s="21">
        <f t="shared" si="19"/>
        <v>102.0454545</v>
      </c>
    </row>
    <row r="50">
      <c r="A50" s="19" t="s">
        <v>48</v>
      </c>
      <c r="B50" s="21">
        <f t="shared" ref="B50:F50" si="20">(B11+B16)/B30</f>
        <v>-0.0664893617</v>
      </c>
      <c r="C50" s="21">
        <f t="shared" si="20"/>
        <v>0</v>
      </c>
      <c r="D50" s="21">
        <f t="shared" si="20"/>
        <v>0</v>
      </c>
      <c r="E50" s="21">
        <f t="shared" si="20"/>
        <v>-0.01355503344</v>
      </c>
      <c r="F50" s="21">
        <f t="shared" si="20"/>
        <v>-0.04543330391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-0.03695331695</v>
      </c>
      <c r="C55" s="21">
        <f t="shared" si="25"/>
        <v>-0.05864661654</v>
      </c>
      <c r="D55" s="21">
        <f t="shared" si="25"/>
        <v>-0.1578357438</v>
      </c>
      <c r="E55" s="21">
        <f t="shared" si="25"/>
        <v>-0.06048647171</v>
      </c>
      <c r="F55" s="21">
        <f t="shared" si="25"/>
        <v>-1.058914089</v>
      </c>
    </row>
    <row r="56">
      <c r="A56" s="19" t="s">
        <v>54</v>
      </c>
      <c r="B56" s="21">
        <f t="shared" ref="B56:F56" si="26">B30/B2</f>
        <v>-0.03598086124</v>
      </c>
      <c r="C56" s="21">
        <f t="shared" si="26"/>
        <v>-0.05786350148</v>
      </c>
      <c r="D56" s="21">
        <f t="shared" si="26"/>
        <v>-0.1133840445</v>
      </c>
      <c r="E56" s="21">
        <f t="shared" si="26"/>
        <v>-0.0520018797</v>
      </c>
      <c r="F56" s="21">
        <f t="shared" si="26"/>
        <v>-0.8535844875</v>
      </c>
    </row>
    <row r="57">
      <c r="A57" s="19" t="s">
        <v>55</v>
      </c>
      <c r="B57" s="21">
        <f t="shared" ref="B57:F57" si="27">B22/B17</f>
        <v>-0.03906633907</v>
      </c>
      <c r="C57" s="21">
        <f t="shared" si="27"/>
        <v>-0.0719924812</v>
      </c>
      <c r="D57" s="21">
        <f t="shared" si="27"/>
        <v>-0.1309142562</v>
      </c>
      <c r="E57" s="21">
        <f t="shared" si="27"/>
        <v>-0.1104673408</v>
      </c>
      <c r="F57" s="21">
        <f t="shared" si="27"/>
        <v>-1.790515464</v>
      </c>
    </row>
    <row r="58">
      <c r="A58" s="19" t="s">
        <v>56</v>
      </c>
      <c r="B58" s="21">
        <f t="shared" ref="B58:F58" si="28">B22/B2</f>
        <v>-0.03803827751</v>
      </c>
      <c r="C58" s="21">
        <f t="shared" si="28"/>
        <v>-0.07103115727</v>
      </c>
      <c r="D58" s="21">
        <f t="shared" si="28"/>
        <v>-0.0940445269</v>
      </c>
      <c r="E58" s="21">
        <f t="shared" si="28"/>
        <v>-0.09497180451</v>
      </c>
      <c r="F58" s="21">
        <f t="shared" si="28"/>
        <v>-1.4433241</v>
      </c>
    </row>
    <row r="59">
      <c r="A59" s="19" t="s">
        <v>57</v>
      </c>
      <c r="B59" s="21">
        <f t="shared" ref="B59:F59" si="29">B31/B32</f>
        <v>2.065789474</v>
      </c>
      <c r="C59" s="21">
        <f t="shared" si="29"/>
        <v>-0.08592404604</v>
      </c>
      <c r="D59" s="21">
        <f t="shared" si="29"/>
        <v>-0.1395892755</v>
      </c>
      <c r="E59" s="21">
        <f t="shared" si="29"/>
        <v>-0.104141945</v>
      </c>
      <c r="F59" s="21">
        <f t="shared" si="29"/>
        <v>-1.629650685</v>
      </c>
    </row>
    <row r="60">
      <c r="A60" s="19" t="s">
        <v>58</v>
      </c>
      <c r="B60" s="21">
        <f t="shared" ref="B60:F60" si="30">B31/B2</f>
        <v>-0.03755980861</v>
      </c>
      <c r="C60" s="21">
        <f t="shared" si="30"/>
        <v>-0.0703264095</v>
      </c>
      <c r="D60" s="21">
        <f t="shared" si="30"/>
        <v>-0.09079777365</v>
      </c>
      <c r="E60" s="21">
        <f t="shared" si="30"/>
        <v>-0.08660714286</v>
      </c>
      <c r="F60" s="21">
        <f t="shared" si="30"/>
        <v>-1.429307479</v>
      </c>
    </row>
    <row r="61">
      <c r="A61" s="19" t="s">
        <v>59</v>
      </c>
      <c r="B61" s="21">
        <f t="shared" ref="B61:F61" si="31">B25/B17</f>
        <v>-0.03095823096</v>
      </c>
      <c r="C61" s="21">
        <f t="shared" si="31"/>
        <v>-0.05353383459</v>
      </c>
      <c r="D61" s="21">
        <f t="shared" si="31"/>
        <v>-0.07851239669</v>
      </c>
      <c r="E61" s="21">
        <f t="shared" si="31"/>
        <v>-0.07586772342</v>
      </c>
      <c r="F61" s="21">
        <f t="shared" si="31"/>
        <v>-1.538075601</v>
      </c>
    </row>
    <row r="62">
      <c r="A62" s="19" t="s">
        <v>60</v>
      </c>
      <c r="B62" s="21">
        <f t="shared" ref="B62:F62" si="32">B25/B2</f>
        <v>-0.03014354067</v>
      </c>
      <c r="C62" s="21">
        <f t="shared" si="32"/>
        <v>-0.0528189911</v>
      </c>
      <c r="D62" s="21">
        <f t="shared" si="32"/>
        <v>-0.05640074212</v>
      </c>
      <c r="E62" s="21">
        <f t="shared" si="32"/>
        <v>-0.06522556391</v>
      </c>
      <c r="F62" s="21">
        <f t="shared" si="32"/>
        <v>-1.239833795</v>
      </c>
    </row>
    <row r="63">
      <c r="A63" s="19" t="s">
        <v>61</v>
      </c>
      <c r="B63" s="21">
        <f t="shared" ref="B63:F63" si="33">(B25+B23)/B17</f>
        <v>-0.03095823096</v>
      </c>
      <c r="C63" s="21">
        <f t="shared" si="33"/>
        <v>-0.05353383459</v>
      </c>
      <c r="D63" s="21">
        <f t="shared" si="33"/>
        <v>-0.07851239669</v>
      </c>
      <c r="E63" s="21">
        <f t="shared" si="33"/>
        <v>-0.07586772342</v>
      </c>
      <c r="F63" s="21">
        <f t="shared" si="33"/>
        <v>-1.538075601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0</v>
      </c>
      <c r="D64" s="21">
        <f t="shared" si="34"/>
        <v>0</v>
      </c>
      <c r="E64" s="21">
        <f t="shared" si="34"/>
        <v>0.0002732987155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</v>
      </c>
      <c r="C65" s="21">
        <f t="shared" si="35"/>
        <v>0</v>
      </c>
      <c r="D65" s="21">
        <f t="shared" si="35"/>
        <v>0</v>
      </c>
      <c r="E65" s="21">
        <f t="shared" si="35"/>
        <v>0.000234962406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0.8301435407</v>
      </c>
      <c r="C66" s="21">
        <f t="shared" si="36"/>
        <v>0.8965133531</v>
      </c>
      <c r="D66" s="21">
        <f t="shared" si="36"/>
        <v>0.1703153989</v>
      </c>
      <c r="E66" s="21">
        <f t="shared" si="36"/>
        <v>0.1818609023</v>
      </c>
      <c r="F66" s="21">
        <f t="shared" si="36"/>
        <v>0.188365651</v>
      </c>
    </row>
    <row r="67">
      <c r="A67" s="19" t="s">
        <v>65</v>
      </c>
      <c r="B67" s="21">
        <f t="shared" ref="B67:F67" si="37">B17/B32</f>
        <v>-53.55263158</v>
      </c>
      <c r="C67" s="21">
        <f t="shared" si="37"/>
        <v>1.205474486</v>
      </c>
      <c r="D67" s="21">
        <f t="shared" si="37"/>
        <v>1.10439247</v>
      </c>
      <c r="E67" s="21">
        <f t="shared" si="37"/>
        <v>1.033791038</v>
      </c>
      <c r="F67" s="21">
        <f t="shared" si="37"/>
        <v>0.9190828122</v>
      </c>
    </row>
    <row r="68">
      <c r="A68" s="19" t="s">
        <v>66</v>
      </c>
      <c r="B68" s="21">
        <f t="shared" ref="B68:F68" si="38">B17/B2</f>
        <v>0.9736842105</v>
      </c>
      <c r="C68" s="21">
        <f t="shared" si="38"/>
        <v>0.9866468843</v>
      </c>
      <c r="D68" s="21">
        <f t="shared" si="38"/>
        <v>0.7183673469</v>
      </c>
      <c r="E68" s="21">
        <f t="shared" si="38"/>
        <v>0.8597274436</v>
      </c>
      <c r="F68" s="21">
        <f t="shared" si="38"/>
        <v>0.8060941828</v>
      </c>
    </row>
    <row r="69">
      <c r="A69" s="19" t="s">
        <v>67</v>
      </c>
      <c r="B69" s="21">
        <f t="shared" ref="B69:F69" si="39">(B16+B11)/B17</f>
        <v>0.002457002457</v>
      </c>
      <c r="C69" s="21">
        <f t="shared" si="39"/>
        <v>0</v>
      </c>
      <c r="D69" s="21">
        <f t="shared" si="39"/>
        <v>0</v>
      </c>
      <c r="E69" s="21">
        <f t="shared" si="39"/>
        <v>0.0008198961465</v>
      </c>
      <c r="F69" s="21">
        <f t="shared" si="39"/>
        <v>0.04810996564</v>
      </c>
    </row>
    <row r="70">
      <c r="A70" s="19" t="s">
        <v>68</v>
      </c>
      <c r="B70" s="21">
        <f t="shared" ref="B70:F70" si="40">(B16+B11)/B2</f>
        <v>0.002392344498</v>
      </c>
      <c r="C70" s="21">
        <f t="shared" si="40"/>
        <v>0</v>
      </c>
      <c r="D70" s="21">
        <f t="shared" si="40"/>
        <v>0</v>
      </c>
      <c r="E70" s="21">
        <f t="shared" si="40"/>
        <v>0.000704887218</v>
      </c>
      <c r="F70" s="21">
        <f t="shared" si="40"/>
        <v>0.03878116343</v>
      </c>
    </row>
    <row r="71">
      <c r="A71" s="19" t="s">
        <v>69</v>
      </c>
      <c r="B71" s="21">
        <f t="shared" ref="B71:F71" si="41">B30/B19</f>
        <v>-0.6836363636</v>
      </c>
      <c r="C71" s="21">
        <f t="shared" si="41"/>
        <v>-10</v>
      </c>
      <c r="D71" s="21">
        <f t="shared" si="41"/>
        <v>-61.73131313</v>
      </c>
      <c r="E71" s="21">
        <f t="shared" si="41"/>
        <v>-33.03283582</v>
      </c>
      <c r="F71" s="21">
        <f t="shared" si="41"/>
        <v>-350.1636364</v>
      </c>
    </row>
    <row r="72">
      <c r="A72" s="19" t="s">
        <v>70</v>
      </c>
      <c r="B72" s="19">
        <f t="shared" ref="B72:F72" si="42">B30/B35</f>
        <v>-0.8483754513</v>
      </c>
      <c r="C72" s="19">
        <f t="shared" si="42"/>
        <v>33.73702422</v>
      </c>
      <c r="D72" s="19">
        <f t="shared" si="42"/>
        <v>31.24198042</v>
      </c>
      <c r="E72" s="19">
        <f t="shared" si="42"/>
        <v>6.738367623</v>
      </c>
      <c r="F72" s="19">
        <f t="shared" si="42"/>
        <v>64.66345599</v>
      </c>
    </row>
    <row r="73">
      <c r="A73" s="19" t="s">
        <v>71</v>
      </c>
      <c r="B73" s="19">
        <f t="shared" ref="B73:F73" si="43">B22/B35</f>
        <v>-0.8968862816</v>
      </c>
      <c r="C73" s="19">
        <f t="shared" si="43"/>
        <v>41.41435986</v>
      </c>
      <c r="D73" s="19">
        <f t="shared" si="43"/>
        <v>25.91314572</v>
      </c>
      <c r="E73" s="19">
        <f t="shared" si="43"/>
        <v>12.30638078</v>
      </c>
      <c r="F73" s="19">
        <f t="shared" si="43"/>
        <v>109.339293</v>
      </c>
    </row>
    <row r="74">
      <c r="A74" s="19" t="s">
        <v>72</v>
      </c>
      <c r="B74" s="21">
        <f t="shared" ref="B74:F74" si="44">B31/B19</f>
        <v>-0.7136363636</v>
      </c>
      <c r="C74" s="21">
        <f t="shared" si="44"/>
        <v>-12.15384615</v>
      </c>
      <c r="D74" s="21">
        <f t="shared" si="44"/>
        <v>-49.43434343</v>
      </c>
      <c r="E74" s="21">
        <f t="shared" si="44"/>
        <v>-55.01492537</v>
      </c>
      <c r="F74" s="21">
        <f t="shared" si="44"/>
        <v>-586.3409091</v>
      </c>
    </row>
    <row r="75">
      <c r="A75" s="19" t="s">
        <v>73</v>
      </c>
      <c r="B75" s="21">
        <f t="shared" ref="B75:F75" si="45">B34/B19</f>
        <v>0.8545454545</v>
      </c>
      <c r="C75" s="21">
        <f t="shared" si="45"/>
        <v>0.07692307692</v>
      </c>
      <c r="D75" s="21">
        <f t="shared" si="45"/>
        <v>0.05050505051</v>
      </c>
      <c r="E75" s="21">
        <f t="shared" si="45"/>
        <v>0.5373134328</v>
      </c>
      <c r="F75" s="21">
        <f t="shared" si="45"/>
        <v>0.4772727273</v>
      </c>
    </row>
    <row r="76">
      <c r="A76" s="19" t="s">
        <v>74</v>
      </c>
      <c r="B76" s="21">
        <f t="shared" ref="B76:F76" si="46">B25/B19</f>
        <v>-0.5727272727</v>
      </c>
      <c r="C76" s="21">
        <f t="shared" si="46"/>
        <v>-9.128205128</v>
      </c>
      <c r="D76" s="21">
        <f t="shared" si="46"/>
        <v>-30.70707071</v>
      </c>
      <c r="E76" s="21">
        <f t="shared" si="46"/>
        <v>-41.43283582</v>
      </c>
      <c r="F76" s="21">
        <f t="shared" si="46"/>
        <v>-508.6136364</v>
      </c>
    </row>
    <row r="77">
      <c r="A77" s="19" t="s">
        <v>75</v>
      </c>
      <c r="B77" s="19">
        <f t="shared" ref="B77:F77" si="47">B25/B35</f>
        <v>-0.7107400722</v>
      </c>
      <c r="C77" s="19">
        <f t="shared" si="47"/>
        <v>30.79584775</v>
      </c>
      <c r="D77" s="19">
        <f t="shared" si="47"/>
        <v>15.54073052</v>
      </c>
      <c r="E77" s="19">
        <f t="shared" si="47"/>
        <v>8.451883482</v>
      </c>
      <c r="F77" s="19">
        <f t="shared" si="47"/>
        <v>93.9238461</v>
      </c>
    </row>
    <row r="78">
      <c r="A78" s="19" t="s">
        <v>76</v>
      </c>
      <c r="B78" s="19">
        <f t="shared" ref="B78:F78" si="48">B35/B9</f>
        <v>4.432</v>
      </c>
      <c r="C78" s="19">
        <f t="shared" si="48"/>
        <v>-0.1216842105</v>
      </c>
      <c r="D78" s="19">
        <f t="shared" si="48"/>
        <v>-0.0605619195</v>
      </c>
      <c r="E78" s="19">
        <f t="shared" si="48"/>
        <v>-0.08336230964</v>
      </c>
      <c r="F78" s="19">
        <f t="shared" si="48"/>
        <v>-0.1714154676</v>
      </c>
    </row>
    <row r="79">
      <c r="A79" s="19" t="s">
        <v>77</v>
      </c>
      <c r="B79" s="19">
        <f t="shared" ref="B79:F79" si="49">B35/B2</f>
        <v>0.04241148325</v>
      </c>
      <c r="C79" s="19">
        <f t="shared" si="49"/>
        <v>-0.001715133531</v>
      </c>
      <c r="D79" s="19">
        <f t="shared" si="49"/>
        <v>-0.003629220779</v>
      </c>
      <c r="E79" s="19">
        <f t="shared" si="49"/>
        <v>-0.007717281485</v>
      </c>
      <c r="F79" s="19">
        <f t="shared" si="49"/>
        <v>-0.01320041551</v>
      </c>
    </row>
    <row r="80">
      <c r="A80" s="19" t="s">
        <v>78</v>
      </c>
      <c r="B80" s="19">
        <f t="shared" ref="B80:F80" si="50">B35/B19</f>
        <v>0.8058181818</v>
      </c>
      <c r="C80" s="19">
        <f t="shared" si="50"/>
        <v>-0.2964102564</v>
      </c>
      <c r="D80" s="19">
        <f t="shared" si="50"/>
        <v>-1.975909091</v>
      </c>
      <c r="E80" s="19">
        <f t="shared" si="50"/>
        <v>-4.902201493</v>
      </c>
      <c r="F80" s="19">
        <f t="shared" si="50"/>
        <v>-5.415170455</v>
      </c>
    </row>
    <row r="81">
      <c r="A81" s="19" t="s">
        <v>79</v>
      </c>
      <c r="B81" s="21">
        <f t="shared" ref="B81:F81" si="51">B12/B19</f>
        <v>0</v>
      </c>
      <c r="C81" s="21">
        <f t="shared" si="51"/>
        <v>0.5128205128</v>
      </c>
      <c r="D81" s="21">
        <f t="shared" si="51"/>
        <v>57.57575758</v>
      </c>
      <c r="E81" s="21">
        <f t="shared" si="51"/>
        <v>15.07462687</v>
      </c>
      <c r="F81" s="21">
        <f t="shared" si="51"/>
        <v>14.31818182</v>
      </c>
    </row>
    <row r="82">
      <c r="A82" s="19" t="s">
        <v>80</v>
      </c>
      <c r="B82" s="21">
        <f t="shared" ref="B82:F82" si="52">B3/B19</f>
        <v>16.18181818</v>
      </c>
      <c r="C82" s="21">
        <f t="shared" si="52"/>
        <v>156.7948718</v>
      </c>
      <c r="D82" s="21">
        <f t="shared" si="52"/>
        <v>288.2828283</v>
      </c>
      <c r="E82" s="21">
        <f t="shared" si="52"/>
        <v>146.7164179</v>
      </c>
      <c r="F82" s="21">
        <f t="shared" si="52"/>
        <v>152.9545455</v>
      </c>
    </row>
    <row r="83">
      <c r="A83" s="19" t="s">
        <v>81</v>
      </c>
      <c r="B83" s="21">
        <f t="shared" ref="B83:F83" si="53">B8/B19</f>
        <v>0</v>
      </c>
      <c r="C83" s="21">
        <f t="shared" si="53"/>
        <v>0</v>
      </c>
      <c r="D83" s="21">
        <f t="shared" si="53"/>
        <v>0</v>
      </c>
      <c r="E83" s="21">
        <f t="shared" si="53"/>
        <v>0</v>
      </c>
      <c r="F83" s="21">
        <f t="shared" si="53"/>
        <v>0</v>
      </c>
    </row>
    <row r="84">
      <c r="A84" s="19" t="s">
        <v>82</v>
      </c>
      <c r="B84" s="21">
        <f t="shared" ref="B84:F84" si="54">B33/B19</f>
        <v>15.77272727</v>
      </c>
      <c r="C84" s="21">
        <f t="shared" si="54"/>
        <v>154.9358974</v>
      </c>
      <c r="D84" s="21">
        <f t="shared" si="54"/>
        <v>92.72727273</v>
      </c>
      <c r="E84" s="21">
        <f t="shared" si="54"/>
        <v>115.5223881</v>
      </c>
      <c r="F84" s="21">
        <f t="shared" si="54"/>
        <v>77.27272727</v>
      </c>
    </row>
    <row r="85">
      <c r="A85" s="19" t="s">
        <v>83</v>
      </c>
      <c r="B85" s="21">
        <f t="shared" ref="B85:F85" si="55">(B5+B6)/B19</f>
        <v>0.3636363636</v>
      </c>
      <c r="C85" s="21">
        <f t="shared" si="55"/>
        <v>0.1282051282</v>
      </c>
      <c r="D85" s="21">
        <f t="shared" si="55"/>
        <v>0.101010101</v>
      </c>
      <c r="E85" s="21">
        <f t="shared" si="55"/>
        <v>0.447761194</v>
      </c>
      <c r="F85" s="21">
        <f t="shared" si="55"/>
        <v>0.2272727273</v>
      </c>
    </row>
    <row r="86">
      <c r="A86" s="19" t="s">
        <v>84</v>
      </c>
      <c r="B86" s="21">
        <f t="shared" ref="B86:F86" si="56">B19/B2</f>
        <v>0.05263157895</v>
      </c>
      <c r="C86" s="21">
        <f t="shared" si="56"/>
        <v>0.005786350148</v>
      </c>
      <c r="D86" s="21">
        <f t="shared" si="56"/>
        <v>0.001836734694</v>
      </c>
      <c r="E86" s="21">
        <f t="shared" si="56"/>
        <v>0.00157424812</v>
      </c>
      <c r="F86" s="21">
        <f t="shared" si="56"/>
        <v>0.00243767313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47">
        <v>39813.0</v>
      </c>
      <c r="C1" s="48">
        <v>40178.0</v>
      </c>
      <c r="D1" s="48">
        <v>40543.0</v>
      </c>
      <c r="E1" s="48">
        <v>40908.0</v>
      </c>
      <c r="F1" s="48">
        <v>41274.0</v>
      </c>
    </row>
    <row r="2">
      <c r="A2" s="4" t="s">
        <v>1</v>
      </c>
      <c r="B2" s="24">
        <v>9170540.0</v>
      </c>
      <c r="C2" s="25">
        <v>9225830.0</v>
      </c>
      <c r="D2" s="25">
        <v>9230734.0</v>
      </c>
      <c r="E2" s="25">
        <v>8831184.0</v>
      </c>
      <c r="F2" s="25">
        <v>7699698.0</v>
      </c>
    </row>
    <row r="3">
      <c r="A3" s="4" t="s">
        <v>2</v>
      </c>
      <c r="B3" s="26">
        <v>3651345.0</v>
      </c>
      <c r="C3" s="27">
        <v>888092.0</v>
      </c>
      <c r="D3" s="27">
        <v>762857.0</v>
      </c>
      <c r="E3" s="27">
        <v>526193.0</v>
      </c>
      <c r="F3" s="27">
        <v>250244.0</v>
      </c>
    </row>
    <row r="4">
      <c r="A4" s="4" t="s">
        <v>3</v>
      </c>
      <c r="B4" s="11">
        <v>3553739.0</v>
      </c>
      <c r="C4" s="12">
        <v>810812.0</v>
      </c>
      <c r="D4" s="12">
        <v>3094.0</v>
      </c>
      <c r="E4" s="12">
        <v>458170.0</v>
      </c>
      <c r="F4" s="12">
        <v>242995.0</v>
      </c>
    </row>
    <row r="5">
      <c r="A5" s="4" t="s">
        <v>4</v>
      </c>
      <c r="B5" s="11">
        <v>42000.0</v>
      </c>
      <c r="C5" s="12">
        <v>226000.0</v>
      </c>
      <c r="D5" s="12">
        <v>295000.0</v>
      </c>
      <c r="E5" s="12">
        <v>106000.0</v>
      </c>
      <c r="F5" s="12">
        <v>95000.0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>
        <v>0.0</v>
      </c>
      <c r="C7" s="18">
        <v>0.0</v>
      </c>
      <c r="D7" s="49">
        <v>45605.0</v>
      </c>
      <c r="E7" s="49">
        <v>22771.0</v>
      </c>
      <c r="F7" s="18">
        <v>0.0</v>
      </c>
    </row>
    <row r="8">
      <c r="A8" s="4" t="s">
        <v>7</v>
      </c>
      <c r="B8" s="9"/>
      <c r="C8" s="10"/>
      <c r="D8" s="10"/>
      <c r="E8" s="10"/>
      <c r="F8" s="12">
        <v>118000.0</v>
      </c>
    </row>
    <row r="9">
      <c r="A9" s="15" t="s">
        <v>8</v>
      </c>
      <c r="B9" s="11">
        <v>12000.0</v>
      </c>
      <c r="C9" s="12">
        <v>20000.0</v>
      </c>
      <c r="D9" s="12">
        <v>3112000.0</v>
      </c>
      <c r="E9" s="12">
        <v>6173000.0</v>
      </c>
      <c r="F9" s="12">
        <v>1.0027E7</v>
      </c>
      <c r="G9" s="16"/>
    </row>
    <row r="10">
      <c r="A10" s="15" t="s">
        <v>9</v>
      </c>
      <c r="B10" s="26">
        <v>4811.0</v>
      </c>
      <c r="C10" s="27">
        <v>39540.0</v>
      </c>
      <c r="D10" s="27">
        <v>15589.0</v>
      </c>
      <c r="E10" s="27">
        <v>16624.0</v>
      </c>
      <c r="F10" s="27">
        <v>485.0</v>
      </c>
    </row>
    <row r="11">
      <c r="A11" s="17" t="s">
        <v>10</v>
      </c>
      <c r="B11" s="9"/>
      <c r="C11" s="10"/>
      <c r="D11" s="10"/>
      <c r="E11" s="10"/>
      <c r="F11" s="10"/>
    </row>
    <row r="12">
      <c r="A12" s="4" t="s">
        <v>11</v>
      </c>
      <c r="B12" s="11">
        <v>4171.0</v>
      </c>
      <c r="C12" s="12">
        <v>53.0</v>
      </c>
      <c r="D12" s="12">
        <v>502.0</v>
      </c>
      <c r="E12" s="12">
        <v>1074.0</v>
      </c>
      <c r="F12" s="12">
        <v>260.0</v>
      </c>
    </row>
    <row r="13">
      <c r="A13" s="4" t="s">
        <v>12</v>
      </c>
      <c r="B13" s="11">
        <v>637.0</v>
      </c>
      <c r="C13" s="12">
        <v>37765.0</v>
      </c>
      <c r="D13" s="12">
        <v>14826.0</v>
      </c>
      <c r="E13" s="12">
        <v>14558.0</v>
      </c>
      <c r="F13" s="12">
        <v>74.0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7"/>
      <c r="C15" s="8"/>
      <c r="D15" s="8"/>
      <c r="E15" s="8"/>
      <c r="F15" s="8"/>
    </row>
    <row r="16">
      <c r="A16" s="1" t="s">
        <v>15</v>
      </c>
      <c r="B16" s="9"/>
      <c r="C16" s="10"/>
      <c r="D16" s="10"/>
      <c r="E16" s="10"/>
      <c r="F16" s="10"/>
    </row>
    <row r="17">
      <c r="A17" s="4" t="s">
        <v>16</v>
      </c>
      <c r="B17" s="11">
        <v>9165729.0</v>
      </c>
      <c r="C17" s="12">
        <v>9186290.0</v>
      </c>
      <c r="D17" s="12">
        <v>9215145.0</v>
      </c>
      <c r="E17" s="12">
        <v>8814560.0</v>
      </c>
      <c r="F17" s="12">
        <v>7699213.0</v>
      </c>
    </row>
    <row r="18">
      <c r="A18" s="1" t="s">
        <v>17</v>
      </c>
      <c r="B18" s="11">
        <v>8798901.0</v>
      </c>
      <c r="C18" s="12">
        <v>8799004.0</v>
      </c>
      <c r="D18" s="12">
        <v>8806451.0</v>
      </c>
      <c r="E18" s="12">
        <v>8810307.0</v>
      </c>
      <c r="F18" s="12">
        <v>8821155.0</v>
      </c>
    </row>
    <row r="19">
      <c r="A19" s="1" t="s">
        <v>18</v>
      </c>
      <c r="B19" s="24">
        <v>0.0</v>
      </c>
      <c r="C19" s="25">
        <v>0.0</v>
      </c>
      <c r="D19" s="25">
        <v>0.0</v>
      </c>
      <c r="E19" s="25">
        <v>0.0</v>
      </c>
      <c r="F19" s="25">
        <v>0.0</v>
      </c>
    </row>
    <row r="20">
      <c r="A20" s="4" t="s">
        <v>19</v>
      </c>
      <c r="B20" s="24">
        <v>0.0</v>
      </c>
      <c r="C20" s="25">
        <v>0.0</v>
      </c>
      <c r="D20" s="25">
        <v>0.0</v>
      </c>
      <c r="E20" s="25">
        <v>0.0</v>
      </c>
      <c r="F20" s="25">
        <v>0.0</v>
      </c>
    </row>
    <row r="21">
      <c r="A21" s="1" t="s">
        <v>20</v>
      </c>
      <c r="B21" s="24">
        <v>7969.0</v>
      </c>
      <c r="C21" s="25">
        <v>27619.0</v>
      </c>
      <c r="D21" s="25">
        <v>178368.0</v>
      </c>
      <c r="E21" s="25">
        <v>538716.0</v>
      </c>
      <c r="F21" s="25">
        <v>1170658.0</v>
      </c>
    </row>
    <row r="22">
      <c r="A22" s="1" t="s">
        <v>21</v>
      </c>
      <c r="B22" s="24">
        <v>91157.0</v>
      </c>
      <c r="C22" s="25">
        <v>14513.0</v>
      </c>
      <c r="D22" s="25">
        <v>178368.0</v>
      </c>
      <c r="E22" s="25">
        <v>538716.0</v>
      </c>
      <c r="F22" s="25">
        <v>1170658.0</v>
      </c>
    </row>
    <row r="23">
      <c r="A23" s="4" t="s">
        <v>22</v>
      </c>
      <c r="B23" s="26">
        <v>27594.0</v>
      </c>
      <c r="C23" s="27">
        <v>66925.0</v>
      </c>
      <c r="D23" s="27">
        <v>184.0</v>
      </c>
      <c r="E23" s="27">
        <v>233.0</v>
      </c>
      <c r="F23" s="27">
        <v>1466.0</v>
      </c>
    </row>
    <row r="24">
      <c r="A24" s="4" t="s">
        <v>23</v>
      </c>
      <c r="B24" s="24">
        <v>196544.0</v>
      </c>
      <c r="C24" s="25">
        <v>37605.0</v>
      </c>
      <c r="D24" s="25">
        <v>22758.0</v>
      </c>
      <c r="E24" s="25">
        <v>19064.0</v>
      </c>
      <c r="F24" s="25">
        <v>549.0</v>
      </c>
    </row>
    <row r="25">
      <c r="A25" s="4" t="s">
        <v>24</v>
      </c>
      <c r="B25" s="24">
        <v>359884.0</v>
      </c>
      <c r="C25" s="25">
        <v>10829.0</v>
      </c>
      <c r="D25" s="25">
        <v>123477.0</v>
      </c>
      <c r="E25" s="25">
        <v>482165.0</v>
      </c>
      <c r="F25" s="25">
        <v>1138665.0</v>
      </c>
    </row>
    <row r="26">
      <c r="A26" s="4" t="s">
        <v>25</v>
      </c>
      <c r="B26" s="26">
        <v>0.0</v>
      </c>
      <c r="C26" s="27">
        <v>0.0</v>
      </c>
      <c r="D26" s="27">
        <v>5.5</v>
      </c>
      <c r="E26" s="27">
        <v>10.4</v>
      </c>
      <c r="F26" s="27">
        <v>43.8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1220300.0</v>
      </c>
      <c r="C28" s="25">
        <v>2742927.0</v>
      </c>
      <c r="D28" s="25">
        <v>103605.0</v>
      </c>
      <c r="E28" s="25">
        <v>455076.0</v>
      </c>
      <c r="F28" s="25">
        <v>215175.0</v>
      </c>
    </row>
    <row r="29">
      <c r="A29" s="19" t="s">
        <v>28</v>
      </c>
      <c r="B29" s="11">
        <v>0.0</v>
      </c>
      <c r="C29" s="12">
        <v>0.0</v>
      </c>
      <c r="D29" s="12">
        <v>0.0</v>
      </c>
      <c r="E29" s="12">
        <v>0.0</v>
      </c>
      <c r="F29" s="12">
        <v>0.0</v>
      </c>
    </row>
    <row r="30">
      <c r="A30" s="19" t="s">
        <v>29</v>
      </c>
      <c r="B30" s="20">
        <f t="shared" ref="B30:F30" si="1">B22*(1-0.4)+B26+B28-B29</f>
        <v>1274994.2</v>
      </c>
      <c r="C30" s="20">
        <f t="shared" si="1"/>
        <v>2751634.8</v>
      </c>
      <c r="D30" s="20">
        <f t="shared" si="1"/>
        <v>210631.3</v>
      </c>
      <c r="E30" s="20">
        <f t="shared" si="1"/>
        <v>778316</v>
      </c>
      <c r="F30" s="20">
        <f t="shared" si="1"/>
        <v>917613.6</v>
      </c>
    </row>
    <row r="31">
      <c r="A31" s="19" t="s">
        <v>30</v>
      </c>
      <c r="B31" s="20">
        <f t="shared" ref="B31:F31" si="2">B22+B26</f>
        <v>91157</v>
      </c>
      <c r="C31" s="20">
        <f t="shared" si="2"/>
        <v>14513</v>
      </c>
      <c r="D31" s="20">
        <f t="shared" si="2"/>
        <v>178373.5</v>
      </c>
      <c r="E31" s="20">
        <f t="shared" si="2"/>
        <v>538726.4</v>
      </c>
      <c r="F31" s="20">
        <f t="shared" si="2"/>
        <v>1170701.8</v>
      </c>
    </row>
    <row r="32">
      <c r="A32" s="19" t="s">
        <v>31</v>
      </c>
      <c r="B32" s="20">
        <f t="shared" ref="B32:F32" si="3">B18+B25+B27</f>
        <v>9158785</v>
      </c>
      <c r="C32" s="20">
        <f t="shared" si="3"/>
        <v>8809833</v>
      </c>
      <c r="D32" s="20">
        <f t="shared" si="3"/>
        <v>8929928</v>
      </c>
      <c r="E32" s="20">
        <f t="shared" si="3"/>
        <v>9292472</v>
      </c>
      <c r="F32" s="20">
        <f t="shared" si="3"/>
        <v>9959820</v>
      </c>
    </row>
    <row r="33">
      <c r="A33" s="19" t="s">
        <v>32</v>
      </c>
      <c r="B33" s="20">
        <f t="shared" ref="B33:F33" si="4">B4+B5+B6+B8-B12-B13-B14</f>
        <v>3590931</v>
      </c>
      <c r="C33" s="20">
        <f t="shared" si="4"/>
        <v>998994</v>
      </c>
      <c r="D33" s="20">
        <f t="shared" si="4"/>
        <v>282766</v>
      </c>
      <c r="E33" s="20">
        <f t="shared" si="4"/>
        <v>548538</v>
      </c>
      <c r="F33" s="20">
        <f t="shared" si="4"/>
        <v>455661</v>
      </c>
    </row>
    <row r="34">
      <c r="A34" s="19" t="s">
        <v>33</v>
      </c>
      <c r="B34" s="20">
        <f t="shared" ref="B34:F34" si="5">B19-B20</f>
        <v>0</v>
      </c>
      <c r="C34" s="20">
        <f t="shared" si="5"/>
        <v>0</v>
      </c>
      <c r="D34" s="20">
        <f t="shared" si="5"/>
        <v>0</v>
      </c>
      <c r="E34" s="20">
        <f t="shared" si="5"/>
        <v>0</v>
      </c>
      <c r="F34" s="20">
        <f t="shared" si="5"/>
        <v>0</v>
      </c>
    </row>
    <row r="35">
      <c r="A35" s="19" t="s">
        <v>34</v>
      </c>
      <c r="B35" s="20">
        <f t="shared" ref="B35:F35" si="6">B19-(B20*1.2725)-B26</f>
        <v>0</v>
      </c>
      <c r="C35" s="20">
        <f t="shared" si="6"/>
        <v>0</v>
      </c>
      <c r="D35" s="20">
        <f t="shared" si="6"/>
        <v>-5.5</v>
      </c>
      <c r="E35" s="20">
        <f t="shared" si="6"/>
        <v>-10.4</v>
      </c>
      <c r="F35" s="20">
        <f t="shared" si="6"/>
        <v>-43.8</v>
      </c>
    </row>
    <row r="36">
      <c r="A36" s="19"/>
    </row>
    <row r="37">
      <c r="A37" s="19" t="s">
        <v>35</v>
      </c>
      <c r="B37" s="21">
        <f t="shared" ref="B37:F37" si="7">B4/B10</f>
        <v>738.6695074</v>
      </c>
      <c r="C37" s="21">
        <f t="shared" si="7"/>
        <v>20.50612038</v>
      </c>
      <c r="D37" s="21">
        <f t="shared" si="7"/>
        <v>0.1984732824</v>
      </c>
      <c r="E37" s="21">
        <f t="shared" si="7"/>
        <v>27.56075553</v>
      </c>
      <c r="F37" s="21">
        <f t="shared" si="7"/>
        <v>501.0206186</v>
      </c>
    </row>
    <row r="38">
      <c r="A38" s="19" t="s">
        <v>36</v>
      </c>
      <c r="B38" s="21" t="str">
        <f t="shared" ref="B38:F38" si="8">B4/B19</f>
        <v>#DIV/0!</v>
      </c>
      <c r="C38" s="21" t="str">
        <f t="shared" si="8"/>
        <v>#DIV/0!</v>
      </c>
      <c r="D38" s="21" t="str">
        <f t="shared" si="8"/>
        <v>#DIV/0!</v>
      </c>
      <c r="E38" s="21" t="str">
        <f t="shared" si="8"/>
        <v>#DIV/0!</v>
      </c>
      <c r="F38" s="21" t="str">
        <f t="shared" si="8"/>
        <v>#DIV/0!</v>
      </c>
    </row>
    <row r="39">
      <c r="A39" s="19" t="s">
        <v>37</v>
      </c>
      <c r="B39" s="21">
        <f t="shared" ref="B39:F39" si="9">B4/B3</f>
        <v>0.9732684805</v>
      </c>
      <c r="C39" s="21">
        <f t="shared" si="9"/>
        <v>0.9129819884</v>
      </c>
      <c r="D39" s="21">
        <f t="shared" si="9"/>
        <v>0.004055806003</v>
      </c>
      <c r="E39" s="21">
        <f t="shared" si="9"/>
        <v>0.8707261404</v>
      </c>
      <c r="F39" s="21">
        <f t="shared" si="9"/>
        <v>0.9710322725</v>
      </c>
    </row>
    <row r="40">
      <c r="A40" s="19" t="s">
        <v>38</v>
      </c>
      <c r="B40" s="21">
        <f t="shared" ref="B40:F40" si="10">B4/B2</f>
        <v>0.3875168747</v>
      </c>
      <c r="C40" s="21">
        <f t="shared" si="10"/>
        <v>0.08788499246</v>
      </c>
      <c r="D40" s="21">
        <f t="shared" si="10"/>
        <v>0.0003351846126</v>
      </c>
      <c r="E40" s="21">
        <f t="shared" si="10"/>
        <v>0.05188092559</v>
      </c>
      <c r="F40" s="21">
        <f t="shared" si="10"/>
        <v>0.03155902998</v>
      </c>
    </row>
    <row r="41">
      <c r="A41" s="19" t="s">
        <v>39</v>
      </c>
      <c r="B41" s="21">
        <f t="shared" ref="B41:F41" si="11">B3/B10</f>
        <v>758.9575972</v>
      </c>
      <c r="C41" s="21">
        <f t="shared" si="11"/>
        <v>22.46059686</v>
      </c>
      <c r="D41" s="21">
        <f t="shared" si="11"/>
        <v>48.93559561</v>
      </c>
      <c r="E41" s="21">
        <f t="shared" si="11"/>
        <v>31.65261068</v>
      </c>
      <c r="F41" s="21">
        <f t="shared" si="11"/>
        <v>515.9670103</v>
      </c>
    </row>
    <row r="42">
      <c r="A42" s="19" t="s">
        <v>40</v>
      </c>
      <c r="B42" s="21">
        <f t="shared" ref="B42:F42" si="12">B3/B2</f>
        <v>0.3981603046</v>
      </c>
      <c r="C42" s="21">
        <f t="shared" si="12"/>
        <v>0.09626147458</v>
      </c>
      <c r="D42" s="21">
        <f t="shared" si="12"/>
        <v>0.08264315709</v>
      </c>
      <c r="E42" s="21">
        <f t="shared" si="12"/>
        <v>0.05958351677</v>
      </c>
      <c r="F42" s="21">
        <f t="shared" si="12"/>
        <v>0.03250049547</v>
      </c>
    </row>
    <row r="43">
      <c r="A43" s="19" t="s">
        <v>41</v>
      </c>
      <c r="B43" s="21">
        <f t="shared" ref="B43:F43" si="13">B10/B2</f>
        <v>0.0005246146901</v>
      </c>
      <c r="C43" s="21">
        <f t="shared" si="13"/>
        <v>0.004285793257</v>
      </c>
      <c r="D43" s="21">
        <f t="shared" si="13"/>
        <v>0.001688814779</v>
      </c>
      <c r="E43" s="21">
        <f t="shared" si="13"/>
        <v>0.001882420296</v>
      </c>
      <c r="F43" s="21">
        <f t="shared" si="13"/>
        <v>0.00006298948348</v>
      </c>
    </row>
    <row r="44">
      <c r="A44" s="19" t="s">
        <v>42</v>
      </c>
      <c r="B44" s="21" t="str">
        <f t="shared" ref="B44:F44" si="14">B10/B19</f>
        <v>#DIV/0!</v>
      </c>
      <c r="C44" s="21" t="str">
        <f t="shared" si="14"/>
        <v>#DIV/0!</v>
      </c>
      <c r="D44" s="21" t="str">
        <f t="shared" si="14"/>
        <v>#DIV/0!</v>
      </c>
      <c r="E44" s="21" t="str">
        <f t="shared" si="14"/>
        <v>#DIV/0!</v>
      </c>
      <c r="F44" s="21" t="str">
        <f t="shared" si="14"/>
        <v>#DIV/0!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</v>
      </c>
      <c r="D45" s="21">
        <f t="shared" si="15"/>
        <v>0</v>
      </c>
      <c r="E45" s="21">
        <f t="shared" si="15"/>
        <v>0</v>
      </c>
      <c r="F45" s="21">
        <f t="shared" si="15"/>
        <v>0.01532527639</v>
      </c>
    </row>
    <row r="46">
      <c r="A46" s="19" t="s">
        <v>44</v>
      </c>
      <c r="B46" s="21">
        <f t="shared" ref="B46:F46" si="16">(B3-B8)/B2</f>
        <v>0.3981603046</v>
      </c>
      <c r="C46" s="21">
        <f t="shared" si="16"/>
        <v>0.09626147458</v>
      </c>
      <c r="D46" s="21">
        <f t="shared" si="16"/>
        <v>0.08264315709</v>
      </c>
      <c r="E46" s="21">
        <f t="shared" si="16"/>
        <v>0.05958351677</v>
      </c>
      <c r="F46" s="21">
        <f t="shared" si="16"/>
        <v>0.01717521908</v>
      </c>
    </row>
    <row r="47">
      <c r="A47" s="19" t="s">
        <v>45</v>
      </c>
      <c r="B47" s="21">
        <f t="shared" ref="B47:F47" si="17">(B3-B8)/B10</f>
        <v>758.9575972</v>
      </c>
      <c r="C47" s="21">
        <f t="shared" si="17"/>
        <v>22.46059686</v>
      </c>
      <c r="D47" s="21">
        <f t="shared" si="17"/>
        <v>48.93559561</v>
      </c>
      <c r="E47" s="21">
        <f t="shared" si="17"/>
        <v>31.65261068</v>
      </c>
      <c r="F47" s="21">
        <f t="shared" si="17"/>
        <v>272.6680412</v>
      </c>
    </row>
    <row r="48">
      <c r="A48" s="19" t="s">
        <v>46</v>
      </c>
      <c r="B48" s="19">
        <f t="shared" ref="B48:F48" si="18">(B3-B10)/B2</f>
        <v>0.3976356899</v>
      </c>
      <c r="C48" s="19">
        <f t="shared" si="18"/>
        <v>0.09197568132</v>
      </c>
      <c r="D48" s="19">
        <f t="shared" si="18"/>
        <v>0.08095434231</v>
      </c>
      <c r="E48" s="19">
        <f t="shared" si="18"/>
        <v>0.05770109648</v>
      </c>
      <c r="F48" s="19">
        <f t="shared" si="18"/>
        <v>0.03243750599</v>
      </c>
    </row>
    <row r="49">
      <c r="A49" s="19" t="s">
        <v>47</v>
      </c>
      <c r="B49" s="21" t="str">
        <f t="shared" ref="B49:F49" si="19">(B3-B10)/B19</f>
        <v>#DIV/0!</v>
      </c>
      <c r="C49" s="21" t="str">
        <f t="shared" si="19"/>
        <v>#DIV/0!</v>
      </c>
      <c r="D49" s="21" t="str">
        <f t="shared" si="19"/>
        <v>#DIV/0!</v>
      </c>
      <c r="E49" s="21" t="str">
        <f t="shared" si="19"/>
        <v>#DIV/0!</v>
      </c>
      <c r="F49" s="21" t="str">
        <f t="shared" si="19"/>
        <v>#DIV/0!</v>
      </c>
    </row>
    <row r="50">
      <c r="A50" s="19" t="s">
        <v>48</v>
      </c>
      <c r="B50" s="21">
        <f t="shared" ref="B50:F50" si="20">(B11+B16)/B30</f>
        <v>0</v>
      </c>
      <c r="C50" s="21">
        <f t="shared" si="20"/>
        <v>0</v>
      </c>
      <c r="D50" s="21">
        <f t="shared" si="20"/>
        <v>0</v>
      </c>
      <c r="E50" s="21">
        <f t="shared" si="20"/>
        <v>0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0.3027085139</v>
      </c>
      <c r="C51" s="21">
        <f t="shared" si="21"/>
        <v>4.611382898</v>
      </c>
      <c r="D51" s="21">
        <f t="shared" si="21"/>
        <v>0.001031543363</v>
      </c>
      <c r="E51" s="21">
        <f t="shared" si="21"/>
        <v>0.0004325015444</v>
      </c>
      <c r="F51" s="21">
        <f t="shared" si="21"/>
        <v>0.001252240323</v>
      </c>
    </row>
    <row r="52">
      <c r="A52" s="19" t="s">
        <v>50</v>
      </c>
      <c r="B52" s="21">
        <f t="shared" ref="B52:F52" si="22">B23/B25</f>
        <v>0.07667470629</v>
      </c>
      <c r="C52" s="21">
        <f t="shared" si="22"/>
        <v>6.180164373</v>
      </c>
      <c r="D52" s="21">
        <f t="shared" si="22"/>
        <v>0.001490156061</v>
      </c>
      <c r="E52" s="21">
        <f t="shared" si="22"/>
        <v>0.0004832370661</v>
      </c>
      <c r="F52" s="21">
        <f t="shared" si="22"/>
        <v>0.00128747261</v>
      </c>
    </row>
    <row r="53">
      <c r="A53" s="19" t="s">
        <v>51</v>
      </c>
      <c r="B53" s="21">
        <f t="shared" ref="B53:F53" si="23">B23/B2</f>
        <v>0.003008983113</v>
      </c>
      <c r="C53" s="21">
        <f t="shared" si="23"/>
        <v>0.007254089876</v>
      </c>
      <c r="D53" s="21">
        <f t="shared" si="23"/>
        <v>0.00001993340941</v>
      </c>
      <c r="E53" s="21">
        <f t="shared" si="23"/>
        <v>0.00002638377821</v>
      </c>
      <c r="F53" s="21">
        <f t="shared" si="23"/>
        <v>0.0001903970779</v>
      </c>
    </row>
    <row r="54">
      <c r="A54" s="19" t="s">
        <v>52</v>
      </c>
      <c r="B54" s="19" t="str">
        <f t="shared" ref="B54:F54" si="24">B23/B35</f>
        <v>#DIV/0!</v>
      </c>
      <c r="C54" s="19" t="str">
        <f t="shared" si="24"/>
        <v>#DIV/0!</v>
      </c>
      <c r="D54" s="19">
        <f t="shared" si="24"/>
        <v>-33.45454545</v>
      </c>
      <c r="E54" s="19">
        <f t="shared" si="24"/>
        <v>-22.40384615</v>
      </c>
      <c r="F54" s="19">
        <f t="shared" si="24"/>
        <v>-33.47031963</v>
      </c>
    </row>
    <row r="55">
      <c r="A55" s="19" t="s">
        <v>53</v>
      </c>
      <c r="B55" s="21">
        <f t="shared" ref="B55:F55" si="25">B30/B17</f>
        <v>0.1391045055</v>
      </c>
      <c r="C55" s="21">
        <f t="shared" si="25"/>
        <v>0.2995371145</v>
      </c>
      <c r="D55" s="21">
        <f t="shared" si="25"/>
        <v>0.0228570793</v>
      </c>
      <c r="E55" s="21">
        <f t="shared" si="25"/>
        <v>0.08829890545</v>
      </c>
      <c r="F55" s="21">
        <f t="shared" si="25"/>
        <v>0.1191827788</v>
      </c>
    </row>
    <row r="56">
      <c r="A56" s="19" t="s">
        <v>54</v>
      </c>
      <c r="B56" s="21">
        <f t="shared" ref="B56:F56" si="26">B30/B2</f>
        <v>0.1390315292</v>
      </c>
      <c r="C56" s="21">
        <f t="shared" si="26"/>
        <v>0.2982533604</v>
      </c>
      <c r="D56" s="21">
        <f t="shared" si="26"/>
        <v>0.02281847792</v>
      </c>
      <c r="E56" s="21">
        <f t="shared" si="26"/>
        <v>0.0881326898</v>
      </c>
      <c r="F56" s="21">
        <f t="shared" si="26"/>
        <v>0.1191752715</v>
      </c>
    </row>
    <row r="57">
      <c r="A57" s="19" t="s">
        <v>55</v>
      </c>
      <c r="B57" s="21">
        <f t="shared" ref="B57:F57" si="27">B22/B17</f>
        <v>0.009945417326</v>
      </c>
      <c r="C57" s="21">
        <f t="shared" si="27"/>
        <v>0.001579854326</v>
      </c>
      <c r="D57" s="21">
        <f t="shared" si="27"/>
        <v>0.01935596239</v>
      </c>
      <c r="E57" s="21">
        <f t="shared" si="27"/>
        <v>0.06111660707</v>
      </c>
      <c r="F57" s="21">
        <f t="shared" si="27"/>
        <v>0.1520490471</v>
      </c>
    </row>
    <row r="58">
      <c r="A58" s="19" t="s">
        <v>56</v>
      </c>
      <c r="B58" s="21">
        <f t="shared" ref="B58:F58" si="28">B22/B2</f>
        <v>0.009940199814</v>
      </c>
      <c r="C58" s="21">
        <f t="shared" si="28"/>
        <v>0.001573083397</v>
      </c>
      <c r="D58" s="21">
        <f t="shared" si="28"/>
        <v>0.01932327375</v>
      </c>
      <c r="E58" s="21">
        <f t="shared" si="28"/>
        <v>0.06100155993</v>
      </c>
      <c r="F58" s="21">
        <f t="shared" si="28"/>
        <v>0.1520394696</v>
      </c>
    </row>
    <row r="59">
      <c r="A59" s="19" t="s">
        <v>57</v>
      </c>
      <c r="B59" s="21">
        <f t="shared" ref="B59:F59" si="29">B31/B32</f>
        <v>0.009952957734</v>
      </c>
      <c r="C59" s="21">
        <f t="shared" si="29"/>
        <v>0.001647363804</v>
      </c>
      <c r="D59" s="21">
        <f t="shared" si="29"/>
        <v>0.01997479711</v>
      </c>
      <c r="E59" s="21">
        <f t="shared" si="29"/>
        <v>0.05797449807</v>
      </c>
      <c r="F59" s="21">
        <f t="shared" si="29"/>
        <v>0.1175424656</v>
      </c>
    </row>
    <row r="60">
      <c r="A60" s="19" t="s">
        <v>58</v>
      </c>
      <c r="B60" s="21">
        <f t="shared" ref="B60:F60" si="30">B31/B2</f>
        <v>0.009940199814</v>
      </c>
      <c r="C60" s="21">
        <f t="shared" si="30"/>
        <v>0.001573083397</v>
      </c>
      <c r="D60" s="21">
        <f t="shared" si="30"/>
        <v>0.01932386959</v>
      </c>
      <c r="E60" s="21">
        <f t="shared" si="30"/>
        <v>0.06100273757</v>
      </c>
      <c r="F60" s="21">
        <f t="shared" si="30"/>
        <v>0.1520451581</v>
      </c>
    </row>
    <row r="61">
      <c r="A61" s="19" t="s">
        <v>59</v>
      </c>
      <c r="B61" s="21">
        <f t="shared" ref="B61:F61" si="31">B25/B17</f>
        <v>0.03926408909</v>
      </c>
      <c r="C61" s="21">
        <f t="shared" si="31"/>
        <v>0.001178821918</v>
      </c>
      <c r="D61" s="21">
        <f t="shared" si="31"/>
        <v>0.01339935508</v>
      </c>
      <c r="E61" s="21">
        <f t="shared" si="31"/>
        <v>0.05470097203</v>
      </c>
      <c r="F61" s="21">
        <f t="shared" si="31"/>
        <v>0.1478936873</v>
      </c>
    </row>
    <row r="62">
      <c r="A62" s="19" t="s">
        <v>60</v>
      </c>
      <c r="B62" s="21">
        <f t="shared" ref="B62:F62" si="32">B25/B2</f>
        <v>0.03924349057</v>
      </c>
      <c r="C62" s="21">
        <f t="shared" si="32"/>
        <v>0.001173769731</v>
      </c>
      <c r="D62" s="21">
        <f t="shared" si="32"/>
        <v>0.01337672605</v>
      </c>
      <c r="E62" s="21">
        <f t="shared" si="32"/>
        <v>0.05459800181</v>
      </c>
      <c r="F62" s="21">
        <f t="shared" si="32"/>
        <v>0.1478843716</v>
      </c>
    </row>
    <row r="63">
      <c r="A63" s="19" t="s">
        <v>61</v>
      </c>
      <c r="B63" s="21">
        <f t="shared" ref="B63:F63" si="33">(B25+B24)/B17</f>
        <v>0.06070744618</v>
      </c>
      <c r="C63" s="21">
        <f t="shared" si="33"/>
        <v>0.005272422273</v>
      </c>
      <c r="D63" s="21">
        <f t="shared" si="33"/>
        <v>0.01586898524</v>
      </c>
      <c r="E63" s="21">
        <f t="shared" si="33"/>
        <v>0.05686375724</v>
      </c>
      <c r="F63" s="21">
        <f t="shared" si="33"/>
        <v>0.1479649933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0</v>
      </c>
      <c r="D64" s="21">
        <f t="shared" si="34"/>
        <v>0</v>
      </c>
      <c r="E64" s="21">
        <f t="shared" si="34"/>
        <v>0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</v>
      </c>
      <c r="C65" s="21">
        <f t="shared" si="35"/>
        <v>0</v>
      </c>
      <c r="D65" s="21">
        <f t="shared" si="35"/>
        <v>0</v>
      </c>
      <c r="E65" s="21">
        <f t="shared" si="35"/>
        <v>0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0.3915724701</v>
      </c>
      <c r="C66" s="21">
        <f t="shared" si="36"/>
        <v>0.10828229</v>
      </c>
      <c r="D66" s="21">
        <f t="shared" si="36"/>
        <v>0.03063310025</v>
      </c>
      <c r="E66" s="21">
        <f t="shared" si="36"/>
        <v>0.06211375508</v>
      </c>
      <c r="F66" s="21">
        <f t="shared" si="36"/>
        <v>0.0591790743</v>
      </c>
    </row>
    <row r="67">
      <c r="A67" s="19" t="s">
        <v>65</v>
      </c>
      <c r="B67" s="21">
        <f t="shared" ref="B67:F67" si="37">B17/B32</f>
        <v>1.000758179</v>
      </c>
      <c r="C67" s="21">
        <f t="shared" si="37"/>
        <v>1.042731457</v>
      </c>
      <c r="D67" s="21">
        <f t="shared" si="37"/>
        <v>1.031939451</v>
      </c>
      <c r="E67" s="21">
        <f t="shared" si="37"/>
        <v>0.9485699822</v>
      </c>
      <c r="F67" s="21">
        <f t="shared" si="37"/>
        <v>0.7730273238</v>
      </c>
    </row>
    <row r="68">
      <c r="A68" s="19" t="s">
        <v>66</v>
      </c>
      <c r="B68" s="21">
        <f t="shared" ref="B68:F68" si="38">B17/B2</f>
        <v>0.9994753853</v>
      </c>
      <c r="C68" s="21">
        <f t="shared" si="38"/>
        <v>0.9957142067</v>
      </c>
      <c r="D68" s="21">
        <f t="shared" si="38"/>
        <v>0.9983111852</v>
      </c>
      <c r="E68" s="21">
        <f t="shared" si="38"/>
        <v>0.9981175797</v>
      </c>
      <c r="F68" s="21">
        <f t="shared" si="38"/>
        <v>0.9999370105</v>
      </c>
    </row>
    <row r="69">
      <c r="A69" s="19" t="s">
        <v>67</v>
      </c>
      <c r="B69" s="21">
        <f t="shared" ref="B69:F69" si="39">(B16+B11)/B17</f>
        <v>0</v>
      </c>
      <c r="C69" s="21">
        <f t="shared" si="39"/>
        <v>0</v>
      </c>
      <c r="D69" s="21">
        <f t="shared" si="39"/>
        <v>0</v>
      </c>
      <c r="E69" s="21">
        <f t="shared" si="39"/>
        <v>0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</v>
      </c>
      <c r="C70" s="21">
        <f t="shared" si="40"/>
        <v>0</v>
      </c>
      <c r="D70" s="21">
        <f t="shared" si="40"/>
        <v>0</v>
      </c>
      <c r="E70" s="21">
        <f t="shared" si="40"/>
        <v>0</v>
      </c>
      <c r="F70" s="21">
        <f t="shared" si="40"/>
        <v>0</v>
      </c>
    </row>
    <row r="71">
      <c r="A71" s="19" t="s">
        <v>69</v>
      </c>
      <c r="B71" s="21" t="str">
        <f t="shared" ref="B71:F71" si="41">B30/B19</f>
        <v>#DIV/0!</v>
      </c>
      <c r="C71" s="21" t="str">
        <f t="shared" si="41"/>
        <v>#DIV/0!</v>
      </c>
      <c r="D71" s="21" t="str">
        <f t="shared" si="41"/>
        <v>#DIV/0!</v>
      </c>
      <c r="E71" s="21" t="str">
        <f t="shared" si="41"/>
        <v>#DIV/0!</v>
      </c>
      <c r="F71" s="21" t="str">
        <f t="shared" si="41"/>
        <v>#DIV/0!</v>
      </c>
    </row>
    <row r="72">
      <c r="A72" s="19" t="s">
        <v>70</v>
      </c>
      <c r="B72" s="19" t="str">
        <f t="shared" ref="B72:F72" si="42">B30/B35</f>
        <v>#DIV/0!</v>
      </c>
      <c r="C72" s="19" t="str">
        <f t="shared" si="42"/>
        <v>#DIV/0!</v>
      </c>
      <c r="D72" s="19">
        <f t="shared" si="42"/>
        <v>-38296.6</v>
      </c>
      <c r="E72" s="19">
        <f t="shared" si="42"/>
        <v>-74838.07692</v>
      </c>
      <c r="F72" s="19">
        <f t="shared" si="42"/>
        <v>-20950.08219</v>
      </c>
    </row>
    <row r="73">
      <c r="A73" s="19" t="s">
        <v>71</v>
      </c>
      <c r="B73" s="19" t="str">
        <f t="shared" ref="B73:F73" si="43">B22/B35</f>
        <v>#DIV/0!</v>
      </c>
      <c r="C73" s="19" t="str">
        <f t="shared" si="43"/>
        <v>#DIV/0!</v>
      </c>
      <c r="D73" s="19">
        <f t="shared" si="43"/>
        <v>-32430.54545</v>
      </c>
      <c r="E73" s="19">
        <f t="shared" si="43"/>
        <v>-51799.61538</v>
      </c>
      <c r="F73" s="19">
        <f t="shared" si="43"/>
        <v>-26727.3516</v>
      </c>
    </row>
    <row r="74">
      <c r="A74" s="19" t="s">
        <v>72</v>
      </c>
      <c r="B74" s="21" t="str">
        <f t="shared" ref="B74:F74" si="44">B31/B19</f>
        <v>#DIV/0!</v>
      </c>
      <c r="C74" s="21" t="str">
        <f t="shared" si="44"/>
        <v>#DIV/0!</v>
      </c>
      <c r="D74" s="21" t="str">
        <f t="shared" si="44"/>
        <v>#DIV/0!</v>
      </c>
      <c r="E74" s="21" t="str">
        <f t="shared" si="44"/>
        <v>#DIV/0!</v>
      </c>
      <c r="F74" s="21" t="str">
        <f t="shared" si="44"/>
        <v>#DIV/0!</v>
      </c>
    </row>
    <row r="75">
      <c r="A75" s="19" t="s">
        <v>73</v>
      </c>
      <c r="B75" s="21" t="str">
        <f t="shared" ref="B75:F75" si="45">B34/B19</f>
        <v>#DIV/0!</v>
      </c>
      <c r="C75" s="21" t="str">
        <f t="shared" si="45"/>
        <v>#DIV/0!</v>
      </c>
      <c r="D75" s="21" t="str">
        <f t="shared" si="45"/>
        <v>#DIV/0!</v>
      </c>
      <c r="E75" s="21" t="str">
        <f t="shared" si="45"/>
        <v>#DIV/0!</v>
      </c>
      <c r="F75" s="21" t="str">
        <f t="shared" si="45"/>
        <v>#DIV/0!</v>
      </c>
    </row>
    <row r="76">
      <c r="A76" s="19" t="s">
        <v>74</v>
      </c>
      <c r="B76" s="21" t="str">
        <f t="shared" ref="B76:F76" si="46">B25/B19</f>
        <v>#DIV/0!</v>
      </c>
      <c r="C76" s="21" t="str">
        <f t="shared" si="46"/>
        <v>#DIV/0!</v>
      </c>
      <c r="D76" s="21" t="str">
        <f t="shared" si="46"/>
        <v>#DIV/0!</v>
      </c>
      <c r="E76" s="21" t="str">
        <f t="shared" si="46"/>
        <v>#DIV/0!</v>
      </c>
      <c r="F76" s="21" t="str">
        <f t="shared" si="46"/>
        <v>#DIV/0!</v>
      </c>
    </row>
    <row r="77">
      <c r="A77" s="19" t="s">
        <v>75</v>
      </c>
      <c r="B77" s="19" t="str">
        <f t="shared" ref="B77:F77" si="47">B25/B35</f>
        <v>#DIV/0!</v>
      </c>
      <c r="C77" s="19" t="str">
        <f t="shared" si="47"/>
        <v>#DIV/0!</v>
      </c>
      <c r="D77" s="19">
        <f t="shared" si="47"/>
        <v>-22450.36364</v>
      </c>
      <c r="E77" s="19">
        <f t="shared" si="47"/>
        <v>-46362.01923</v>
      </c>
      <c r="F77" s="19">
        <f t="shared" si="47"/>
        <v>-25996.91781</v>
      </c>
    </row>
    <row r="78">
      <c r="A78" s="19" t="s">
        <v>76</v>
      </c>
      <c r="B78" s="19">
        <f t="shared" ref="B78:F78" si="48">B35/B9</f>
        <v>0</v>
      </c>
      <c r="C78" s="19">
        <f t="shared" si="48"/>
        <v>0</v>
      </c>
      <c r="D78" s="19">
        <f t="shared" si="48"/>
        <v>-0.000001767352185</v>
      </c>
      <c r="E78" s="19">
        <f t="shared" si="48"/>
        <v>-0.000001684756196</v>
      </c>
      <c r="F78" s="19">
        <f t="shared" si="48"/>
        <v>-0.000004368205844</v>
      </c>
    </row>
    <row r="79">
      <c r="A79" s="19" t="s">
        <v>77</v>
      </c>
      <c r="B79" s="19">
        <f t="shared" ref="B79:F79" si="49">B35/B2</f>
        <v>0</v>
      </c>
      <c r="C79" s="19">
        <f t="shared" si="49"/>
        <v>0</v>
      </c>
      <c r="D79" s="19">
        <f t="shared" si="49"/>
        <v>-0.0000005958356074</v>
      </c>
      <c r="E79" s="19">
        <f t="shared" si="49"/>
        <v>-0.000001177645036</v>
      </c>
      <c r="F79" s="19">
        <f t="shared" si="49"/>
        <v>-0.000005688534797</v>
      </c>
    </row>
    <row r="80">
      <c r="A80" s="19" t="s">
        <v>78</v>
      </c>
      <c r="B80" s="19" t="str">
        <f t="shared" ref="B80:F80" si="50">B35/B19</f>
        <v>#DIV/0!</v>
      </c>
      <c r="C80" s="19" t="str">
        <f t="shared" si="50"/>
        <v>#DIV/0!</v>
      </c>
      <c r="D80" s="19" t="str">
        <f t="shared" si="50"/>
        <v>#DIV/0!</v>
      </c>
      <c r="E80" s="19" t="str">
        <f t="shared" si="50"/>
        <v>#DIV/0!</v>
      </c>
      <c r="F80" s="19" t="str">
        <f t="shared" si="50"/>
        <v>#DIV/0!</v>
      </c>
    </row>
    <row r="81">
      <c r="A81" s="19" t="s">
        <v>79</v>
      </c>
      <c r="B81" s="21" t="str">
        <f t="shared" ref="B81:F81" si="51">B12/B19</f>
        <v>#DIV/0!</v>
      </c>
      <c r="C81" s="21" t="str">
        <f t="shared" si="51"/>
        <v>#DIV/0!</v>
      </c>
      <c r="D81" s="21" t="str">
        <f t="shared" si="51"/>
        <v>#DIV/0!</v>
      </c>
      <c r="E81" s="21" t="str">
        <f t="shared" si="51"/>
        <v>#DIV/0!</v>
      </c>
      <c r="F81" s="21" t="str">
        <f t="shared" si="51"/>
        <v>#DIV/0!</v>
      </c>
    </row>
    <row r="82">
      <c r="A82" s="19" t="s">
        <v>80</v>
      </c>
      <c r="B82" s="21" t="str">
        <f t="shared" ref="B82:F82" si="52">B3/B19</f>
        <v>#DIV/0!</v>
      </c>
      <c r="C82" s="21" t="str">
        <f t="shared" si="52"/>
        <v>#DIV/0!</v>
      </c>
      <c r="D82" s="21" t="str">
        <f t="shared" si="52"/>
        <v>#DIV/0!</v>
      </c>
      <c r="E82" s="21" t="str">
        <f t="shared" si="52"/>
        <v>#DIV/0!</v>
      </c>
      <c r="F82" s="21" t="str">
        <f t="shared" si="52"/>
        <v>#DIV/0!</v>
      </c>
    </row>
    <row r="83">
      <c r="A83" s="19" t="s">
        <v>81</v>
      </c>
      <c r="B83" s="21" t="str">
        <f t="shared" ref="B83:F83" si="53">B8/B19</f>
        <v>#DIV/0!</v>
      </c>
      <c r="C83" s="21" t="str">
        <f t="shared" si="53"/>
        <v>#DIV/0!</v>
      </c>
      <c r="D83" s="21" t="str">
        <f t="shared" si="53"/>
        <v>#DIV/0!</v>
      </c>
      <c r="E83" s="21" t="str">
        <f t="shared" si="53"/>
        <v>#DIV/0!</v>
      </c>
      <c r="F83" s="21" t="str">
        <f t="shared" si="53"/>
        <v>#DIV/0!</v>
      </c>
    </row>
    <row r="84">
      <c r="A84" s="19" t="s">
        <v>82</v>
      </c>
      <c r="B84" s="21" t="str">
        <f t="shared" ref="B84:F84" si="54">B33/B19</f>
        <v>#DIV/0!</v>
      </c>
      <c r="C84" s="21" t="str">
        <f t="shared" si="54"/>
        <v>#DIV/0!</v>
      </c>
      <c r="D84" s="21" t="str">
        <f t="shared" si="54"/>
        <v>#DIV/0!</v>
      </c>
      <c r="E84" s="21" t="str">
        <f t="shared" si="54"/>
        <v>#DIV/0!</v>
      </c>
      <c r="F84" s="21" t="str">
        <f t="shared" si="54"/>
        <v>#DIV/0!</v>
      </c>
    </row>
    <row r="85">
      <c r="A85" s="19" t="s">
        <v>83</v>
      </c>
      <c r="B85" s="21" t="str">
        <f t="shared" ref="B85:F85" si="55">(B5+B6)/B19</f>
        <v>#DIV/0!</v>
      </c>
      <c r="C85" s="21" t="str">
        <f t="shared" si="55"/>
        <v>#DIV/0!</v>
      </c>
      <c r="D85" s="21" t="str">
        <f t="shared" si="55"/>
        <v>#DIV/0!</v>
      </c>
      <c r="E85" s="21" t="str">
        <f t="shared" si="55"/>
        <v>#DIV/0!</v>
      </c>
      <c r="F85" s="21" t="str">
        <f t="shared" si="55"/>
        <v>#DIV/0!</v>
      </c>
    </row>
    <row r="86">
      <c r="A86" s="19" t="s">
        <v>84</v>
      </c>
      <c r="B86" s="21">
        <f t="shared" ref="B86:F86" si="56">B19/B2</f>
        <v>0</v>
      </c>
      <c r="C86" s="21">
        <f t="shared" si="56"/>
        <v>0</v>
      </c>
      <c r="D86" s="21">
        <f t="shared" si="56"/>
        <v>0</v>
      </c>
      <c r="E86" s="21">
        <f t="shared" si="56"/>
        <v>0</v>
      </c>
      <c r="F86" s="21">
        <f t="shared" si="56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47">
        <v>41274.0</v>
      </c>
      <c r="C1" s="48">
        <v>41639.0</v>
      </c>
      <c r="D1" s="23">
        <v>2014.0</v>
      </c>
      <c r="E1" s="23">
        <v>2015.0</v>
      </c>
      <c r="F1" s="23">
        <v>2016.0</v>
      </c>
    </row>
    <row r="2">
      <c r="A2" s="4" t="s">
        <v>1</v>
      </c>
      <c r="B2" s="24">
        <v>1.0340205E7</v>
      </c>
      <c r="C2" s="25">
        <v>1.0198449E7</v>
      </c>
      <c r="D2" s="25">
        <v>1.0817175E7</v>
      </c>
      <c r="E2" s="25">
        <v>1.1392309E7</v>
      </c>
      <c r="F2" s="25">
        <v>1.2327013E7</v>
      </c>
    </row>
    <row r="3">
      <c r="A3" s="4" t="s">
        <v>2</v>
      </c>
      <c r="B3" s="26">
        <v>6179521.0</v>
      </c>
      <c r="C3" s="27">
        <v>5870596.0</v>
      </c>
      <c r="D3" s="27">
        <v>6232331.0</v>
      </c>
      <c r="E3" s="27">
        <v>6819612.0</v>
      </c>
      <c r="F3" s="27">
        <v>7120084.0</v>
      </c>
    </row>
    <row r="4">
      <c r="A4" s="4" t="s">
        <v>3</v>
      </c>
      <c r="B4" s="11">
        <v>1385307.0</v>
      </c>
      <c r="C4" s="12">
        <v>1422595.0</v>
      </c>
      <c r="D4" s="12">
        <v>1217497.0</v>
      </c>
      <c r="E4" s="12">
        <v>1595814.0</v>
      </c>
      <c r="F4" s="12">
        <v>1763552.0</v>
      </c>
    </row>
    <row r="5">
      <c r="A5" s="4" t="s">
        <v>4</v>
      </c>
      <c r="B5" s="11">
        <v>2734853.0</v>
      </c>
      <c r="C5" s="12">
        <v>2295682.0</v>
      </c>
      <c r="D5" s="12">
        <v>2433993.0</v>
      </c>
      <c r="E5" s="12">
        <v>2075203.0</v>
      </c>
      <c r="F5" s="12">
        <v>1662025.0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>
        <v>117324.0</v>
      </c>
      <c r="C7" s="18">
        <v>111715.0</v>
      </c>
      <c r="D7" s="49">
        <v>206261.0</v>
      </c>
      <c r="E7" s="49">
        <v>196353.0</v>
      </c>
      <c r="F7" s="18">
        <v>229364.0</v>
      </c>
    </row>
    <row r="8">
      <c r="A8" s="4" t="s">
        <v>7</v>
      </c>
      <c r="B8" s="11">
        <v>1734394.0</v>
      </c>
      <c r="C8" s="12">
        <v>1735429.0</v>
      </c>
      <c r="D8" s="12">
        <v>2125001.0</v>
      </c>
      <c r="E8" s="12">
        <v>2726289.0</v>
      </c>
      <c r="F8" s="12">
        <v>3076734.0</v>
      </c>
    </row>
    <row r="9">
      <c r="A9" s="15" t="s">
        <v>8</v>
      </c>
      <c r="B9" s="11">
        <v>86346.0</v>
      </c>
      <c r="C9" s="12">
        <v>79823.0</v>
      </c>
      <c r="D9" s="12">
        <v>84028.0</v>
      </c>
      <c r="E9" s="12">
        <v>105311.0</v>
      </c>
      <c r="F9" s="12">
        <v>139986.0</v>
      </c>
      <c r="G9" s="16"/>
    </row>
    <row r="10">
      <c r="A10" s="15" t="s">
        <v>9</v>
      </c>
      <c r="B10" s="7">
        <v>3286108.0</v>
      </c>
      <c r="C10" s="8">
        <v>2560666.0</v>
      </c>
      <c r="D10" s="27">
        <v>3006092.0</v>
      </c>
      <c r="E10" s="27">
        <v>3050474.0</v>
      </c>
      <c r="F10" s="27">
        <v>2924359.0</v>
      </c>
    </row>
    <row r="11">
      <c r="A11" s="17" t="s">
        <v>10</v>
      </c>
      <c r="B11" s="9">
        <v>898548.0</v>
      </c>
      <c r="C11" s="10">
        <v>774692.0</v>
      </c>
      <c r="D11" s="12">
        <v>993083.0</v>
      </c>
      <c r="E11" s="12">
        <v>1118678.0</v>
      </c>
      <c r="F11" s="12">
        <v>937050.0</v>
      </c>
    </row>
    <row r="12">
      <c r="A12" s="4" t="s">
        <v>11</v>
      </c>
      <c r="B12" s="11">
        <v>239987.0</v>
      </c>
      <c r="C12" s="12">
        <v>187781.0</v>
      </c>
      <c r="D12" s="12">
        <v>241888.0</v>
      </c>
      <c r="E12" s="12">
        <v>254335.0</v>
      </c>
      <c r="F12" s="12">
        <v>315109.0</v>
      </c>
    </row>
    <row r="13">
      <c r="A13" s="4" t="s">
        <v>12</v>
      </c>
      <c r="B13" s="11">
        <v>58266.0</v>
      </c>
      <c r="C13" s="12">
        <v>48445.0</v>
      </c>
      <c r="D13" s="12">
        <v>50290.0</v>
      </c>
      <c r="E13" s="12">
        <v>55844.0</v>
      </c>
      <c r="F13" s="12">
        <v>57318.0</v>
      </c>
    </row>
    <row r="14">
      <c r="A14" s="4" t="s">
        <v>13</v>
      </c>
      <c r="B14" s="18">
        <v>58631.0</v>
      </c>
      <c r="C14" s="18">
        <v>77848.0</v>
      </c>
      <c r="D14" s="18">
        <v>99461.0</v>
      </c>
      <c r="E14" s="18">
        <v>93376.0</v>
      </c>
      <c r="F14" s="18">
        <v>93744.0</v>
      </c>
    </row>
    <row r="15">
      <c r="A15" s="4" t="s">
        <v>14</v>
      </c>
      <c r="B15" s="26">
        <v>2966124.0</v>
      </c>
      <c r="C15" s="27">
        <v>3272383.0</v>
      </c>
      <c r="D15" s="27">
        <v>3138165.0</v>
      </c>
      <c r="E15" s="27">
        <v>3291962.0</v>
      </c>
      <c r="F15" s="27">
        <v>3965167.0</v>
      </c>
    </row>
    <row r="16">
      <c r="A16" s="1" t="s">
        <v>15</v>
      </c>
      <c r="B16" s="11">
        <v>2303646.0</v>
      </c>
      <c r="C16" s="12">
        <v>2243031.0</v>
      </c>
      <c r="D16" s="12">
        <v>1508947.0</v>
      </c>
      <c r="E16" s="12">
        <v>1130973.0</v>
      </c>
      <c r="F16" s="12">
        <v>1376590.0</v>
      </c>
    </row>
    <row r="17">
      <c r="A17" s="4" t="s">
        <v>16</v>
      </c>
      <c r="B17" s="11">
        <v>4087973.0</v>
      </c>
      <c r="C17" s="12">
        <v>4365400.0</v>
      </c>
      <c r="D17" s="12">
        <v>4672918.0</v>
      </c>
      <c r="E17" s="12">
        <v>5049873.0</v>
      </c>
      <c r="F17" s="12">
        <v>5437487.0</v>
      </c>
    </row>
    <row r="18">
      <c r="A18" s="1" t="s">
        <v>17</v>
      </c>
      <c r="B18" s="11">
        <v>2650615.0</v>
      </c>
      <c r="C18" s="12">
        <v>3197819.0</v>
      </c>
      <c r="D18" s="12">
        <v>3507206.0</v>
      </c>
      <c r="E18" s="12">
        <v>4059521.0</v>
      </c>
      <c r="F18" s="12">
        <v>4509521.0</v>
      </c>
    </row>
    <row r="19">
      <c r="A19" s="1" t="s">
        <v>18</v>
      </c>
      <c r="B19" s="24">
        <v>3803808.0</v>
      </c>
      <c r="C19" s="25">
        <v>3870608.0</v>
      </c>
      <c r="D19" s="25">
        <v>4186185.0</v>
      </c>
      <c r="E19" s="25">
        <v>4763038.0</v>
      </c>
      <c r="F19" s="25">
        <v>4249049.0</v>
      </c>
    </row>
    <row r="20">
      <c r="A20" s="4" t="s">
        <v>19</v>
      </c>
      <c r="B20" s="5">
        <v>2737607.0</v>
      </c>
      <c r="C20" s="6">
        <v>2849186.0</v>
      </c>
      <c r="D20" s="6">
        <v>3002072.0</v>
      </c>
      <c r="E20" s="6">
        <v>3324401.0</v>
      </c>
      <c r="F20" s="6">
        <v>2862270.0</v>
      </c>
    </row>
    <row r="21">
      <c r="A21" s="1" t="s">
        <v>20</v>
      </c>
      <c r="B21" s="5">
        <v>445499.0</v>
      </c>
      <c r="C21" s="6">
        <v>552604.0</v>
      </c>
      <c r="D21" s="6">
        <v>480437.0</v>
      </c>
      <c r="E21" s="6">
        <v>940302.0</v>
      </c>
      <c r="F21" s="6">
        <v>931951.0</v>
      </c>
    </row>
    <row r="22">
      <c r="A22" s="1" t="s">
        <v>21</v>
      </c>
      <c r="B22" s="24">
        <v>620702.0</v>
      </c>
      <c r="C22" s="25">
        <v>468818.0</v>
      </c>
      <c r="D22" s="25">
        <v>703676.0</v>
      </c>
      <c r="E22" s="25">
        <v>498335.0</v>
      </c>
      <c r="F22" s="25">
        <v>454828.0</v>
      </c>
    </row>
    <row r="23">
      <c r="A23" s="4" t="s">
        <v>22</v>
      </c>
      <c r="B23" s="7">
        <v>128728.0</v>
      </c>
      <c r="C23" s="8">
        <v>137014.0</v>
      </c>
      <c r="D23" s="8">
        <v>112042.0</v>
      </c>
      <c r="E23" s="8">
        <v>77685.0</v>
      </c>
      <c r="F23" s="8">
        <v>62634.0</v>
      </c>
    </row>
    <row r="24">
      <c r="A24" s="4" t="s">
        <v>23</v>
      </c>
      <c r="B24" s="24">
        <v>-21192.0</v>
      </c>
      <c r="C24" s="25">
        <v>-48858.0</v>
      </c>
      <c r="D24" s="6">
        <v>63251.0</v>
      </c>
      <c r="E24" s="6">
        <v>103242.0</v>
      </c>
      <c r="F24" s="6">
        <v>94072.0</v>
      </c>
    </row>
    <row r="25">
      <c r="A25" s="4" t="s">
        <v>24</v>
      </c>
      <c r="B25" s="24">
        <v>574837.0</v>
      </c>
      <c r="C25" s="25">
        <v>450195.0</v>
      </c>
      <c r="D25" s="25">
        <v>751400.0</v>
      </c>
      <c r="E25" s="25">
        <v>595354.0</v>
      </c>
      <c r="F25" s="25">
        <v>574404.0</v>
      </c>
    </row>
    <row r="26">
      <c r="A26" s="4" t="s">
        <v>25</v>
      </c>
      <c r="B26" s="7">
        <v>23441.0</v>
      </c>
      <c r="C26" s="8">
        <v>35847.0</v>
      </c>
      <c r="D26" s="27">
        <v>36353.0</v>
      </c>
      <c r="E26" s="27">
        <v>37029.0</v>
      </c>
      <c r="F26" s="27">
        <v>41577.0</v>
      </c>
    </row>
    <row r="27">
      <c r="A27" s="19" t="s">
        <v>26</v>
      </c>
      <c r="B27" s="7">
        <v>-180524.0</v>
      </c>
      <c r="C27" s="8">
        <v>-125297.0</v>
      </c>
      <c r="D27" s="27">
        <v>-140676.0</v>
      </c>
      <c r="E27" s="27">
        <v>-171050.0</v>
      </c>
      <c r="F27" s="27">
        <v>-156061.0</v>
      </c>
    </row>
    <row r="28">
      <c r="A28" s="19" t="s">
        <v>27</v>
      </c>
      <c r="B28" s="24">
        <v>595081.0</v>
      </c>
      <c r="C28" s="25">
        <v>37288.0</v>
      </c>
      <c r="D28" s="25">
        <v>-205098.0</v>
      </c>
      <c r="E28" s="25">
        <v>378317.0</v>
      </c>
      <c r="F28" s="25">
        <v>167738.0</v>
      </c>
    </row>
    <row r="29">
      <c r="A29" s="19" t="s">
        <v>28</v>
      </c>
      <c r="B29" s="11">
        <v>-55102.0</v>
      </c>
      <c r="C29" s="12">
        <v>-41316.0</v>
      </c>
      <c r="D29" s="12">
        <v>-55200.0</v>
      </c>
      <c r="E29" s="12">
        <v>-73824.0</v>
      </c>
      <c r="F29" s="12">
        <v>-89659.0</v>
      </c>
    </row>
    <row r="30">
      <c r="A30" s="19" t="s">
        <v>29</v>
      </c>
      <c r="B30" s="20">
        <f t="shared" ref="B30:F30" si="1">B22*(1-0.4)+B26+B28-B29</f>
        <v>1046045.2</v>
      </c>
      <c r="C30" s="20">
        <f t="shared" si="1"/>
        <v>395741.8</v>
      </c>
      <c r="D30" s="20">
        <f t="shared" si="1"/>
        <v>308660.6</v>
      </c>
      <c r="E30" s="20">
        <f t="shared" si="1"/>
        <v>788171</v>
      </c>
      <c r="F30" s="20">
        <f t="shared" si="1"/>
        <v>571870.8</v>
      </c>
    </row>
    <row r="31">
      <c r="A31" s="19" t="s">
        <v>30</v>
      </c>
      <c r="B31" s="20">
        <f t="shared" ref="B31:F31" si="2">B22+B26</f>
        <v>644143</v>
      </c>
      <c r="C31" s="20">
        <f t="shared" si="2"/>
        <v>504665</v>
      </c>
      <c r="D31" s="20">
        <f t="shared" si="2"/>
        <v>740029</v>
      </c>
      <c r="E31" s="20">
        <f t="shared" si="2"/>
        <v>535364</v>
      </c>
      <c r="F31" s="20">
        <f t="shared" si="2"/>
        <v>496405</v>
      </c>
    </row>
    <row r="32">
      <c r="A32" s="19" t="s">
        <v>31</v>
      </c>
      <c r="B32" s="20">
        <f t="shared" ref="B32:F32" si="3">B18+B25+B27</f>
        <v>3044928</v>
      </c>
      <c r="C32" s="20">
        <f t="shared" si="3"/>
        <v>3522717</v>
      </c>
      <c r="D32" s="20">
        <f t="shared" si="3"/>
        <v>4117930</v>
      </c>
      <c r="E32" s="20">
        <f t="shared" si="3"/>
        <v>4483825</v>
      </c>
      <c r="F32" s="20">
        <f t="shared" si="3"/>
        <v>4927864</v>
      </c>
    </row>
    <row r="33">
      <c r="A33" s="19" t="s">
        <v>32</v>
      </c>
      <c r="B33" s="20">
        <f t="shared" ref="B33:F33" si="4">B4+B5+B6+B8-B12-B13-B14</f>
        <v>5497670</v>
      </c>
      <c r="C33" s="20">
        <f t="shared" si="4"/>
        <v>5139632</v>
      </c>
      <c r="D33" s="20">
        <f t="shared" si="4"/>
        <v>5384852</v>
      </c>
      <c r="E33" s="20">
        <f t="shared" si="4"/>
        <v>5993751</v>
      </c>
      <c r="F33" s="20">
        <f t="shared" si="4"/>
        <v>6036140</v>
      </c>
    </row>
    <row r="34">
      <c r="A34" s="19" t="s">
        <v>33</v>
      </c>
      <c r="B34" s="20">
        <f t="shared" ref="B34:F34" si="5">B19-B20</f>
        <v>1066201</v>
      </c>
      <c r="C34" s="20">
        <f t="shared" si="5"/>
        <v>1021422</v>
      </c>
      <c r="D34" s="20">
        <f t="shared" si="5"/>
        <v>1184113</v>
      </c>
      <c r="E34" s="20">
        <f t="shared" si="5"/>
        <v>1438637</v>
      </c>
      <c r="F34" s="20">
        <f t="shared" si="5"/>
        <v>1386779</v>
      </c>
    </row>
    <row r="35">
      <c r="A35" s="19" t="s">
        <v>34</v>
      </c>
      <c r="B35" s="20">
        <f t="shared" ref="B35:F35" si="6">B19-(B20*1.2725)-B26</f>
        <v>296762.0925</v>
      </c>
      <c r="C35" s="20">
        <f t="shared" si="6"/>
        <v>209171.815</v>
      </c>
      <c r="D35" s="20">
        <f t="shared" si="6"/>
        <v>329695.38</v>
      </c>
      <c r="E35" s="20">
        <f t="shared" si="6"/>
        <v>495708.7275</v>
      </c>
      <c r="F35" s="20">
        <f t="shared" si="6"/>
        <v>565233.425</v>
      </c>
    </row>
    <row r="36">
      <c r="A36" s="19"/>
    </row>
    <row r="37">
      <c r="A37" s="19" t="s">
        <v>35</v>
      </c>
      <c r="B37" s="21">
        <f t="shared" ref="B37:F37" si="7">B4/B10</f>
        <v>0.4215646595</v>
      </c>
      <c r="C37" s="21">
        <f t="shared" si="7"/>
        <v>0.5555566403</v>
      </c>
      <c r="D37" s="21">
        <f t="shared" si="7"/>
        <v>0.4050098932</v>
      </c>
      <c r="E37" s="21">
        <f t="shared" si="7"/>
        <v>0.5231364044</v>
      </c>
      <c r="F37" s="21">
        <f t="shared" si="7"/>
        <v>0.6030559176</v>
      </c>
    </row>
    <row r="38">
      <c r="A38" s="19" t="s">
        <v>36</v>
      </c>
      <c r="B38" s="21">
        <f t="shared" ref="B38:F38" si="8">B4/B19</f>
        <v>0.3641895175</v>
      </c>
      <c r="C38" s="21">
        <f t="shared" si="8"/>
        <v>0.3675378649</v>
      </c>
      <c r="D38" s="21">
        <f t="shared" si="8"/>
        <v>0.2908368837</v>
      </c>
      <c r="E38" s="21">
        <f t="shared" si="8"/>
        <v>0.3350412069</v>
      </c>
      <c r="F38" s="21">
        <f t="shared" si="8"/>
        <v>0.4150462845</v>
      </c>
    </row>
    <row r="39">
      <c r="A39" s="19" t="s">
        <v>37</v>
      </c>
      <c r="B39" s="21">
        <f t="shared" ref="B39:F39" si="9">B4/B3</f>
        <v>0.2241770843</v>
      </c>
      <c r="C39" s="21">
        <f t="shared" si="9"/>
        <v>0.2423254811</v>
      </c>
      <c r="D39" s="21">
        <f t="shared" si="9"/>
        <v>0.1953517873</v>
      </c>
      <c r="E39" s="21">
        <f t="shared" si="9"/>
        <v>0.2340036354</v>
      </c>
      <c r="F39" s="21">
        <f t="shared" si="9"/>
        <v>0.2476869655</v>
      </c>
    </row>
    <row r="40">
      <c r="A40" s="19" t="s">
        <v>38</v>
      </c>
      <c r="B40" s="21">
        <f t="shared" ref="B40:F40" si="10">B4/B2</f>
        <v>0.1339728758</v>
      </c>
      <c r="C40" s="21">
        <f t="shared" si="10"/>
        <v>0.1394913089</v>
      </c>
      <c r="D40" s="21">
        <f t="shared" si="10"/>
        <v>0.1125522144</v>
      </c>
      <c r="E40" s="21">
        <f t="shared" si="10"/>
        <v>0.1400781878</v>
      </c>
      <c r="F40" s="21">
        <f t="shared" si="10"/>
        <v>0.1430640172</v>
      </c>
    </row>
    <row r="41">
      <c r="A41" s="19" t="s">
        <v>39</v>
      </c>
      <c r="B41" s="21">
        <f t="shared" ref="B41:F41" si="11">B3/B10</f>
        <v>1.88049845</v>
      </c>
      <c r="C41" s="21">
        <f t="shared" si="11"/>
        <v>2.292605127</v>
      </c>
      <c r="D41" s="21">
        <f t="shared" si="11"/>
        <v>2.07323362</v>
      </c>
      <c r="E41" s="21">
        <f t="shared" si="11"/>
        <v>2.235590928</v>
      </c>
      <c r="F41" s="21">
        <f t="shared" si="11"/>
        <v>2.434750316</v>
      </c>
    </row>
    <row r="42">
      <c r="A42" s="19" t="s">
        <v>40</v>
      </c>
      <c r="B42" s="21">
        <f t="shared" ref="B42:F42" si="12">B3/B2</f>
        <v>0.5976207435</v>
      </c>
      <c r="C42" s="21">
        <f t="shared" si="12"/>
        <v>0.575636158</v>
      </c>
      <c r="D42" s="21">
        <f t="shared" si="12"/>
        <v>0.5761514443</v>
      </c>
      <c r="E42" s="21">
        <f t="shared" si="12"/>
        <v>0.5986154343</v>
      </c>
      <c r="F42" s="21">
        <f t="shared" si="12"/>
        <v>0.5776001047</v>
      </c>
    </row>
    <row r="43">
      <c r="A43" s="19" t="s">
        <v>41</v>
      </c>
      <c r="B43" s="21">
        <f t="shared" ref="B43:F43" si="13">B10/B2</f>
        <v>0.3177991152</v>
      </c>
      <c r="C43" s="21">
        <f t="shared" si="13"/>
        <v>0.2510838658</v>
      </c>
      <c r="D43" s="21">
        <f t="shared" si="13"/>
        <v>0.2778999138</v>
      </c>
      <c r="E43" s="21">
        <f t="shared" si="13"/>
        <v>0.2677660868</v>
      </c>
      <c r="F43" s="21">
        <f t="shared" si="13"/>
        <v>0.2372317608</v>
      </c>
    </row>
    <row r="44">
      <c r="A44" s="19" t="s">
        <v>42</v>
      </c>
      <c r="B44" s="21">
        <f t="shared" ref="B44:F44" si="14">B10/B19</f>
        <v>0.8638995449</v>
      </c>
      <c r="C44" s="21">
        <f t="shared" si="14"/>
        <v>0.6615668649</v>
      </c>
      <c r="D44" s="21">
        <f t="shared" si="14"/>
        <v>0.7180982207</v>
      </c>
      <c r="E44" s="21">
        <f t="shared" si="14"/>
        <v>0.6404471264</v>
      </c>
      <c r="F44" s="21">
        <f t="shared" si="14"/>
        <v>0.6882384741</v>
      </c>
    </row>
    <row r="45">
      <c r="A45" s="19" t="s">
        <v>43</v>
      </c>
      <c r="B45" s="21">
        <f t="shared" ref="B45:F45" si="15">B8/B2</f>
        <v>0.1677330382</v>
      </c>
      <c r="C45" s="21">
        <f t="shared" si="15"/>
        <v>0.1701659733</v>
      </c>
      <c r="D45" s="21">
        <f t="shared" si="15"/>
        <v>0.1964469466</v>
      </c>
      <c r="E45" s="21">
        <f t="shared" si="15"/>
        <v>0.2393096079</v>
      </c>
      <c r="F45" s="21">
        <f t="shared" si="15"/>
        <v>0.2495928251</v>
      </c>
    </row>
    <row r="46">
      <c r="A46" s="19" t="s">
        <v>44</v>
      </c>
      <c r="B46" s="21">
        <f t="shared" ref="B46:F46" si="16">(B3-B8)/B2</f>
        <v>0.4298877053</v>
      </c>
      <c r="C46" s="21">
        <f t="shared" si="16"/>
        <v>0.4054701847</v>
      </c>
      <c r="D46" s="21">
        <f t="shared" si="16"/>
        <v>0.3797044977</v>
      </c>
      <c r="E46" s="21">
        <f t="shared" si="16"/>
        <v>0.3593058264</v>
      </c>
      <c r="F46" s="21">
        <f t="shared" si="16"/>
        <v>0.3280072796</v>
      </c>
    </row>
    <row r="47">
      <c r="A47" s="19" t="s">
        <v>45</v>
      </c>
      <c r="B47" s="21">
        <f t="shared" ref="B47:F47" si="17">(B3-B8)/B10</f>
        <v>1.35270265</v>
      </c>
      <c r="C47" s="21">
        <f t="shared" si="17"/>
        <v>1.614879488</v>
      </c>
      <c r="D47" s="21">
        <f t="shared" si="17"/>
        <v>1.366335428</v>
      </c>
      <c r="E47" s="21">
        <f t="shared" si="17"/>
        <v>1.341864576</v>
      </c>
      <c r="F47" s="21">
        <f t="shared" si="17"/>
        <v>1.38264488</v>
      </c>
    </row>
    <row r="48">
      <c r="A48" s="19" t="s">
        <v>46</v>
      </c>
      <c r="B48" s="19">
        <f t="shared" ref="B48:F48" si="18">(B3-B10)/B2</f>
        <v>0.2798216283</v>
      </c>
      <c r="C48" s="19">
        <f t="shared" si="18"/>
        <v>0.3245522922</v>
      </c>
      <c r="D48" s="19">
        <f t="shared" si="18"/>
        <v>0.2982515306</v>
      </c>
      <c r="E48" s="19">
        <f t="shared" si="18"/>
        <v>0.3308493476</v>
      </c>
      <c r="F48" s="19">
        <f t="shared" si="18"/>
        <v>0.3403683439</v>
      </c>
    </row>
    <row r="49">
      <c r="A49" s="19" t="s">
        <v>47</v>
      </c>
      <c r="B49" s="21">
        <f t="shared" ref="B49:F49" si="19">(B3-B10)/B19</f>
        <v>0.7606622101</v>
      </c>
      <c r="C49" s="21">
        <f t="shared" si="19"/>
        <v>0.8551447214</v>
      </c>
      <c r="D49" s="21">
        <f t="shared" si="19"/>
        <v>0.7706871531</v>
      </c>
      <c r="E49" s="21">
        <f t="shared" si="19"/>
        <v>0.7913306591</v>
      </c>
      <c r="F49" s="21">
        <f t="shared" si="19"/>
        <v>0.9874503683</v>
      </c>
    </row>
    <row r="50">
      <c r="A50" s="19" t="s">
        <v>48</v>
      </c>
      <c r="B50" s="21">
        <f t="shared" ref="B50:F50" si="20">(B11+B16)/B30</f>
        <v>3.061238654</v>
      </c>
      <c r="C50" s="21">
        <f t="shared" si="20"/>
        <v>7.625484596</v>
      </c>
      <c r="D50" s="21">
        <f t="shared" si="20"/>
        <v>8.106088046</v>
      </c>
      <c r="E50" s="21">
        <f t="shared" si="20"/>
        <v>2.854267665</v>
      </c>
      <c r="F50" s="21">
        <f t="shared" si="20"/>
        <v>4.045739003</v>
      </c>
    </row>
    <row r="51">
      <c r="A51" s="19" t="s">
        <v>49</v>
      </c>
      <c r="B51" s="21">
        <f t="shared" ref="B51:F51" si="21">B23/B31</f>
        <v>0.1998438235</v>
      </c>
      <c r="C51" s="21">
        <f t="shared" si="21"/>
        <v>0.2714949521</v>
      </c>
      <c r="D51" s="21">
        <f t="shared" si="21"/>
        <v>0.1514021748</v>
      </c>
      <c r="E51" s="21">
        <f t="shared" si="21"/>
        <v>0.1451068806</v>
      </c>
      <c r="F51" s="21">
        <f t="shared" si="21"/>
        <v>0.1261751997</v>
      </c>
    </row>
    <row r="52">
      <c r="A52" s="19" t="s">
        <v>50</v>
      </c>
      <c r="B52" s="21">
        <f t="shared" ref="B52:F52" si="22">B23/B25</f>
        <v>0.2239382642</v>
      </c>
      <c r="C52" s="21">
        <f t="shared" si="22"/>
        <v>0.3043436733</v>
      </c>
      <c r="D52" s="21">
        <f t="shared" si="22"/>
        <v>0.1491109928</v>
      </c>
      <c r="E52" s="21">
        <f t="shared" si="22"/>
        <v>0.1304853919</v>
      </c>
      <c r="F52" s="21">
        <f t="shared" si="22"/>
        <v>0.1090417198</v>
      </c>
    </row>
    <row r="53">
      <c r="A53" s="19" t="s">
        <v>51</v>
      </c>
      <c r="B53" s="21">
        <f t="shared" ref="B53:F53" si="23">B23/B2</f>
        <v>0.01244926962</v>
      </c>
      <c r="C53" s="21">
        <f t="shared" si="23"/>
        <v>0.01343478798</v>
      </c>
      <c r="D53" s="21">
        <f t="shared" si="23"/>
        <v>0.0103577875</v>
      </c>
      <c r="E53" s="21">
        <f t="shared" si="23"/>
        <v>0.006819074167</v>
      </c>
      <c r="F53" s="21">
        <f t="shared" si="23"/>
        <v>0.005081036258</v>
      </c>
    </row>
    <row r="54">
      <c r="A54" s="19" t="s">
        <v>52</v>
      </c>
      <c r="B54" s="19">
        <f t="shared" ref="B54:F54" si="24">B23/B35</f>
        <v>0.4337750786</v>
      </c>
      <c r="C54" s="19">
        <f t="shared" si="24"/>
        <v>0.6550308893</v>
      </c>
      <c r="D54" s="19">
        <f t="shared" si="24"/>
        <v>0.3398349106</v>
      </c>
      <c r="E54" s="19">
        <f t="shared" si="24"/>
        <v>0.1567150137</v>
      </c>
      <c r="F54" s="19">
        <f t="shared" si="24"/>
        <v>0.1108108566</v>
      </c>
    </row>
    <row r="55">
      <c r="A55" s="19" t="s">
        <v>53</v>
      </c>
      <c r="B55" s="21">
        <f t="shared" ref="B55:F55" si="25">B30/B17</f>
        <v>0.2558835883</v>
      </c>
      <c r="C55" s="21">
        <f t="shared" si="25"/>
        <v>0.09065418976</v>
      </c>
      <c r="D55" s="21">
        <f t="shared" si="25"/>
        <v>0.06605307433</v>
      </c>
      <c r="E55" s="21">
        <f t="shared" si="25"/>
        <v>0.1560773905</v>
      </c>
      <c r="F55" s="21">
        <f t="shared" si="25"/>
        <v>0.1051718928</v>
      </c>
    </row>
    <row r="56">
      <c r="A56" s="19" t="s">
        <v>54</v>
      </c>
      <c r="B56" s="21">
        <f t="shared" ref="B56:F56" si="26">B30/B2</f>
        <v>0.1011629073</v>
      </c>
      <c r="C56" s="21">
        <f t="shared" si="26"/>
        <v>0.03880411619</v>
      </c>
      <c r="D56" s="21">
        <f t="shared" si="26"/>
        <v>0.02853430771</v>
      </c>
      <c r="E56" s="21">
        <f t="shared" si="26"/>
        <v>0.06918448227</v>
      </c>
      <c r="F56" s="21">
        <f t="shared" si="26"/>
        <v>0.04639167656</v>
      </c>
    </row>
    <row r="57">
      <c r="A57" s="19" t="s">
        <v>55</v>
      </c>
      <c r="B57" s="21">
        <f t="shared" ref="B57:F57" si="27">B22/B17</f>
        <v>0.15183613</v>
      </c>
      <c r="C57" s="21">
        <f t="shared" si="27"/>
        <v>0.1073940532</v>
      </c>
      <c r="D57" s="21">
        <f t="shared" si="27"/>
        <v>0.1505859936</v>
      </c>
      <c r="E57" s="21">
        <f t="shared" si="27"/>
        <v>0.09868267974</v>
      </c>
      <c r="F57" s="21">
        <f t="shared" si="27"/>
        <v>0.08364672872</v>
      </c>
    </row>
    <row r="58">
      <c r="A58" s="19" t="s">
        <v>56</v>
      </c>
      <c r="B58" s="21">
        <f t="shared" ref="B58:F58" si="28">B22/B2</f>
        <v>0.06002801685</v>
      </c>
      <c r="C58" s="21">
        <f t="shared" si="28"/>
        <v>0.04596953909</v>
      </c>
      <c r="D58" s="21">
        <f t="shared" si="28"/>
        <v>0.06505173486</v>
      </c>
      <c r="E58" s="21">
        <f t="shared" si="28"/>
        <v>0.04374310774</v>
      </c>
      <c r="F58" s="21">
        <f t="shared" si="28"/>
        <v>0.03689685409</v>
      </c>
    </row>
    <row r="59">
      <c r="A59" s="19" t="s">
        <v>57</v>
      </c>
      <c r="B59" s="21">
        <f t="shared" ref="B59:F59" si="29">B31/B32</f>
        <v>0.2115462172</v>
      </c>
      <c r="C59" s="21">
        <f t="shared" si="29"/>
        <v>0.1432601597</v>
      </c>
      <c r="D59" s="21">
        <f t="shared" si="29"/>
        <v>0.17970898</v>
      </c>
      <c r="E59" s="21">
        <f t="shared" si="29"/>
        <v>0.1193989507</v>
      </c>
      <c r="F59" s="21">
        <f t="shared" si="29"/>
        <v>0.1007343141</v>
      </c>
    </row>
    <row r="60">
      <c r="A60" s="19" t="s">
        <v>58</v>
      </c>
      <c r="B60" s="21">
        <f t="shared" ref="B60:F60" si="30">B31/B2</f>
        <v>0.06229499318</v>
      </c>
      <c r="C60" s="21">
        <f t="shared" si="30"/>
        <v>0.04948448534</v>
      </c>
      <c r="D60" s="21">
        <f t="shared" si="30"/>
        <v>0.06841240897</v>
      </c>
      <c r="E60" s="21">
        <f t="shared" si="30"/>
        <v>0.04699345848</v>
      </c>
      <c r="F60" s="21">
        <f t="shared" si="30"/>
        <v>0.04026969064</v>
      </c>
    </row>
    <row r="61">
      <c r="A61" s="19" t="s">
        <v>59</v>
      </c>
      <c r="B61" s="21">
        <f t="shared" ref="B61:F61" si="31">B25/B17</f>
        <v>0.1406166332</v>
      </c>
      <c r="C61" s="21">
        <f t="shared" si="31"/>
        <v>0.1031280066</v>
      </c>
      <c r="D61" s="21">
        <f t="shared" si="31"/>
        <v>0.1607988841</v>
      </c>
      <c r="E61" s="21">
        <f t="shared" si="31"/>
        <v>0.1178948461</v>
      </c>
      <c r="F61" s="21">
        <f t="shared" si="31"/>
        <v>0.1056377698</v>
      </c>
    </row>
    <row r="62">
      <c r="A62" s="19" t="s">
        <v>60</v>
      </c>
      <c r="B62" s="21">
        <f t="shared" ref="B62:F62" si="32">B25/B2</f>
        <v>0.05559241814</v>
      </c>
      <c r="C62" s="21">
        <f t="shared" si="32"/>
        <v>0.04414347711</v>
      </c>
      <c r="D62" s="21">
        <f t="shared" si="32"/>
        <v>0.06946360764</v>
      </c>
      <c r="E62" s="21">
        <f t="shared" si="32"/>
        <v>0.05225929177</v>
      </c>
      <c r="F62" s="21">
        <f t="shared" si="32"/>
        <v>0.04659717646</v>
      </c>
    </row>
    <row r="63">
      <c r="A63" s="19" t="s">
        <v>61</v>
      </c>
      <c r="B63" s="21">
        <f t="shared" ref="B63:F63" si="33">(B25+B24)/B17</f>
        <v>0.135432646</v>
      </c>
      <c r="C63" s="21">
        <f t="shared" si="33"/>
        <v>0.09193590507</v>
      </c>
      <c r="D63" s="21">
        <f t="shared" si="33"/>
        <v>0.1743345379</v>
      </c>
      <c r="E63" s="21">
        <f t="shared" si="33"/>
        <v>0.1383393206</v>
      </c>
      <c r="F63" s="21">
        <f t="shared" si="33"/>
        <v>0.1229384089</v>
      </c>
    </row>
    <row r="64">
      <c r="A64" s="19" t="s">
        <v>62</v>
      </c>
      <c r="B64" s="21">
        <f t="shared" ref="B64:F64" si="34">B16/B17</f>
        <v>0.5635179097</v>
      </c>
      <c r="C64" s="21">
        <f t="shared" si="34"/>
        <v>0.5138202685</v>
      </c>
      <c r="D64" s="21">
        <f t="shared" si="34"/>
        <v>0.3229132204</v>
      </c>
      <c r="E64" s="21">
        <f t="shared" si="34"/>
        <v>0.2239606818</v>
      </c>
      <c r="F64" s="21">
        <f t="shared" si="34"/>
        <v>0.2531665823</v>
      </c>
    </row>
    <row r="65">
      <c r="A65" s="19" t="s">
        <v>63</v>
      </c>
      <c r="B65" s="21">
        <f t="shared" ref="B65:F65" si="35">B16/B2</f>
        <v>0.2227853316</v>
      </c>
      <c r="C65" s="21">
        <f t="shared" si="35"/>
        <v>0.2199384436</v>
      </c>
      <c r="D65" s="21">
        <f t="shared" si="35"/>
        <v>0.1394954783</v>
      </c>
      <c r="E65" s="21">
        <f t="shared" si="35"/>
        <v>0.09927513378</v>
      </c>
      <c r="F65" s="21">
        <f t="shared" si="35"/>
        <v>0.1116726331</v>
      </c>
    </row>
    <row r="66">
      <c r="A66" s="19" t="s">
        <v>64</v>
      </c>
      <c r="B66" s="21">
        <f t="shared" ref="B66:F66" si="36">B33/B2</f>
        <v>0.5316790141</v>
      </c>
      <c r="C66" s="21">
        <f t="shared" si="36"/>
        <v>0.5039621221</v>
      </c>
      <c r="D66" s="21">
        <f t="shared" si="36"/>
        <v>0.497805758</v>
      </c>
      <c r="E66" s="21">
        <f t="shared" si="36"/>
        <v>0.5261225797</v>
      </c>
      <c r="F66" s="21">
        <f t="shared" si="36"/>
        <v>0.4896676916</v>
      </c>
    </row>
    <row r="67">
      <c r="A67" s="19" t="s">
        <v>65</v>
      </c>
      <c r="B67" s="21">
        <f t="shared" ref="B67:F67" si="37">B17/B32</f>
        <v>1.342551614</v>
      </c>
      <c r="C67" s="21">
        <f t="shared" si="37"/>
        <v>1.239213936</v>
      </c>
      <c r="D67" s="21">
        <f t="shared" si="37"/>
        <v>1.134773539</v>
      </c>
      <c r="E67" s="21">
        <f t="shared" si="37"/>
        <v>1.126242215</v>
      </c>
      <c r="F67" s="21">
        <f t="shared" si="37"/>
        <v>1.103416612</v>
      </c>
    </row>
    <row r="68">
      <c r="A68" s="19" t="s">
        <v>66</v>
      </c>
      <c r="B68" s="21">
        <f t="shared" ref="B68:F68" si="38">B17/B2</f>
        <v>0.3953473843</v>
      </c>
      <c r="C68" s="21">
        <f t="shared" si="38"/>
        <v>0.4280454802</v>
      </c>
      <c r="D68" s="21">
        <f t="shared" si="38"/>
        <v>0.4319906075</v>
      </c>
      <c r="E68" s="21">
        <f t="shared" si="38"/>
        <v>0.4432703678</v>
      </c>
      <c r="F68" s="21">
        <f t="shared" si="38"/>
        <v>0.4411033719</v>
      </c>
    </row>
    <row r="69">
      <c r="A69" s="19" t="s">
        <v>67</v>
      </c>
      <c r="B69" s="21">
        <f t="shared" ref="B69:F69" si="39">(B16+B11)/B17</f>
        <v>0.7833207313</v>
      </c>
      <c r="C69" s="21">
        <f t="shared" si="39"/>
        <v>0.6912821276</v>
      </c>
      <c r="D69" s="21">
        <f t="shared" si="39"/>
        <v>0.5354320363</v>
      </c>
      <c r="E69" s="21">
        <f t="shared" si="39"/>
        <v>0.4454866489</v>
      </c>
      <c r="F69" s="21">
        <f t="shared" si="39"/>
        <v>0.4254980288</v>
      </c>
    </row>
    <row r="70">
      <c r="A70" s="19" t="s">
        <v>68</v>
      </c>
      <c r="B70" s="21">
        <f t="shared" ref="B70:F70" si="40">(B16+B11)/B2</f>
        <v>0.3096838022</v>
      </c>
      <c r="C70" s="21">
        <f t="shared" si="40"/>
        <v>0.2959001903</v>
      </c>
      <c r="D70" s="21">
        <f t="shared" si="40"/>
        <v>0.2313016106</v>
      </c>
      <c r="E70" s="21">
        <f t="shared" si="40"/>
        <v>0.1974710307</v>
      </c>
      <c r="F70" s="21">
        <f t="shared" si="40"/>
        <v>0.1876886152</v>
      </c>
    </row>
    <row r="71">
      <c r="A71" s="19" t="s">
        <v>69</v>
      </c>
      <c r="B71" s="21">
        <f t="shared" ref="B71:F71" si="41">B30/B19</f>
        <v>0.2749994742</v>
      </c>
      <c r="C71" s="21">
        <f t="shared" si="41"/>
        <v>0.1022428001</v>
      </c>
      <c r="D71" s="21">
        <f t="shared" si="41"/>
        <v>0.07373314844</v>
      </c>
      <c r="E71" s="21">
        <f t="shared" si="41"/>
        <v>0.1654765299</v>
      </c>
      <c r="F71" s="21">
        <f t="shared" si="41"/>
        <v>0.1345879513</v>
      </c>
    </row>
    <row r="72">
      <c r="A72" s="19" t="s">
        <v>70</v>
      </c>
      <c r="B72" s="19">
        <f t="shared" ref="B72:F72" si="42">B30/B35</f>
        <v>3.524861249</v>
      </c>
      <c r="C72" s="19">
        <f t="shared" si="42"/>
        <v>1.891946102</v>
      </c>
      <c r="D72" s="19">
        <f t="shared" si="42"/>
        <v>0.9361993486</v>
      </c>
      <c r="E72" s="19">
        <f t="shared" si="42"/>
        <v>1.589988145</v>
      </c>
      <c r="F72" s="19">
        <f t="shared" si="42"/>
        <v>1.011742715</v>
      </c>
    </row>
    <row r="73">
      <c r="A73" s="19" t="s">
        <v>71</v>
      </c>
      <c r="B73" s="19">
        <f t="shared" ref="B73:F73" si="43">B22/B35</f>
        <v>2.091581154</v>
      </c>
      <c r="C73" s="19">
        <f t="shared" si="43"/>
        <v>2.24130579</v>
      </c>
      <c r="D73" s="19">
        <f t="shared" si="43"/>
        <v>2.134321688</v>
      </c>
      <c r="E73" s="19">
        <f t="shared" si="43"/>
        <v>1.005298015</v>
      </c>
      <c r="F73" s="19">
        <f t="shared" si="43"/>
        <v>0.8046728659</v>
      </c>
    </row>
    <row r="74">
      <c r="A74" s="19" t="s">
        <v>72</v>
      </c>
      <c r="B74" s="21">
        <f t="shared" ref="B74:F74" si="44">B31/B19</f>
        <v>0.1693416177</v>
      </c>
      <c r="C74" s="21">
        <f t="shared" si="44"/>
        <v>0.1303839087</v>
      </c>
      <c r="D74" s="21">
        <f t="shared" si="44"/>
        <v>0.1767788571</v>
      </c>
      <c r="E74" s="21">
        <f t="shared" si="44"/>
        <v>0.1123996911</v>
      </c>
      <c r="F74" s="21">
        <f t="shared" si="44"/>
        <v>0.1168273183</v>
      </c>
    </row>
    <row r="75">
      <c r="A75" s="19" t="s">
        <v>73</v>
      </c>
      <c r="B75" s="21">
        <f t="shared" ref="B75:F75" si="45">B34/B19</f>
        <v>0.2802983221</v>
      </c>
      <c r="C75" s="21">
        <f t="shared" si="45"/>
        <v>0.2638918744</v>
      </c>
      <c r="D75" s="21">
        <f t="shared" si="45"/>
        <v>0.2828620809</v>
      </c>
      <c r="E75" s="21">
        <f t="shared" si="45"/>
        <v>0.3020418901</v>
      </c>
      <c r="F75" s="21">
        <f t="shared" si="45"/>
        <v>0.3263739722</v>
      </c>
    </row>
    <row r="76">
      <c r="A76" s="19" t="s">
        <v>74</v>
      </c>
      <c r="B76" s="21">
        <f t="shared" ref="B76:F76" si="46">B25/B19</f>
        <v>0.1511214551</v>
      </c>
      <c r="C76" s="21">
        <f t="shared" si="46"/>
        <v>0.1163111842</v>
      </c>
      <c r="D76" s="21">
        <f t="shared" si="46"/>
        <v>0.1794951728</v>
      </c>
      <c r="E76" s="21">
        <f t="shared" si="46"/>
        <v>0.1249945938</v>
      </c>
      <c r="F76" s="21">
        <f t="shared" si="46"/>
        <v>0.1351841318</v>
      </c>
    </row>
    <row r="77">
      <c r="A77" s="19" t="s">
        <v>75</v>
      </c>
      <c r="B77" s="19">
        <f t="shared" ref="B77:F77" si="47">B25/B35</f>
        <v>1.937029744</v>
      </c>
      <c r="C77" s="19">
        <f t="shared" si="47"/>
        <v>2.152273718</v>
      </c>
      <c r="D77" s="19">
        <f t="shared" si="47"/>
        <v>2.279073489</v>
      </c>
      <c r="E77" s="19">
        <f t="shared" si="47"/>
        <v>1.201015772</v>
      </c>
      <c r="F77" s="19">
        <f t="shared" si="47"/>
        <v>1.016224403</v>
      </c>
    </row>
    <row r="78">
      <c r="A78" s="19" t="s">
        <v>76</v>
      </c>
      <c r="B78" s="19">
        <f t="shared" ref="B78:F78" si="48">B35/B9</f>
        <v>3.4368945</v>
      </c>
      <c r="C78" s="19">
        <f t="shared" si="48"/>
        <v>2.620445423</v>
      </c>
      <c r="D78" s="19">
        <f t="shared" si="48"/>
        <v>3.923637121</v>
      </c>
      <c r="E78" s="19">
        <f t="shared" si="48"/>
        <v>4.707093537</v>
      </c>
      <c r="F78" s="19">
        <f t="shared" si="48"/>
        <v>4.037785386</v>
      </c>
    </row>
    <row r="79">
      <c r="A79" s="19" t="s">
        <v>77</v>
      </c>
      <c r="B79" s="19">
        <f t="shared" ref="B79:F79" si="49">B35/B2</f>
        <v>0.02869982679</v>
      </c>
      <c r="C79" s="19">
        <f t="shared" si="49"/>
        <v>0.02051015944</v>
      </c>
      <c r="D79" s="19">
        <f t="shared" si="49"/>
        <v>0.03047888011</v>
      </c>
      <c r="E79" s="19">
        <f t="shared" si="49"/>
        <v>0.04351257743</v>
      </c>
      <c r="F79" s="19">
        <f t="shared" si="49"/>
        <v>0.04585323509</v>
      </c>
    </row>
    <row r="80">
      <c r="A80" s="19" t="s">
        <v>78</v>
      </c>
      <c r="B80" s="19">
        <f t="shared" ref="B80:F80" si="50">B35/B19</f>
        <v>0.07801710615</v>
      </c>
      <c r="C80" s="19">
        <f t="shared" si="50"/>
        <v>0.05404107443</v>
      </c>
      <c r="D80" s="19">
        <f t="shared" si="50"/>
        <v>0.07875795742</v>
      </c>
      <c r="E80" s="19">
        <f t="shared" si="50"/>
        <v>0.1040740652</v>
      </c>
      <c r="F80" s="19">
        <f t="shared" si="50"/>
        <v>0.1330258665</v>
      </c>
    </row>
    <row r="81">
      <c r="A81" s="19" t="s">
        <v>79</v>
      </c>
      <c r="B81" s="21">
        <f t="shared" ref="B81:F81" si="51">B12/B19</f>
        <v>0.06309124961</v>
      </c>
      <c r="C81" s="21">
        <f t="shared" si="51"/>
        <v>0.04851460029</v>
      </c>
      <c r="D81" s="21">
        <f t="shared" si="51"/>
        <v>0.05778244392</v>
      </c>
      <c r="E81" s="21">
        <f t="shared" si="51"/>
        <v>0.05339764243</v>
      </c>
      <c r="F81" s="21">
        <f t="shared" si="51"/>
        <v>0.07415988848</v>
      </c>
    </row>
    <row r="82">
      <c r="A82" s="19" t="s">
        <v>80</v>
      </c>
      <c r="B82" s="21">
        <f t="shared" ref="B82:F82" si="52">B3/B19</f>
        <v>1.624561755</v>
      </c>
      <c r="C82" s="21">
        <f t="shared" si="52"/>
        <v>1.516711586</v>
      </c>
      <c r="D82" s="21">
        <f t="shared" si="52"/>
        <v>1.488785374</v>
      </c>
      <c r="E82" s="21">
        <f t="shared" si="52"/>
        <v>1.431777786</v>
      </c>
      <c r="F82" s="21">
        <f t="shared" si="52"/>
        <v>1.675688842</v>
      </c>
    </row>
    <row r="83">
      <c r="A83" s="19" t="s">
        <v>81</v>
      </c>
      <c r="B83" s="21">
        <f t="shared" ref="B83:F83" si="53">B8/B19</f>
        <v>0.4559625512</v>
      </c>
      <c r="C83" s="21">
        <f t="shared" si="53"/>
        <v>0.448360826</v>
      </c>
      <c r="D83" s="21">
        <f t="shared" si="53"/>
        <v>0.5076223339</v>
      </c>
      <c r="E83" s="21">
        <f t="shared" si="53"/>
        <v>0.5723844739</v>
      </c>
      <c r="F83" s="21">
        <f t="shared" si="53"/>
        <v>0.7240994397</v>
      </c>
    </row>
    <row r="84">
      <c r="A84" s="19" t="s">
        <v>82</v>
      </c>
      <c r="B84" s="21">
        <f t="shared" ref="B84:F84" si="54">B33/B19</f>
        <v>1.445306913</v>
      </c>
      <c r="C84" s="21">
        <f t="shared" si="54"/>
        <v>1.327861669</v>
      </c>
      <c r="D84" s="21">
        <f t="shared" si="54"/>
        <v>1.286338755</v>
      </c>
      <c r="E84" s="21">
        <f t="shared" si="54"/>
        <v>1.258388239</v>
      </c>
      <c r="F84" s="21">
        <f t="shared" si="54"/>
        <v>1.420586112</v>
      </c>
    </row>
    <row r="85">
      <c r="A85" s="19" t="s">
        <v>83</v>
      </c>
      <c r="B85" s="21">
        <f t="shared" ref="B85:F85" si="55">(B5+B6)/B19</f>
        <v>0.7189776666</v>
      </c>
      <c r="C85" s="21">
        <f t="shared" si="55"/>
        <v>0.5931063027</v>
      </c>
      <c r="D85" s="21">
        <f t="shared" si="55"/>
        <v>0.5814346475</v>
      </c>
      <c r="E85" s="21">
        <f t="shared" si="55"/>
        <v>0.4356889447</v>
      </c>
      <c r="F85" s="21">
        <f t="shared" si="55"/>
        <v>0.3911522319</v>
      </c>
    </row>
    <row r="86">
      <c r="A86" s="19" t="s">
        <v>84</v>
      </c>
      <c r="B86" s="21">
        <f t="shared" ref="B86:F86" si="56">B19/B2</f>
        <v>0.3678658208</v>
      </c>
      <c r="C86" s="21">
        <f t="shared" si="56"/>
        <v>0.3795290833</v>
      </c>
      <c r="D86" s="21">
        <f t="shared" si="56"/>
        <v>0.3869942938</v>
      </c>
      <c r="E86" s="21">
        <f t="shared" si="56"/>
        <v>0.4180924166</v>
      </c>
      <c r="F86" s="21">
        <f t="shared" si="56"/>
        <v>0.3446941283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 t="s">
        <v>85</v>
      </c>
      <c r="C1" s="23" t="s">
        <v>86</v>
      </c>
      <c r="D1" s="23" t="s">
        <v>87</v>
      </c>
      <c r="E1" s="23" t="s">
        <v>88</v>
      </c>
      <c r="F1" s="23" t="s">
        <v>89</v>
      </c>
    </row>
    <row r="2">
      <c r="A2" s="4" t="s">
        <v>1</v>
      </c>
      <c r="B2" s="24">
        <v>537959.0</v>
      </c>
      <c r="C2" s="25">
        <v>549646.0</v>
      </c>
      <c r="D2" s="25">
        <v>572730.0</v>
      </c>
      <c r="E2" s="25">
        <v>576959.0</v>
      </c>
      <c r="F2" s="25">
        <v>540448.0</v>
      </c>
    </row>
    <row r="3">
      <c r="A3" s="4" t="s">
        <v>2</v>
      </c>
      <c r="B3" s="26">
        <v>54474.0</v>
      </c>
      <c r="C3" s="27">
        <v>62608.0</v>
      </c>
      <c r="D3" s="27">
        <v>66281.0</v>
      </c>
      <c r="E3" s="27">
        <v>64763.0</v>
      </c>
      <c r="F3" s="27">
        <v>38554.0</v>
      </c>
    </row>
    <row r="4">
      <c r="A4" s="4" t="s">
        <v>3</v>
      </c>
      <c r="B4" s="11">
        <v>3845.0</v>
      </c>
      <c r="C4" s="12">
        <v>4248.0</v>
      </c>
      <c r="D4" s="12">
        <v>4490.0</v>
      </c>
      <c r="E4" s="12">
        <v>140.0</v>
      </c>
      <c r="F4" s="12">
        <v>213.0</v>
      </c>
    </row>
    <row r="5">
      <c r="A5" s="4" t="s">
        <v>4</v>
      </c>
      <c r="B5" s="11">
        <v>35228.0</v>
      </c>
      <c r="C5" s="12">
        <v>39561.0</v>
      </c>
      <c r="D5" s="12">
        <v>32266.0</v>
      </c>
      <c r="E5" s="12">
        <v>28679.0</v>
      </c>
      <c r="F5" s="12">
        <v>12678.0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>
        <v>12478.0</v>
      </c>
      <c r="C7" s="49">
        <v>15799.0</v>
      </c>
      <c r="D7" s="49">
        <v>25745.0</v>
      </c>
      <c r="E7" s="49">
        <v>33053.0</v>
      </c>
      <c r="F7" s="49">
        <v>22900.0</v>
      </c>
    </row>
    <row r="8">
      <c r="A8" s="4" t="s">
        <v>7</v>
      </c>
      <c r="B8" s="11">
        <v>2718.0</v>
      </c>
      <c r="C8" s="12">
        <v>2828.0</v>
      </c>
      <c r="D8" s="12">
        <v>3148.0</v>
      </c>
      <c r="E8" s="12">
        <v>2656.0</v>
      </c>
      <c r="F8" s="12">
        <v>2555.0</v>
      </c>
    </row>
    <row r="9">
      <c r="A9" s="15" t="s">
        <v>8</v>
      </c>
      <c r="B9" s="11">
        <v>415970.0</v>
      </c>
      <c r="C9" s="12">
        <v>420693.0</v>
      </c>
      <c r="D9" s="12">
        <v>421762.0</v>
      </c>
      <c r="E9" s="12">
        <v>419215.0</v>
      </c>
      <c r="F9" s="12">
        <v>411139.0</v>
      </c>
      <c r="G9" s="16"/>
    </row>
    <row r="10">
      <c r="A10" s="15" t="s">
        <v>9</v>
      </c>
      <c r="B10" s="26">
        <v>159403.0</v>
      </c>
      <c r="C10" s="27">
        <v>164382.0</v>
      </c>
      <c r="D10" s="27">
        <v>197620.0</v>
      </c>
      <c r="E10" s="27">
        <v>213410.0</v>
      </c>
      <c r="F10" s="27">
        <v>289978.0</v>
      </c>
    </row>
    <row r="11">
      <c r="A11" s="17" t="s">
        <v>10</v>
      </c>
      <c r="B11" s="11">
        <v>6516.0</v>
      </c>
      <c r="C11" s="12">
        <v>9294.0</v>
      </c>
      <c r="D11" s="12">
        <v>12182.0</v>
      </c>
      <c r="E11" s="12">
        <v>10396.0</v>
      </c>
      <c r="F11" s="12">
        <v>7485.0</v>
      </c>
    </row>
    <row r="12">
      <c r="A12" s="4" t="s">
        <v>11</v>
      </c>
      <c r="B12" s="11">
        <v>14378.0</v>
      </c>
      <c r="C12" s="12">
        <v>18040.0</v>
      </c>
      <c r="D12" s="12">
        <v>9949.0</v>
      </c>
      <c r="E12" s="12">
        <v>12353.0</v>
      </c>
      <c r="F12" s="12">
        <v>11636.0</v>
      </c>
    </row>
    <row r="13">
      <c r="A13" s="4" t="s">
        <v>12</v>
      </c>
      <c r="B13" s="11">
        <v>69246.0</v>
      </c>
      <c r="C13" s="12">
        <v>61627.0</v>
      </c>
      <c r="D13" s="12">
        <v>75605.0</v>
      </c>
      <c r="E13" s="12">
        <v>108323.0</v>
      </c>
      <c r="F13" s="12">
        <v>185457.0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433249.0</v>
      </c>
      <c r="C15" s="27">
        <v>442469.0</v>
      </c>
      <c r="D15" s="27">
        <v>458336.0</v>
      </c>
      <c r="E15" s="27">
        <v>452912.0</v>
      </c>
      <c r="F15" s="27">
        <v>382267.0</v>
      </c>
    </row>
    <row r="16">
      <c r="A16" s="1" t="s">
        <v>15</v>
      </c>
      <c r="B16" s="11">
        <v>1748.0</v>
      </c>
      <c r="C16" s="12">
        <v>3609.0</v>
      </c>
      <c r="D16" s="12">
        <v>1401.0</v>
      </c>
      <c r="E16" s="12">
        <v>1316.0</v>
      </c>
      <c r="F16" s="12">
        <v>203.0</v>
      </c>
    </row>
    <row r="17">
      <c r="A17" s="4" t="s">
        <v>16</v>
      </c>
      <c r="B17" s="11">
        <v>-48916.0</v>
      </c>
      <c r="C17" s="12">
        <v>-49748.0</v>
      </c>
      <c r="D17" s="12">
        <v>-73566.0</v>
      </c>
      <c r="E17" s="12">
        <v>-77789.0</v>
      </c>
      <c r="F17" s="12">
        <v>-117904.0</v>
      </c>
    </row>
    <row r="18">
      <c r="A18" s="1" t="s">
        <v>17</v>
      </c>
      <c r="B18" s="11">
        <v>31984.0</v>
      </c>
      <c r="C18" s="12">
        <v>31984.0</v>
      </c>
      <c r="D18" s="12">
        <v>31984.0</v>
      </c>
      <c r="E18" s="12">
        <v>31984.0</v>
      </c>
      <c r="F18" s="12">
        <v>31984.0</v>
      </c>
    </row>
    <row r="19">
      <c r="A19" s="1" t="s">
        <v>18</v>
      </c>
      <c r="B19" s="24">
        <v>174236.0</v>
      </c>
      <c r="C19" s="25">
        <v>169704.0</v>
      </c>
      <c r="D19" s="25">
        <v>144730.0</v>
      </c>
      <c r="E19" s="25">
        <v>143684.0</v>
      </c>
      <c r="F19" s="25">
        <v>117447.0</v>
      </c>
    </row>
    <row r="20">
      <c r="A20" s="4" t="s">
        <v>19</v>
      </c>
      <c r="B20" s="24">
        <v>51900.0</v>
      </c>
      <c r="C20" s="25">
        <v>50607.0</v>
      </c>
      <c r="D20" s="25">
        <v>49144.0</v>
      </c>
      <c r="E20" s="25">
        <v>48720.0</v>
      </c>
      <c r="F20" s="25">
        <v>49915.0</v>
      </c>
    </row>
    <row r="21">
      <c r="A21" s="1" t="s">
        <v>20</v>
      </c>
      <c r="B21" s="24">
        <v>5000.0</v>
      </c>
      <c r="C21" s="25">
        <v>94659.0</v>
      </c>
      <c r="D21" s="25">
        <v>94911.0</v>
      </c>
      <c r="E21" s="25">
        <v>66980.0</v>
      </c>
      <c r="F21" s="25">
        <v>83141.0</v>
      </c>
    </row>
    <row r="22">
      <c r="A22" s="1" t="s">
        <v>21</v>
      </c>
      <c r="B22" s="24">
        <v>117336.0</v>
      </c>
      <c r="C22" s="25">
        <v>24438.0</v>
      </c>
      <c r="D22" s="25">
        <v>675.0</v>
      </c>
      <c r="E22" s="25">
        <v>27984.0</v>
      </c>
      <c r="F22" s="25">
        <v>-15609.0</v>
      </c>
    </row>
    <row r="23">
      <c r="A23" s="4" t="s">
        <v>22</v>
      </c>
      <c r="B23" s="26">
        <v>33777.0</v>
      </c>
      <c r="C23" s="27">
        <v>37471.0</v>
      </c>
      <c r="D23" s="27">
        <v>46446.0</v>
      </c>
      <c r="E23" s="27">
        <v>47862.0</v>
      </c>
      <c r="F23" s="27">
        <v>36169.0</v>
      </c>
    </row>
    <row r="24">
      <c r="A24" s="4" t="s">
        <v>23</v>
      </c>
      <c r="B24" s="24">
        <v>-19127.0</v>
      </c>
      <c r="C24" s="25">
        <v>1711.0</v>
      </c>
      <c r="D24" s="25">
        <v>-1345.0</v>
      </c>
      <c r="E24" s="25">
        <v>2015.0</v>
      </c>
      <c r="F24" s="25">
        <v>-1093.0</v>
      </c>
    </row>
    <row r="25">
      <c r="A25" s="4" t="s">
        <v>24</v>
      </c>
      <c r="B25" s="24">
        <v>112193.0</v>
      </c>
      <c r="C25" s="25">
        <v>-832.0</v>
      </c>
      <c r="D25" s="25">
        <v>-23818.0</v>
      </c>
      <c r="E25" s="25">
        <v>-4223.0</v>
      </c>
      <c r="F25" s="25">
        <v>-40115.0</v>
      </c>
    </row>
    <row r="26">
      <c r="A26" s="4" t="s">
        <v>25</v>
      </c>
      <c r="B26" s="26">
        <v>9724.0</v>
      </c>
      <c r="C26" s="27">
        <v>10360.0</v>
      </c>
      <c r="D26" s="27">
        <v>10812.0</v>
      </c>
      <c r="E26" s="27">
        <v>11394.0</v>
      </c>
      <c r="F26" s="27">
        <v>11678.0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1074.0</v>
      </c>
      <c r="C28" s="25">
        <v>403.0</v>
      </c>
      <c r="D28" s="25">
        <v>242.0</v>
      </c>
      <c r="E28" s="25">
        <v>-4350.0</v>
      </c>
      <c r="F28" s="25">
        <v>73.0</v>
      </c>
    </row>
    <row r="29">
      <c r="A29" s="19" t="s">
        <v>28</v>
      </c>
      <c r="B29" s="11">
        <v>-12419.0</v>
      </c>
      <c r="C29" s="12">
        <v>-15029.0</v>
      </c>
      <c r="D29" s="12">
        <v>-11827.0</v>
      </c>
      <c r="E29" s="12">
        <v>-8792.0</v>
      </c>
      <c r="F29" s="12">
        <v>-3643.0</v>
      </c>
    </row>
    <row r="30">
      <c r="A30" s="19" t="s">
        <v>29</v>
      </c>
      <c r="B30" s="20">
        <f t="shared" ref="B30:F30" si="1">B22*(1-0.4)+B26+B28-B29</f>
        <v>93618.6</v>
      </c>
      <c r="C30" s="20">
        <f t="shared" si="1"/>
        <v>40454.8</v>
      </c>
      <c r="D30" s="20">
        <f t="shared" si="1"/>
        <v>23286</v>
      </c>
      <c r="E30" s="20">
        <f t="shared" si="1"/>
        <v>32626.4</v>
      </c>
      <c r="F30" s="20">
        <f t="shared" si="1"/>
        <v>6028.6</v>
      </c>
    </row>
    <row r="31">
      <c r="A31" s="19" t="s">
        <v>30</v>
      </c>
      <c r="B31" s="20">
        <f t="shared" ref="B31:F31" si="2">B22+B26</f>
        <v>127060</v>
      </c>
      <c r="C31" s="20">
        <f t="shared" si="2"/>
        <v>34798</v>
      </c>
      <c r="D31" s="20">
        <f t="shared" si="2"/>
        <v>11487</v>
      </c>
      <c r="E31" s="20">
        <f t="shared" si="2"/>
        <v>39378</v>
      </c>
      <c r="F31" s="20">
        <f t="shared" si="2"/>
        <v>-3931</v>
      </c>
    </row>
    <row r="32">
      <c r="A32" s="19" t="s">
        <v>31</v>
      </c>
      <c r="B32" s="20">
        <f t="shared" ref="B32:F32" si="3">B18+B25+B27</f>
        <v>144177</v>
      </c>
      <c r="C32" s="20">
        <f t="shared" si="3"/>
        <v>31152</v>
      </c>
      <c r="D32" s="20">
        <f t="shared" si="3"/>
        <v>8166</v>
      </c>
      <c r="E32" s="20">
        <f t="shared" si="3"/>
        <v>27761</v>
      </c>
      <c r="F32" s="20">
        <f t="shared" si="3"/>
        <v>-8131</v>
      </c>
    </row>
    <row r="33">
      <c r="A33" s="19" t="s">
        <v>32</v>
      </c>
      <c r="B33" s="20">
        <f t="shared" ref="B33:F33" si="4">B4+B5+B6+B8-B12-B13-B14</f>
        <v>-41833</v>
      </c>
      <c r="C33" s="20">
        <f t="shared" si="4"/>
        <v>-33030</v>
      </c>
      <c r="D33" s="20">
        <f t="shared" si="4"/>
        <v>-45650</v>
      </c>
      <c r="E33" s="20">
        <f t="shared" si="4"/>
        <v>-89201</v>
      </c>
      <c r="F33" s="20">
        <f t="shared" si="4"/>
        <v>-181647</v>
      </c>
    </row>
    <row r="34">
      <c r="A34" s="19" t="s">
        <v>33</v>
      </c>
      <c r="B34" s="20">
        <f t="shared" ref="B34:F34" si="5">B19-B20</f>
        <v>122336</v>
      </c>
      <c r="C34" s="20">
        <f t="shared" si="5"/>
        <v>119097</v>
      </c>
      <c r="D34" s="20">
        <f t="shared" si="5"/>
        <v>95586</v>
      </c>
      <c r="E34" s="20">
        <f t="shared" si="5"/>
        <v>94964</v>
      </c>
      <c r="F34" s="20">
        <f t="shared" si="5"/>
        <v>67532</v>
      </c>
    </row>
    <row r="35">
      <c r="A35" s="19" t="s">
        <v>34</v>
      </c>
      <c r="B35" s="20">
        <f t="shared" ref="B35:F35" si="6">B19-(B20*1.2725)-B26</f>
        <v>98469.25</v>
      </c>
      <c r="C35" s="20">
        <f t="shared" si="6"/>
        <v>94946.5925</v>
      </c>
      <c r="D35" s="20">
        <f t="shared" si="6"/>
        <v>71382.26</v>
      </c>
      <c r="E35" s="20">
        <f t="shared" si="6"/>
        <v>70293.8</v>
      </c>
      <c r="F35" s="20">
        <f t="shared" si="6"/>
        <v>42252.1625</v>
      </c>
    </row>
    <row r="36">
      <c r="A36" s="19"/>
    </row>
    <row r="37">
      <c r="A37" s="19" t="s">
        <v>35</v>
      </c>
      <c r="B37" s="21">
        <f t="shared" ref="B37:F37" si="7">B4/B10</f>
        <v>0.02412125242</v>
      </c>
      <c r="C37" s="21">
        <f t="shared" si="7"/>
        <v>0.0258422455</v>
      </c>
      <c r="D37" s="21">
        <f t="shared" si="7"/>
        <v>0.02272037243</v>
      </c>
      <c r="E37" s="21">
        <f t="shared" si="7"/>
        <v>0.0006560142449</v>
      </c>
      <c r="F37" s="21">
        <f t="shared" si="7"/>
        <v>0.0007345384822</v>
      </c>
    </row>
    <row r="38">
      <c r="A38" s="19" t="s">
        <v>36</v>
      </c>
      <c r="B38" s="21">
        <f t="shared" ref="B38:F38" si="8">B4/B19</f>
        <v>0.02206777015</v>
      </c>
      <c r="C38" s="21">
        <f t="shared" si="8"/>
        <v>0.02503182011</v>
      </c>
      <c r="D38" s="21">
        <f t="shared" si="8"/>
        <v>0.03102328474</v>
      </c>
      <c r="E38" s="21">
        <f t="shared" si="8"/>
        <v>0.000974360402</v>
      </c>
      <c r="F38" s="21">
        <f t="shared" si="8"/>
        <v>0.001813584</v>
      </c>
    </row>
    <row r="39">
      <c r="A39" s="19" t="s">
        <v>37</v>
      </c>
      <c r="B39" s="21">
        <f t="shared" ref="B39:F39" si="9">B4/B3</f>
        <v>0.07058413188</v>
      </c>
      <c r="C39" s="21">
        <f t="shared" si="9"/>
        <v>0.0678507539</v>
      </c>
      <c r="D39" s="21">
        <f t="shared" si="9"/>
        <v>0.06774188682</v>
      </c>
      <c r="E39" s="21">
        <f t="shared" si="9"/>
        <v>0.002161728147</v>
      </c>
      <c r="F39" s="21">
        <f t="shared" si="9"/>
        <v>0.005524718577</v>
      </c>
    </row>
    <row r="40">
      <c r="A40" s="19" t="s">
        <v>38</v>
      </c>
      <c r="B40" s="21">
        <f t="shared" ref="B40:F40" si="10">B4/B2</f>
        <v>0.007147384838</v>
      </c>
      <c r="C40" s="21">
        <f t="shared" si="10"/>
        <v>0.007728610779</v>
      </c>
      <c r="D40" s="21">
        <f t="shared" si="10"/>
        <v>0.007839645208</v>
      </c>
      <c r="E40" s="21">
        <f t="shared" si="10"/>
        <v>0.0002426515576</v>
      </c>
      <c r="F40" s="21">
        <f t="shared" si="10"/>
        <v>0.0003941174729</v>
      </c>
    </row>
    <row r="41">
      <c r="A41" s="19" t="s">
        <v>39</v>
      </c>
      <c r="B41" s="21">
        <f t="shared" ref="B41:F41" si="11">B3/B10</f>
        <v>0.3417376085</v>
      </c>
      <c r="C41" s="21">
        <f t="shared" si="11"/>
        <v>0.3808689516</v>
      </c>
      <c r="D41" s="21">
        <f t="shared" si="11"/>
        <v>0.335396215</v>
      </c>
      <c r="E41" s="21">
        <f t="shared" si="11"/>
        <v>0.3034675039</v>
      </c>
      <c r="F41" s="21">
        <f t="shared" si="11"/>
        <v>0.1329549138</v>
      </c>
    </row>
    <row r="42">
      <c r="A42" s="19" t="s">
        <v>40</v>
      </c>
      <c r="B42" s="21">
        <f t="shared" ref="B42:F42" si="12">B3/B2</f>
        <v>0.101260505</v>
      </c>
      <c r="C42" s="21">
        <f t="shared" si="12"/>
        <v>0.1139060413</v>
      </c>
      <c r="D42" s="21">
        <f t="shared" si="12"/>
        <v>0.1157281791</v>
      </c>
      <c r="E42" s="21">
        <f t="shared" si="12"/>
        <v>0.1122488773</v>
      </c>
      <c r="F42" s="21">
        <f t="shared" si="12"/>
        <v>0.07133711291</v>
      </c>
    </row>
    <row r="43">
      <c r="A43" s="19" t="s">
        <v>41</v>
      </c>
      <c r="B43" s="21">
        <f t="shared" ref="B43:F43" si="13">B10/B2</f>
        <v>0.2963106854</v>
      </c>
      <c r="C43" s="21">
        <f t="shared" si="13"/>
        <v>0.2990688552</v>
      </c>
      <c r="D43" s="21">
        <f t="shared" si="13"/>
        <v>0.3450491506</v>
      </c>
      <c r="E43" s="21">
        <f t="shared" si="13"/>
        <v>0.369887635</v>
      </c>
      <c r="F43" s="21">
        <f t="shared" si="13"/>
        <v>0.5365511576</v>
      </c>
    </row>
    <row r="44">
      <c r="A44" s="19" t="s">
        <v>42</v>
      </c>
      <c r="B44" s="21">
        <f t="shared" ref="B44:F44" si="14">B10/B19</f>
        <v>0.9148683395</v>
      </c>
      <c r="C44" s="21">
        <f t="shared" si="14"/>
        <v>0.9686395135</v>
      </c>
      <c r="D44" s="21">
        <f t="shared" si="14"/>
        <v>1.365439093</v>
      </c>
      <c r="E44" s="21">
        <f t="shared" si="14"/>
        <v>1.485273238</v>
      </c>
      <c r="F44" s="21">
        <f t="shared" si="14"/>
        <v>2.469011554</v>
      </c>
    </row>
    <row r="45">
      <c r="A45" s="19" t="s">
        <v>43</v>
      </c>
      <c r="B45" s="21">
        <f t="shared" ref="B45:F45" si="15">B8/B2</f>
        <v>0.005052429646</v>
      </c>
      <c r="C45" s="21">
        <f t="shared" si="15"/>
        <v>0.005145129774</v>
      </c>
      <c r="D45" s="21">
        <f t="shared" si="15"/>
        <v>0.005496481763</v>
      </c>
      <c r="E45" s="21">
        <f t="shared" si="15"/>
        <v>0.004603446692</v>
      </c>
      <c r="F45" s="21">
        <f t="shared" si="15"/>
        <v>0.004727559358</v>
      </c>
    </row>
    <row r="46">
      <c r="A46" s="19" t="s">
        <v>44</v>
      </c>
      <c r="B46" s="21">
        <f t="shared" ref="B46:F46" si="16">(B3-B8)/B2</f>
        <v>0.09620807534</v>
      </c>
      <c r="C46" s="21">
        <f t="shared" si="16"/>
        <v>0.1087609116</v>
      </c>
      <c r="D46" s="21">
        <f t="shared" si="16"/>
        <v>0.1102316973</v>
      </c>
      <c r="E46" s="21">
        <f t="shared" si="16"/>
        <v>0.1076454306</v>
      </c>
      <c r="F46" s="21">
        <f t="shared" si="16"/>
        <v>0.06660955356</v>
      </c>
    </row>
    <row r="47">
      <c r="A47" s="19" t="s">
        <v>45</v>
      </c>
      <c r="B47" s="21">
        <f t="shared" ref="B47:F47" si="17">(B3-B8)/B10</f>
        <v>0.3246864865</v>
      </c>
      <c r="C47" s="21">
        <f t="shared" si="17"/>
        <v>0.3636651215</v>
      </c>
      <c r="D47" s="21">
        <f t="shared" si="17"/>
        <v>0.3194666532</v>
      </c>
      <c r="E47" s="21">
        <f t="shared" si="17"/>
        <v>0.2910219765</v>
      </c>
      <c r="F47" s="21">
        <f t="shared" si="17"/>
        <v>0.1241439006</v>
      </c>
    </row>
    <row r="48">
      <c r="A48" s="19" t="s">
        <v>46</v>
      </c>
      <c r="B48" s="19">
        <f t="shared" ref="B48:F48" si="18">(B3-B10)/B2</f>
        <v>-0.1950501804</v>
      </c>
      <c r="C48" s="19">
        <f t="shared" si="18"/>
        <v>-0.1851628139</v>
      </c>
      <c r="D48" s="19">
        <f t="shared" si="18"/>
        <v>-0.2293209715</v>
      </c>
      <c r="E48" s="19">
        <f t="shared" si="18"/>
        <v>-0.2576387577</v>
      </c>
      <c r="F48" s="19">
        <f t="shared" si="18"/>
        <v>-0.4652140446</v>
      </c>
    </row>
    <row r="49">
      <c r="A49" s="19" t="s">
        <v>47</v>
      </c>
      <c r="B49" s="21">
        <f t="shared" ref="B49:F49" si="19">(B3-B10)/B19</f>
        <v>-0.6022234211</v>
      </c>
      <c r="C49" s="21">
        <f t="shared" si="19"/>
        <v>-0.5997147975</v>
      </c>
      <c r="D49" s="21">
        <f t="shared" si="19"/>
        <v>-0.9074759898</v>
      </c>
      <c r="E49" s="21">
        <f t="shared" si="19"/>
        <v>-1.034541076</v>
      </c>
      <c r="F49" s="21">
        <f t="shared" si="19"/>
        <v>-2.140744336</v>
      </c>
    </row>
    <row r="50">
      <c r="A50" s="19" t="s">
        <v>48</v>
      </c>
      <c r="B50" s="21">
        <f t="shared" ref="B50:F50" si="20">(B11+B16)/B30</f>
        <v>0.08827305685</v>
      </c>
      <c r="C50" s="21">
        <f t="shared" si="20"/>
        <v>0.3189485549</v>
      </c>
      <c r="D50" s="21">
        <f t="shared" si="20"/>
        <v>0.5833118612</v>
      </c>
      <c r="E50" s="21">
        <f t="shared" si="20"/>
        <v>0.3589731015</v>
      </c>
      <c r="F50" s="21">
        <f t="shared" si="20"/>
        <v>1.27525462</v>
      </c>
    </row>
    <row r="51">
      <c r="A51" s="19" t="s">
        <v>49</v>
      </c>
      <c r="B51" s="21">
        <f t="shared" ref="B51:F51" si="21">B23/B31</f>
        <v>0.2658350386</v>
      </c>
      <c r="C51" s="21">
        <f t="shared" si="21"/>
        <v>1.076814759</v>
      </c>
      <c r="D51" s="21">
        <f t="shared" si="21"/>
        <v>4.043353356</v>
      </c>
      <c r="E51" s="21">
        <f t="shared" si="21"/>
        <v>1.215450251</v>
      </c>
      <c r="F51" s="21">
        <f t="shared" si="21"/>
        <v>-9.200966675</v>
      </c>
    </row>
    <row r="52">
      <c r="A52" s="19" t="s">
        <v>50</v>
      </c>
      <c r="B52" s="21">
        <f t="shared" ref="B52:F52" si="22">B23/B25</f>
        <v>0.3010615636</v>
      </c>
      <c r="C52" s="21">
        <f t="shared" si="22"/>
        <v>-45.03725962</v>
      </c>
      <c r="D52" s="21">
        <f t="shared" si="22"/>
        <v>-1.950037787</v>
      </c>
      <c r="E52" s="21">
        <f t="shared" si="22"/>
        <v>-11.33364906</v>
      </c>
      <c r="F52" s="21">
        <f t="shared" si="22"/>
        <v>-0.9016328057</v>
      </c>
    </row>
    <row r="53">
      <c r="A53" s="19" t="s">
        <v>51</v>
      </c>
      <c r="B53" s="21">
        <f t="shared" ref="B53:F53" si="23">B23/B2</f>
        <v>0.06278731279</v>
      </c>
      <c r="C53" s="21">
        <f t="shared" si="23"/>
        <v>0.06817296951</v>
      </c>
      <c r="D53" s="21">
        <f t="shared" si="23"/>
        <v>0.08109580431</v>
      </c>
      <c r="E53" s="21">
        <f t="shared" si="23"/>
        <v>0.08295563463</v>
      </c>
      <c r="F53" s="21">
        <f t="shared" si="23"/>
        <v>0.06692410741</v>
      </c>
    </row>
    <row r="54">
      <c r="A54" s="19" t="s">
        <v>52</v>
      </c>
      <c r="B54" s="19">
        <f t="shared" ref="B54:F54" si="24">B23/B35</f>
        <v>0.3430207908</v>
      </c>
      <c r="C54" s="19">
        <f t="shared" si="24"/>
        <v>0.3946534469</v>
      </c>
      <c r="D54" s="19">
        <f t="shared" si="24"/>
        <v>0.6506658657</v>
      </c>
      <c r="E54" s="19">
        <f t="shared" si="24"/>
        <v>0.6808850852</v>
      </c>
      <c r="F54" s="19">
        <f t="shared" si="24"/>
        <v>0.8560271915</v>
      </c>
    </row>
    <row r="55">
      <c r="A55" s="19" t="s">
        <v>53</v>
      </c>
      <c r="B55" s="21">
        <f t="shared" ref="B55:F55" si="25">B30/B17</f>
        <v>-1.913864584</v>
      </c>
      <c r="C55" s="21">
        <f t="shared" si="25"/>
        <v>-0.8131945003</v>
      </c>
      <c r="D55" s="21">
        <f t="shared" si="25"/>
        <v>-0.3165320936</v>
      </c>
      <c r="E55" s="21">
        <f t="shared" si="25"/>
        <v>-0.4194217691</v>
      </c>
      <c r="F55" s="21">
        <f t="shared" si="25"/>
        <v>-0.05113142896</v>
      </c>
    </row>
    <row r="56">
      <c r="A56" s="19" t="s">
        <v>54</v>
      </c>
      <c r="B56" s="21">
        <f t="shared" ref="B56:F56" si="26">B30/B2</f>
        <v>0.1740255298</v>
      </c>
      <c r="C56" s="21">
        <f t="shared" si="26"/>
        <v>0.07360155446</v>
      </c>
      <c r="D56" s="21">
        <f t="shared" si="26"/>
        <v>0.04065790163</v>
      </c>
      <c r="E56" s="21">
        <f t="shared" si="26"/>
        <v>0.05654890555</v>
      </c>
      <c r="F56" s="21">
        <f t="shared" si="26"/>
        <v>0.01115481971</v>
      </c>
    </row>
    <row r="57">
      <c r="A57" s="19" t="s">
        <v>55</v>
      </c>
      <c r="B57" s="21">
        <f t="shared" ref="B57:F57" si="27">B22/B17</f>
        <v>-2.398724344</v>
      </c>
      <c r="C57" s="21">
        <f t="shared" si="27"/>
        <v>-0.4912358286</v>
      </c>
      <c r="D57" s="21">
        <f t="shared" si="27"/>
        <v>-0.009175434304</v>
      </c>
      <c r="E57" s="21">
        <f t="shared" si="27"/>
        <v>-0.35974238</v>
      </c>
      <c r="F57" s="21">
        <f t="shared" si="27"/>
        <v>0.132387366</v>
      </c>
    </row>
    <row r="58">
      <c r="A58" s="19" t="s">
        <v>56</v>
      </c>
      <c r="B58" s="21">
        <f t="shared" ref="B58:F58" si="28">B22/B2</f>
        <v>0.2181132763</v>
      </c>
      <c r="C58" s="21">
        <f t="shared" si="28"/>
        <v>0.04446134421</v>
      </c>
      <c r="D58" s="21">
        <f t="shared" si="28"/>
        <v>0.001178565816</v>
      </c>
      <c r="E58" s="21">
        <f t="shared" si="28"/>
        <v>0.04850257991</v>
      </c>
      <c r="F58" s="21">
        <f t="shared" si="28"/>
        <v>-0.02888159453</v>
      </c>
    </row>
    <row r="59">
      <c r="A59" s="19" t="s">
        <v>57</v>
      </c>
      <c r="B59" s="21">
        <f t="shared" ref="B59:F59" si="29">B31/B32</f>
        <v>0.8812778737</v>
      </c>
      <c r="C59" s="21">
        <f t="shared" si="29"/>
        <v>1.117039034</v>
      </c>
      <c r="D59" s="21">
        <f t="shared" si="29"/>
        <v>1.40668626</v>
      </c>
      <c r="E59" s="21">
        <f t="shared" si="29"/>
        <v>1.418464753</v>
      </c>
      <c r="F59" s="21">
        <f t="shared" si="29"/>
        <v>0.4834583692</v>
      </c>
    </row>
    <row r="60">
      <c r="A60" s="19" t="s">
        <v>58</v>
      </c>
      <c r="B60" s="21">
        <f t="shared" ref="B60:F60" si="30">B31/B2</f>
        <v>0.2361890033</v>
      </c>
      <c r="C60" s="21">
        <f t="shared" si="30"/>
        <v>0.06330983942</v>
      </c>
      <c r="D60" s="21">
        <f t="shared" si="30"/>
        <v>0.02005657116</v>
      </c>
      <c r="E60" s="21">
        <f t="shared" si="30"/>
        <v>0.06825095024</v>
      </c>
      <c r="F60" s="21">
        <f t="shared" si="30"/>
        <v>-0.00727359524</v>
      </c>
    </row>
    <row r="61">
      <c r="A61" s="19" t="s">
        <v>59</v>
      </c>
      <c r="B61" s="21">
        <f t="shared" ref="B61:F61" si="31">B25/B17</f>
        <v>-2.293584921</v>
      </c>
      <c r="C61" s="21">
        <f t="shared" si="31"/>
        <v>0.01672429042</v>
      </c>
      <c r="D61" s="21">
        <f t="shared" si="31"/>
        <v>0.3237636952</v>
      </c>
      <c r="E61" s="21">
        <f t="shared" si="31"/>
        <v>0.05428788132</v>
      </c>
      <c r="F61" s="21">
        <f t="shared" si="31"/>
        <v>0.340234428</v>
      </c>
    </row>
    <row r="62">
      <c r="A62" s="19" t="s">
        <v>60</v>
      </c>
      <c r="B62" s="21">
        <f t="shared" ref="B62:F62" si="32">B25/B2</f>
        <v>0.2085530682</v>
      </c>
      <c r="C62" s="21">
        <f t="shared" si="32"/>
        <v>-0.001513701546</v>
      </c>
      <c r="D62" s="21">
        <f t="shared" si="32"/>
        <v>-0.04158678609</v>
      </c>
      <c r="E62" s="21">
        <f t="shared" si="32"/>
        <v>-0.007319410911</v>
      </c>
      <c r="F62" s="21">
        <f t="shared" si="32"/>
        <v>-0.0742254574</v>
      </c>
    </row>
    <row r="63">
      <c r="A63" s="19" t="s">
        <v>61</v>
      </c>
      <c r="B63" s="21">
        <f t="shared" ref="B63:F63" si="33">(B25+B24)/B17</f>
        <v>-1.902567667</v>
      </c>
      <c r="C63" s="21">
        <f t="shared" si="33"/>
        <v>-0.01766905202</v>
      </c>
      <c r="D63" s="21">
        <f t="shared" si="33"/>
        <v>0.3420465976</v>
      </c>
      <c r="E63" s="21">
        <f t="shared" si="33"/>
        <v>0.02838447595</v>
      </c>
      <c r="F63" s="21">
        <f t="shared" si="33"/>
        <v>0.3495046818</v>
      </c>
    </row>
    <row r="64">
      <c r="A64" s="19" t="s">
        <v>62</v>
      </c>
      <c r="B64" s="21">
        <f t="shared" ref="B64:F64" si="34">B16/B17</f>
        <v>-0.03573472892</v>
      </c>
      <c r="C64" s="21">
        <f t="shared" si="34"/>
        <v>-0.07254562998</v>
      </c>
      <c r="D64" s="21">
        <f t="shared" si="34"/>
        <v>-0.01904412364</v>
      </c>
      <c r="E64" s="21">
        <f t="shared" si="34"/>
        <v>-0.01691755904</v>
      </c>
      <c r="F64" s="21">
        <f t="shared" si="34"/>
        <v>-0.00172173972</v>
      </c>
    </row>
    <row r="65">
      <c r="A65" s="19" t="s">
        <v>63</v>
      </c>
      <c r="B65" s="21">
        <f t="shared" ref="B65:F65" si="35">B16/B2</f>
        <v>0.003249318257</v>
      </c>
      <c r="C65" s="21">
        <f t="shared" si="35"/>
        <v>0.006566044327</v>
      </c>
      <c r="D65" s="21">
        <f t="shared" si="35"/>
        <v>0.002446178828</v>
      </c>
      <c r="E65" s="21">
        <f t="shared" si="35"/>
        <v>0.002280924641</v>
      </c>
      <c r="F65" s="21">
        <f t="shared" si="35"/>
        <v>0.0003756143052</v>
      </c>
    </row>
    <row r="66">
      <c r="A66" s="19" t="s">
        <v>64</v>
      </c>
      <c r="B66" s="21">
        <f t="shared" ref="B66:F66" si="36">B33/B2</f>
        <v>-0.07776243171</v>
      </c>
      <c r="C66" s="21">
        <f t="shared" si="36"/>
        <v>-0.06009322364</v>
      </c>
      <c r="D66" s="21">
        <f t="shared" si="36"/>
        <v>-0.07970596965</v>
      </c>
      <c r="E66" s="21">
        <f t="shared" si="36"/>
        <v>-0.1546054399</v>
      </c>
      <c r="F66" s="21">
        <f t="shared" si="36"/>
        <v>-0.3361044911</v>
      </c>
    </row>
    <row r="67">
      <c r="A67" s="19" t="s">
        <v>65</v>
      </c>
      <c r="B67" s="21">
        <f t="shared" ref="B67:F67" si="37">B17/B32</f>
        <v>-0.339277416</v>
      </c>
      <c r="C67" s="21">
        <f t="shared" si="37"/>
        <v>-1.596944016</v>
      </c>
      <c r="D67" s="21">
        <f t="shared" si="37"/>
        <v>-9.008817046</v>
      </c>
      <c r="E67" s="21">
        <f t="shared" si="37"/>
        <v>-2.802096466</v>
      </c>
      <c r="F67" s="21">
        <f t="shared" si="37"/>
        <v>14.50055344</v>
      </c>
    </row>
    <row r="68">
      <c r="A68" s="19" t="s">
        <v>66</v>
      </c>
      <c r="B68" s="21">
        <f t="shared" ref="B68:F68" si="38">B17/B2</f>
        <v>-0.09092886261</v>
      </c>
      <c r="C68" s="21">
        <f t="shared" si="38"/>
        <v>-0.09050916408</v>
      </c>
      <c r="D68" s="21">
        <f t="shared" si="38"/>
        <v>-0.1284479598</v>
      </c>
      <c r="E68" s="21">
        <f t="shared" si="38"/>
        <v>-0.1348258715</v>
      </c>
      <c r="F68" s="21">
        <f t="shared" si="38"/>
        <v>-0.2181597489</v>
      </c>
    </row>
    <row r="69">
      <c r="A69" s="19" t="s">
        <v>67</v>
      </c>
      <c r="B69" s="21">
        <f t="shared" ref="B69:F69" si="39">(B16+B11)/B17</f>
        <v>-0.1689426772</v>
      </c>
      <c r="C69" s="21">
        <f t="shared" si="39"/>
        <v>-0.2593672107</v>
      </c>
      <c r="D69" s="21">
        <f t="shared" si="39"/>
        <v>-0.1846369247</v>
      </c>
      <c r="E69" s="21">
        <f t="shared" si="39"/>
        <v>-0.1505611333</v>
      </c>
      <c r="F69" s="21">
        <f t="shared" si="39"/>
        <v>-0.06520559099</v>
      </c>
    </row>
    <row r="70">
      <c r="A70" s="19" t="s">
        <v>68</v>
      </c>
      <c r="B70" s="21">
        <f t="shared" ref="B70:F70" si="40">(B16+B11)/B2</f>
        <v>0.01536176549</v>
      </c>
      <c r="C70" s="21">
        <f t="shared" si="40"/>
        <v>0.02347510943</v>
      </c>
      <c r="D70" s="21">
        <f t="shared" si="40"/>
        <v>0.02371623627</v>
      </c>
      <c r="E70" s="21">
        <f t="shared" si="40"/>
        <v>0.02029953602</v>
      </c>
      <c r="F70" s="21">
        <f t="shared" si="40"/>
        <v>0.01422523536</v>
      </c>
    </row>
    <row r="71">
      <c r="A71" s="19" t="s">
        <v>69</v>
      </c>
      <c r="B71" s="21">
        <f t="shared" ref="B71:F71" si="41">B30/B19</f>
        <v>0.5373091669</v>
      </c>
      <c r="C71" s="21">
        <f t="shared" si="41"/>
        <v>0.2383844812</v>
      </c>
      <c r="D71" s="21">
        <f t="shared" si="41"/>
        <v>0.1608926967</v>
      </c>
      <c r="E71" s="21">
        <f t="shared" si="41"/>
        <v>0.2270705159</v>
      </c>
      <c r="F71" s="21">
        <f t="shared" si="41"/>
        <v>0.05133038732</v>
      </c>
    </row>
    <row r="72">
      <c r="A72" s="19" t="s">
        <v>70</v>
      </c>
      <c r="B72" s="19">
        <f t="shared" ref="B72:F72" si="42">B30/B35</f>
        <v>0.950739444</v>
      </c>
      <c r="C72" s="19">
        <f t="shared" si="42"/>
        <v>0.4260795352</v>
      </c>
      <c r="D72" s="19">
        <f t="shared" si="42"/>
        <v>0.3262155051</v>
      </c>
      <c r="E72" s="19">
        <f t="shared" si="42"/>
        <v>0.4641433526</v>
      </c>
      <c r="F72" s="19">
        <f t="shared" si="42"/>
        <v>0.1426814545</v>
      </c>
    </row>
    <row r="73">
      <c r="A73" s="19" t="s">
        <v>71</v>
      </c>
      <c r="B73" s="19">
        <f t="shared" ref="B73:F73" si="43">B22/B35</f>
        <v>1.191600423</v>
      </c>
      <c r="C73" s="19">
        <f t="shared" si="43"/>
        <v>0.2573868041</v>
      </c>
      <c r="D73" s="19">
        <f t="shared" si="43"/>
        <v>0.009456130977</v>
      </c>
      <c r="E73" s="19">
        <f t="shared" si="43"/>
        <v>0.3981005437</v>
      </c>
      <c r="F73" s="19">
        <f t="shared" si="43"/>
        <v>-0.3694248785</v>
      </c>
    </row>
    <row r="74">
      <c r="A74" s="19" t="s">
        <v>72</v>
      </c>
      <c r="B74" s="21">
        <f t="shared" ref="B74:F74" si="44">B31/B19</f>
        <v>0.7292407998</v>
      </c>
      <c r="C74" s="21">
        <f t="shared" si="44"/>
        <v>0.2050511479</v>
      </c>
      <c r="D74" s="21">
        <f t="shared" si="44"/>
        <v>0.07936847924</v>
      </c>
      <c r="E74" s="21">
        <f t="shared" si="44"/>
        <v>0.2740597422</v>
      </c>
      <c r="F74" s="21">
        <f t="shared" si="44"/>
        <v>-0.03347041644</v>
      </c>
    </row>
    <row r="75">
      <c r="A75" s="19" t="s">
        <v>73</v>
      </c>
      <c r="B75" s="21">
        <f t="shared" ref="B75:F75" si="45">B34/B19</f>
        <v>0.702128148</v>
      </c>
      <c r="C75" s="21">
        <f t="shared" si="45"/>
        <v>0.7017925329</v>
      </c>
      <c r="D75" s="21">
        <f t="shared" si="45"/>
        <v>0.6604435846</v>
      </c>
      <c r="E75" s="21">
        <f t="shared" si="45"/>
        <v>0.6609225801</v>
      </c>
      <c r="F75" s="21">
        <f t="shared" si="45"/>
        <v>0.5749997871</v>
      </c>
    </row>
    <row r="76">
      <c r="A76" s="19" t="s">
        <v>74</v>
      </c>
      <c r="B76" s="21">
        <f t="shared" ref="B76:F76" si="46">B25/B19</f>
        <v>0.6439140017</v>
      </c>
      <c r="C76" s="21">
        <f t="shared" si="46"/>
        <v>-0.004902654033</v>
      </c>
      <c r="D76" s="21">
        <f t="shared" si="46"/>
        <v>-0.1645685069</v>
      </c>
      <c r="E76" s="21">
        <f t="shared" si="46"/>
        <v>-0.02939088555</v>
      </c>
      <c r="F76" s="21">
        <f t="shared" si="46"/>
        <v>-0.3415583199</v>
      </c>
    </row>
    <row r="77">
      <c r="A77" s="19" t="s">
        <v>75</v>
      </c>
      <c r="B77" s="19">
        <f t="shared" ref="B77:F77" si="47">B25/B35</f>
        <v>1.13937092</v>
      </c>
      <c r="C77" s="19">
        <f t="shared" si="47"/>
        <v>-0.008762821056</v>
      </c>
      <c r="D77" s="19">
        <f t="shared" si="47"/>
        <v>-0.3336683372</v>
      </c>
      <c r="E77" s="19">
        <f t="shared" si="47"/>
        <v>-0.0600764221</v>
      </c>
      <c r="F77" s="19">
        <f t="shared" si="47"/>
        <v>-0.9494188611</v>
      </c>
    </row>
    <row r="78">
      <c r="A78" s="19" t="s">
        <v>76</v>
      </c>
      <c r="B78" s="19">
        <f t="shared" ref="B78:F78" si="48">B35/B9</f>
        <v>0.2367219992</v>
      </c>
      <c r="C78" s="19">
        <f t="shared" si="48"/>
        <v>0.2256909254</v>
      </c>
      <c r="D78" s="19">
        <f t="shared" si="48"/>
        <v>0.1692477274</v>
      </c>
      <c r="E78" s="19">
        <f t="shared" si="48"/>
        <v>0.1676795916</v>
      </c>
      <c r="F78" s="19">
        <f t="shared" si="48"/>
        <v>0.1027685588</v>
      </c>
    </row>
    <row r="79">
      <c r="A79" s="19" t="s">
        <v>77</v>
      </c>
      <c r="B79" s="19">
        <f t="shared" ref="B79:F79" si="49">B35/B2</f>
        <v>0.183042295</v>
      </c>
      <c r="C79" s="19">
        <f t="shared" si="49"/>
        <v>0.1727413508</v>
      </c>
      <c r="D79" s="19">
        <f t="shared" si="49"/>
        <v>0.1246350986</v>
      </c>
      <c r="E79" s="19">
        <f t="shared" si="49"/>
        <v>0.1218350004</v>
      </c>
      <c r="F79" s="19">
        <f t="shared" si="49"/>
        <v>0.07817988502</v>
      </c>
    </row>
    <row r="80">
      <c r="A80" s="19" t="s">
        <v>78</v>
      </c>
      <c r="B80" s="19">
        <f t="shared" ref="B80:F80" si="50">B35/B19</f>
        <v>0.5651487064</v>
      </c>
      <c r="C80" s="19">
        <f t="shared" si="50"/>
        <v>0.5594835272</v>
      </c>
      <c r="D80" s="19">
        <f t="shared" si="50"/>
        <v>0.493209839</v>
      </c>
      <c r="E80" s="19">
        <f t="shared" si="50"/>
        <v>0.4892249659</v>
      </c>
      <c r="F80" s="19">
        <f t="shared" si="50"/>
        <v>0.3597551449</v>
      </c>
    </row>
    <row r="81">
      <c r="A81" s="19" t="s">
        <v>79</v>
      </c>
      <c r="B81" s="21">
        <f t="shared" ref="B81:F81" si="51">B12/B19</f>
        <v>0.08252025988</v>
      </c>
      <c r="C81" s="21">
        <f t="shared" si="51"/>
        <v>0.1063027389</v>
      </c>
      <c r="D81" s="21">
        <f t="shared" si="51"/>
        <v>0.06874179507</v>
      </c>
      <c r="E81" s="21">
        <f t="shared" si="51"/>
        <v>0.08597338604</v>
      </c>
      <c r="F81" s="21">
        <f t="shared" si="51"/>
        <v>0.09907447615</v>
      </c>
    </row>
    <row r="82">
      <c r="A82" s="19" t="s">
        <v>80</v>
      </c>
      <c r="B82" s="21">
        <f t="shared" ref="B82:F82" si="52">B3/B19</f>
        <v>0.3126449184</v>
      </c>
      <c r="C82" s="21">
        <f t="shared" si="52"/>
        <v>0.368924716</v>
      </c>
      <c r="D82" s="21">
        <f t="shared" si="52"/>
        <v>0.4579631037</v>
      </c>
      <c r="E82" s="21">
        <f t="shared" si="52"/>
        <v>0.4507321622</v>
      </c>
      <c r="F82" s="21">
        <f t="shared" si="52"/>
        <v>0.3282672184</v>
      </c>
    </row>
    <row r="83">
      <c r="A83" s="19" t="s">
        <v>81</v>
      </c>
      <c r="B83" s="21">
        <f t="shared" ref="B83:F83" si="53">B8/B19</f>
        <v>0.01559953167</v>
      </c>
      <c r="C83" s="21">
        <f t="shared" si="53"/>
        <v>0.01666430962</v>
      </c>
      <c r="D83" s="21">
        <f t="shared" si="53"/>
        <v>0.0217508464</v>
      </c>
      <c r="E83" s="21">
        <f t="shared" si="53"/>
        <v>0.01848500877</v>
      </c>
      <c r="F83" s="21">
        <f t="shared" si="53"/>
        <v>0.02175449352</v>
      </c>
    </row>
    <row r="84">
      <c r="A84" s="19" t="s">
        <v>82</v>
      </c>
      <c r="B84" s="21">
        <f t="shared" ref="B84:F84" si="54">B33/B19</f>
        <v>-0.2400938956</v>
      </c>
      <c r="C84" s="21">
        <f t="shared" si="54"/>
        <v>-0.1946330081</v>
      </c>
      <c r="D84" s="21">
        <f t="shared" si="54"/>
        <v>-0.3154149105</v>
      </c>
      <c r="E84" s="21">
        <f t="shared" si="54"/>
        <v>-0.6208137301</v>
      </c>
      <c r="F84" s="21">
        <f t="shared" si="54"/>
        <v>-1.546629544</v>
      </c>
    </row>
    <row r="85">
      <c r="A85" s="19" t="s">
        <v>83</v>
      </c>
      <c r="B85" s="21">
        <f t="shared" ref="B85:F85" si="55">(B5+B6)/B19</f>
        <v>0.2021855414</v>
      </c>
      <c r="C85" s="21">
        <f t="shared" si="55"/>
        <v>0.2331176637</v>
      </c>
      <c r="D85" s="21">
        <f t="shared" si="55"/>
        <v>0.2229392662</v>
      </c>
      <c r="E85" s="21">
        <f t="shared" si="55"/>
        <v>0.1995977283</v>
      </c>
      <c r="F85" s="21">
        <f t="shared" si="55"/>
        <v>0.1079465631</v>
      </c>
    </row>
    <row r="86">
      <c r="A86" s="19" t="s">
        <v>84</v>
      </c>
      <c r="B86" s="21">
        <f t="shared" ref="B86:F86" si="56">B19/B2</f>
        <v>0.3238834186</v>
      </c>
      <c r="C86" s="21">
        <f t="shared" si="56"/>
        <v>0.3087514509</v>
      </c>
      <c r="D86" s="21">
        <f t="shared" si="56"/>
        <v>0.2527019713</v>
      </c>
      <c r="E86" s="21">
        <f t="shared" si="56"/>
        <v>0.24903676</v>
      </c>
      <c r="F86" s="21">
        <f t="shared" si="56"/>
        <v>0.2173141542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 t="s">
        <v>87</v>
      </c>
      <c r="C1" s="23" t="s">
        <v>88</v>
      </c>
      <c r="D1" s="23" t="s">
        <v>89</v>
      </c>
      <c r="E1" s="23" t="s">
        <v>90</v>
      </c>
      <c r="F1" s="23" t="s">
        <v>91</v>
      </c>
    </row>
    <row r="2">
      <c r="A2" s="4" t="s">
        <v>1</v>
      </c>
      <c r="B2" s="24">
        <v>3045479.0</v>
      </c>
      <c r="C2" s="25">
        <v>2641547.0</v>
      </c>
      <c r="D2" s="25">
        <v>2157256.0</v>
      </c>
      <c r="E2" s="25">
        <v>1754147.0</v>
      </c>
      <c r="F2" s="25">
        <v>1352519.0</v>
      </c>
    </row>
    <row r="3">
      <c r="A3" s="4" t="s">
        <v>2</v>
      </c>
      <c r="B3" s="26">
        <v>2245345.0</v>
      </c>
      <c r="C3" s="27">
        <v>1983297.0</v>
      </c>
      <c r="D3" s="27">
        <v>1593062.0</v>
      </c>
      <c r="E3" s="27">
        <v>1412640.0</v>
      </c>
      <c r="F3" s="27">
        <v>1158320.0</v>
      </c>
    </row>
    <row r="4">
      <c r="A4" s="4" t="s">
        <v>3</v>
      </c>
      <c r="B4" s="11">
        <v>42842.0</v>
      </c>
      <c r="C4" s="12">
        <v>20786.0</v>
      </c>
      <c r="D4" s="12">
        <v>30689.0</v>
      </c>
      <c r="E4" s="12">
        <v>16741.0</v>
      </c>
      <c r="F4" s="12">
        <v>9610.0</v>
      </c>
    </row>
    <row r="5">
      <c r="A5" s="4" t="s">
        <v>4</v>
      </c>
      <c r="B5" s="11">
        <v>1038408.0</v>
      </c>
      <c r="C5" s="12">
        <v>729494.0</v>
      </c>
      <c r="D5" s="12">
        <v>428143.0</v>
      </c>
      <c r="E5" s="12">
        <v>325584.0</v>
      </c>
      <c r="F5" s="12">
        <v>195025.0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>
        <v>8440.0</v>
      </c>
      <c r="C7" s="49">
        <v>10983.0</v>
      </c>
      <c r="D7" s="49">
        <v>11836.0</v>
      </c>
      <c r="E7" s="49">
        <v>11643.0</v>
      </c>
      <c r="F7" s="49">
        <v>9264.0</v>
      </c>
    </row>
    <row r="8">
      <c r="A8" s="4" t="s">
        <v>7</v>
      </c>
      <c r="B8" s="11">
        <v>1015774.0</v>
      </c>
      <c r="C8" s="12">
        <v>1102650.0</v>
      </c>
      <c r="D8" s="12">
        <v>1036817.0</v>
      </c>
      <c r="E8" s="12">
        <v>979053.0</v>
      </c>
      <c r="F8" s="12">
        <v>880571.0</v>
      </c>
    </row>
    <row r="9">
      <c r="A9" s="15" t="s">
        <v>8</v>
      </c>
      <c r="B9" s="11">
        <v>6778.0</v>
      </c>
      <c r="C9" s="12">
        <v>5864.0</v>
      </c>
      <c r="D9" s="12">
        <v>4733.0</v>
      </c>
      <c r="E9" s="12">
        <v>3848.0</v>
      </c>
      <c r="F9" s="12">
        <v>5842.0</v>
      </c>
      <c r="G9" s="16"/>
    </row>
    <row r="10">
      <c r="A10" s="15" t="s">
        <v>9</v>
      </c>
      <c r="B10" s="26">
        <v>1294832.0</v>
      </c>
      <c r="C10" s="27">
        <v>1211645.0</v>
      </c>
      <c r="D10" s="27">
        <v>1184032.0</v>
      </c>
      <c r="E10" s="27">
        <v>927835.0</v>
      </c>
      <c r="F10" s="27">
        <v>1084460.0</v>
      </c>
    </row>
    <row r="11">
      <c r="A11" s="17" t="s">
        <v>10</v>
      </c>
      <c r="B11" s="11">
        <v>855674.0</v>
      </c>
      <c r="C11" s="12">
        <v>773909.0</v>
      </c>
      <c r="D11" s="12">
        <v>836810.0</v>
      </c>
      <c r="E11" s="12">
        <v>547779.0</v>
      </c>
      <c r="F11" s="12">
        <v>505040.0</v>
      </c>
    </row>
    <row r="12">
      <c r="A12" s="4" t="s">
        <v>11</v>
      </c>
      <c r="B12" s="11">
        <v>36306.0</v>
      </c>
      <c r="C12" s="12">
        <v>69520.0</v>
      </c>
      <c r="D12" s="12">
        <v>55541.0</v>
      </c>
      <c r="E12" s="12">
        <v>58405.0</v>
      </c>
      <c r="F12" s="12">
        <v>59233.0</v>
      </c>
    </row>
    <row r="13">
      <c r="A13" s="4" t="s">
        <v>12</v>
      </c>
      <c r="B13" s="11">
        <v>51607.0</v>
      </c>
      <c r="C13" s="12">
        <v>79588.0</v>
      </c>
      <c r="D13" s="12">
        <v>49935.0</v>
      </c>
      <c r="E13" s="12">
        <v>46261.0</v>
      </c>
      <c r="F13" s="12">
        <v>77818.0</v>
      </c>
    </row>
    <row r="14">
      <c r="A14" s="4" t="s">
        <v>13</v>
      </c>
      <c r="B14" s="49">
        <v>6771.0</v>
      </c>
      <c r="C14" s="49">
        <v>6039.0</v>
      </c>
      <c r="D14" s="49">
        <v>4537.0</v>
      </c>
      <c r="E14" s="49">
        <v>2102.0</v>
      </c>
      <c r="F14" s="49">
        <v>4562.0</v>
      </c>
    </row>
    <row r="15">
      <c r="A15" s="4" t="s">
        <v>14</v>
      </c>
      <c r="B15" s="26">
        <v>778558.0</v>
      </c>
      <c r="C15" s="27">
        <v>921910.0</v>
      </c>
      <c r="D15" s="27">
        <v>518112.0</v>
      </c>
      <c r="E15" s="27">
        <v>565473.0</v>
      </c>
      <c r="F15" s="27">
        <v>557685.0</v>
      </c>
    </row>
    <row r="16">
      <c r="A16" s="1" t="s">
        <v>15</v>
      </c>
      <c r="B16" s="11">
        <v>390029.0</v>
      </c>
      <c r="C16" s="12">
        <v>420653.0</v>
      </c>
      <c r="D16" s="12">
        <v>91481.0</v>
      </c>
      <c r="E16" s="12">
        <v>72024.0</v>
      </c>
      <c r="F16" s="12">
        <v>63597.0</v>
      </c>
    </row>
    <row r="17">
      <c r="A17" s="4" t="s">
        <v>16</v>
      </c>
      <c r="B17" s="11">
        <v>970719.0</v>
      </c>
      <c r="C17" s="12">
        <v>528376.0</v>
      </c>
      <c r="D17" s="12">
        <v>515832.0</v>
      </c>
      <c r="E17" s="12">
        <v>336159.0</v>
      </c>
      <c r="F17" s="12">
        <v>-179848.0</v>
      </c>
    </row>
    <row r="18">
      <c r="A18" s="1" t="s">
        <v>17</v>
      </c>
      <c r="B18" s="11">
        <v>1440888.0</v>
      </c>
      <c r="C18" s="12">
        <v>1440888.0</v>
      </c>
      <c r="D18" s="12">
        <v>1642787.0</v>
      </c>
      <c r="E18" s="12">
        <v>2103387.0</v>
      </c>
      <c r="F18" s="12">
        <v>2103387.0</v>
      </c>
    </row>
    <row r="19">
      <c r="A19" s="1" t="s">
        <v>18</v>
      </c>
      <c r="B19" s="24">
        <v>561638.0</v>
      </c>
      <c r="C19" s="25">
        <v>236146.0</v>
      </c>
      <c r="D19" s="25">
        <v>165162.0</v>
      </c>
      <c r="E19" s="25">
        <v>98781.0</v>
      </c>
      <c r="F19" s="25">
        <v>174756.0</v>
      </c>
    </row>
    <row r="20">
      <c r="A20" s="4" t="s">
        <v>19</v>
      </c>
      <c r="B20" s="24">
        <v>572637.0</v>
      </c>
      <c r="C20" s="25">
        <v>319517.0</v>
      </c>
      <c r="D20" s="25">
        <v>232508.0</v>
      </c>
      <c r="E20" s="25">
        <v>160770.0</v>
      </c>
      <c r="F20" s="25">
        <v>265659.0</v>
      </c>
    </row>
    <row r="21">
      <c r="A21" s="1" t="s">
        <v>20</v>
      </c>
      <c r="B21" s="24">
        <v>192187.0</v>
      </c>
      <c r="C21" s="25">
        <v>306006.0</v>
      </c>
      <c r="D21" s="25">
        <v>372649.0</v>
      </c>
      <c r="E21" s="25">
        <v>342726.0</v>
      </c>
      <c r="F21" s="25">
        <v>199978.0</v>
      </c>
    </row>
    <row r="22">
      <c r="A22" s="1" t="s">
        <v>21</v>
      </c>
      <c r="B22" s="24">
        <v>-203186.0</v>
      </c>
      <c r="C22" s="25">
        <v>-389377.0</v>
      </c>
      <c r="D22" s="25">
        <v>-439995.0</v>
      </c>
      <c r="E22" s="25">
        <v>-404715.0</v>
      </c>
      <c r="F22" s="25">
        <v>-290881.0</v>
      </c>
    </row>
    <row r="23">
      <c r="A23" s="4" t="s">
        <v>22</v>
      </c>
      <c r="B23" s="26">
        <v>124488.0</v>
      </c>
      <c r="C23" s="27">
        <v>132793.0</v>
      </c>
      <c r="D23" s="27">
        <v>102108.0</v>
      </c>
      <c r="E23" s="27">
        <v>74363.0</v>
      </c>
      <c r="F23" s="27">
        <v>123802.0</v>
      </c>
    </row>
    <row r="24">
      <c r="A24" s="4" t="s">
        <v>23</v>
      </c>
      <c r="B24" s="24">
        <v>26451.0</v>
      </c>
      <c r="C24" s="25">
        <v>-6680.0</v>
      </c>
      <c r="D24" s="25">
        <v>-61441.0</v>
      </c>
      <c r="E24" s="25">
        <v>-9029.0</v>
      </c>
      <c r="F24" s="25">
        <v>-4125.0</v>
      </c>
    </row>
    <row r="25">
      <c r="A25" s="4" t="s">
        <v>24</v>
      </c>
      <c r="B25" s="24">
        <v>-267137.0</v>
      </c>
      <c r="C25" s="25">
        <v>-439797.0</v>
      </c>
      <c r="D25" s="25">
        <v>-422525.0</v>
      </c>
      <c r="E25" s="25">
        <v>-406428.0</v>
      </c>
      <c r="F25" s="25">
        <v>-374183.0</v>
      </c>
    </row>
    <row r="26">
      <c r="A26" s="4" t="s">
        <v>25</v>
      </c>
      <c r="B26" s="26">
        <v>1259.0</v>
      </c>
      <c r="C26" s="27">
        <v>2985.0</v>
      </c>
      <c r="D26" s="27">
        <v>2793.0</v>
      </c>
      <c r="E26" s="27">
        <v>1414.0</v>
      </c>
      <c r="F26" s="27">
        <v>1497.0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-29281.0</v>
      </c>
      <c r="C28" s="25">
        <v>-22055.0</v>
      </c>
      <c r="D28" s="25">
        <v>9903.0</v>
      </c>
      <c r="E28" s="25">
        <v>-14467.0</v>
      </c>
      <c r="F28" s="25">
        <v>-6123.0</v>
      </c>
    </row>
    <row r="29">
      <c r="A29" s="19" t="s">
        <v>28</v>
      </c>
      <c r="B29" s="11">
        <v>0.0</v>
      </c>
      <c r="C29" s="11">
        <v>0.0</v>
      </c>
      <c r="D29" s="11">
        <v>0.0</v>
      </c>
      <c r="E29" s="11">
        <v>0.0</v>
      </c>
      <c r="F29" s="11">
        <v>0.0</v>
      </c>
    </row>
    <row r="30">
      <c r="A30" s="19" t="s">
        <v>29</v>
      </c>
      <c r="B30" s="20">
        <f t="shared" ref="B30:F30" si="1">B22*(1-0.4)+B26+B28-B29</f>
        <v>-149933.6</v>
      </c>
      <c r="C30" s="20">
        <f t="shared" si="1"/>
        <v>-252696.2</v>
      </c>
      <c r="D30" s="20">
        <f t="shared" si="1"/>
        <v>-251301</v>
      </c>
      <c r="E30" s="20">
        <f t="shared" si="1"/>
        <v>-255882</v>
      </c>
      <c r="F30" s="20">
        <f t="shared" si="1"/>
        <v>-179154.6</v>
      </c>
    </row>
    <row r="31">
      <c r="A31" s="19" t="s">
        <v>30</v>
      </c>
      <c r="B31" s="20">
        <f t="shared" ref="B31:F31" si="2">B22+B26</f>
        <v>-201927</v>
      </c>
      <c r="C31" s="20">
        <f t="shared" si="2"/>
        <v>-386392</v>
      </c>
      <c r="D31" s="20">
        <f t="shared" si="2"/>
        <v>-437202</v>
      </c>
      <c r="E31" s="20">
        <f t="shared" si="2"/>
        <v>-403301</v>
      </c>
      <c r="F31" s="20">
        <f t="shared" si="2"/>
        <v>-289384</v>
      </c>
    </row>
    <row r="32">
      <c r="A32" s="19" t="s">
        <v>31</v>
      </c>
      <c r="B32" s="20">
        <f t="shared" ref="B32:F32" si="3">B18+B25+B27</f>
        <v>1173751</v>
      </c>
      <c r="C32" s="20">
        <f t="shared" si="3"/>
        <v>1001091</v>
      </c>
      <c r="D32" s="20">
        <f t="shared" si="3"/>
        <v>1220262</v>
      </c>
      <c r="E32" s="20">
        <f t="shared" si="3"/>
        <v>1696959</v>
      </c>
      <c r="F32" s="20">
        <f t="shared" si="3"/>
        <v>1729204</v>
      </c>
    </row>
    <row r="33">
      <c r="A33" s="19" t="s">
        <v>32</v>
      </c>
      <c r="B33" s="20">
        <f t="shared" ref="B33:F33" si="4">B4+B5+B6+B8-B12-B13-B14</f>
        <v>2002340</v>
      </c>
      <c r="C33" s="20">
        <f t="shared" si="4"/>
        <v>1697783</v>
      </c>
      <c r="D33" s="20">
        <f t="shared" si="4"/>
        <v>1385636</v>
      </c>
      <c r="E33" s="20">
        <f t="shared" si="4"/>
        <v>1214610</v>
      </c>
      <c r="F33" s="20">
        <f t="shared" si="4"/>
        <v>943593</v>
      </c>
    </row>
    <row r="34">
      <c r="A34" s="19" t="s">
        <v>33</v>
      </c>
      <c r="B34" s="20">
        <f t="shared" ref="B34:F34" si="5">B19-B20</f>
        <v>-10999</v>
      </c>
      <c r="C34" s="20">
        <f t="shared" si="5"/>
        <v>-83371</v>
      </c>
      <c r="D34" s="20">
        <f t="shared" si="5"/>
        <v>-67346</v>
      </c>
      <c r="E34" s="20">
        <f t="shared" si="5"/>
        <v>-61989</v>
      </c>
      <c r="F34" s="20">
        <f t="shared" si="5"/>
        <v>-90903</v>
      </c>
    </row>
    <row r="35">
      <c r="A35" s="19" t="s">
        <v>34</v>
      </c>
      <c r="B35" s="20">
        <f t="shared" ref="B35:F35" si="6">B19-(B20*1.2725)-B26</f>
        <v>-168301.5825</v>
      </c>
      <c r="C35" s="20">
        <f t="shared" si="6"/>
        <v>-173424.3825</v>
      </c>
      <c r="D35" s="20">
        <f t="shared" si="6"/>
        <v>-133497.43</v>
      </c>
      <c r="E35" s="20">
        <f t="shared" si="6"/>
        <v>-107212.825</v>
      </c>
      <c r="F35" s="20">
        <f t="shared" si="6"/>
        <v>-164792.0775</v>
      </c>
    </row>
    <row r="36">
      <c r="A36" s="19"/>
    </row>
    <row r="37">
      <c r="A37" s="19" t="s">
        <v>35</v>
      </c>
      <c r="B37" s="21">
        <f t="shared" ref="B37:F37" si="7">B4/B10</f>
        <v>0.03308691784</v>
      </c>
      <c r="C37" s="21">
        <f t="shared" si="7"/>
        <v>0.01715518985</v>
      </c>
      <c r="D37" s="21">
        <f t="shared" si="7"/>
        <v>0.025919063</v>
      </c>
      <c r="E37" s="21">
        <f t="shared" si="7"/>
        <v>0.01804307878</v>
      </c>
      <c r="F37" s="21">
        <f t="shared" si="7"/>
        <v>0.008861553215</v>
      </c>
    </row>
    <row r="38">
      <c r="A38" s="19" t="s">
        <v>36</v>
      </c>
      <c r="B38" s="21">
        <f t="shared" ref="B38:F38" si="8">B4/B19</f>
        <v>0.07628045111</v>
      </c>
      <c r="C38" s="21">
        <f t="shared" si="8"/>
        <v>0.08802181701</v>
      </c>
      <c r="D38" s="21">
        <f t="shared" si="8"/>
        <v>0.1858115063</v>
      </c>
      <c r="E38" s="21">
        <f t="shared" si="8"/>
        <v>0.1694759114</v>
      </c>
      <c r="F38" s="21">
        <f t="shared" si="8"/>
        <v>0.05499095882</v>
      </c>
    </row>
    <row r="39">
      <c r="A39" s="19" t="s">
        <v>37</v>
      </c>
      <c r="B39" s="21">
        <f t="shared" ref="B39:F39" si="9">B4/B3</f>
        <v>0.01908036404</v>
      </c>
      <c r="C39" s="21">
        <f t="shared" si="9"/>
        <v>0.01048052813</v>
      </c>
      <c r="D39" s="21">
        <f t="shared" si="9"/>
        <v>0.01926415921</v>
      </c>
      <c r="E39" s="21">
        <f t="shared" si="9"/>
        <v>0.0118508608</v>
      </c>
      <c r="F39" s="21">
        <f t="shared" si="9"/>
        <v>0.008296498377</v>
      </c>
    </row>
    <row r="40">
      <c r="A40" s="19" t="s">
        <v>38</v>
      </c>
      <c r="B40" s="21">
        <f t="shared" ref="B40:F40" si="10">B4/B2</f>
        <v>0.01406740943</v>
      </c>
      <c r="C40" s="21">
        <f t="shared" si="10"/>
        <v>0.007868873808</v>
      </c>
      <c r="D40" s="21">
        <f t="shared" si="10"/>
        <v>0.01422594259</v>
      </c>
      <c r="E40" s="21">
        <f t="shared" si="10"/>
        <v>0.009543669943</v>
      </c>
      <c r="F40" s="21">
        <f t="shared" si="10"/>
        <v>0.007105260629</v>
      </c>
    </row>
    <row r="41">
      <c r="A41" s="19" t="s">
        <v>39</v>
      </c>
      <c r="B41" s="21">
        <f t="shared" ref="B41:F41" si="11">B3/B10</f>
        <v>1.734082105</v>
      </c>
      <c r="C41" s="21">
        <f t="shared" si="11"/>
        <v>1.636863108</v>
      </c>
      <c r="D41" s="21">
        <f t="shared" si="11"/>
        <v>1.34545519</v>
      </c>
      <c r="E41" s="21">
        <f t="shared" si="11"/>
        <v>1.522512085</v>
      </c>
      <c r="F41" s="21">
        <f t="shared" si="11"/>
        <v>1.06810763</v>
      </c>
    </row>
    <row r="42">
      <c r="A42" s="19" t="s">
        <v>40</v>
      </c>
      <c r="B42" s="21">
        <f t="shared" ref="B42:F42" si="12">B3/B2</f>
        <v>0.7372715425</v>
      </c>
      <c r="C42" s="21">
        <f t="shared" si="12"/>
        <v>0.750808901</v>
      </c>
      <c r="D42" s="21">
        <f t="shared" si="12"/>
        <v>0.7384668301</v>
      </c>
      <c r="E42" s="21">
        <f t="shared" si="12"/>
        <v>0.8053144919</v>
      </c>
      <c r="F42" s="21">
        <f t="shared" si="12"/>
        <v>0.8564168045</v>
      </c>
    </row>
    <row r="43">
      <c r="A43" s="19" t="s">
        <v>41</v>
      </c>
      <c r="B43" s="21">
        <f t="shared" ref="B43:F43" si="13">B10/B2</f>
        <v>0.4251653024</v>
      </c>
      <c r="C43" s="21">
        <f t="shared" si="13"/>
        <v>0.4586876554</v>
      </c>
      <c r="D43" s="21">
        <f t="shared" si="13"/>
        <v>0.5488602187</v>
      </c>
      <c r="E43" s="21">
        <f t="shared" si="13"/>
        <v>0.5289379966</v>
      </c>
      <c r="F43" s="21">
        <f t="shared" si="13"/>
        <v>0.8018075901</v>
      </c>
    </row>
    <row r="44">
      <c r="A44" s="19" t="s">
        <v>42</v>
      </c>
      <c r="B44" s="21">
        <f t="shared" ref="B44:F44" si="14">B10/B19</f>
        <v>2.30545654</v>
      </c>
      <c r="C44" s="21">
        <f t="shared" si="14"/>
        <v>5.130914773</v>
      </c>
      <c r="D44" s="21">
        <f t="shared" si="14"/>
        <v>7.168912946</v>
      </c>
      <c r="E44" s="21">
        <f t="shared" si="14"/>
        <v>9.392848827</v>
      </c>
      <c r="F44" s="21">
        <f t="shared" si="14"/>
        <v>6.205566619</v>
      </c>
    </row>
    <row r="45">
      <c r="A45" s="19" t="s">
        <v>43</v>
      </c>
      <c r="B45" s="21">
        <f t="shared" ref="B45:F45" si="15">B8/B2</f>
        <v>0.3335350531</v>
      </c>
      <c r="C45" s="21">
        <f t="shared" si="15"/>
        <v>0.4174258493</v>
      </c>
      <c r="D45" s="21">
        <f t="shared" si="15"/>
        <v>0.4806184338</v>
      </c>
      <c r="E45" s="21">
        <f t="shared" si="15"/>
        <v>0.5581362337</v>
      </c>
      <c r="F45" s="21">
        <f t="shared" si="15"/>
        <v>0.6510599851</v>
      </c>
    </row>
    <row r="46">
      <c r="A46" s="19" t="s">
        <v>44</v>
      </c>
      <c r="B46" s="21">
        <f t="shared" ref="B46:F46" si="16">(B3-B8)/B2</f>
        <v>0.4037364894</v>
      </c>
      <c r="C46" s="21">
        <f t="shared" si="16"/>
        <v>0.3333830517</v>
      </c>
      <c r="D46" s="21">
        <f t="shared" si="16"/>
        <v>0.2578483963</v>
      </c>
      <c r="E46" s="21">
        <f t="shared" si="16"/>
        <v>0.2471782582</v>
      </c>
      <c r="F46" s="21">
        <f t="shared" si="16"/>
        <v>0.2053568194</v>
      </c>
    </row>
    <row r="47">
      <c r="A47" s="19" t="s">
        <v>45</v>
      </c>
      <c r="B47" s="21">
        <f t="shared" ref="B47:F47" si="17">(B3-B8)/B10</f>
        <v>0.9495988669</v>
      </c>
      <c r="C47" s="21">
        <f t="shared" si="17"/>
        <v>0.7268193241</v>
      </c>
      <c r="D47" s="21">
        <f t="shared" si="17"/>
        <v>0.4697888233</v>
      </c>
      <c r="E47" s="21">
        <f t="shared" si="17"/>
        <v>0.4673104593</v>
      </c>
      <c r="F47" s="21">
        <f t="shared" si="17"/>
        <v>0.2561173303</v>
      </c>
    </row>
    <row r="48">
      <c r="A48" s="19" t="s">
        <v>46</v>
      </c>
      <c r="B48" s="19">
        <f t="shared" ref="B48:F48" si="18">(B3-B10)/B2</f>
        <v>0.3121062401</v>
      </c>
      <c r="C48" s="19">
        <f t="shared" si="18"/>
        <v>0.2921212456</v>
      </c>
      <c r="D48" s="19">
        <f t="shared" si="18"/>
        <v>0.1896066114</v>
      </c>
      <c r="E48" s="19">
        <f t="shared" si="18"/>
        <v>0.2763764952</v>
      </c>
      <c r="F48" s="19">
        <f t="shared" si="18"/>
        <v>0.05460921436</v>
      </c>
    </row>
    <row r="49">
      <c r="A49" s="19" t="s">
        <v>47</v>
      </c>
      <c r="B49" s="21">
        <f t="shared" ref="B49:F49" si="19">(B3-B10)/B19</f>
        <v>1.692394389</v>
      </c>
      <c r="C49" s="21">
        <f t="shared" si="19"/>
        <v>3.267690327</v>
      </c>
      <c r="D49" s="21">
        <f t="shared" si="19"/>
        <v>2.476538187</v>
      </c>
      <c r="E49" s="21">
        <f t="shared" si="19"/>
        <v>4.907877021</v>
      </c>
      <c r="F49" s="21">
        <f t="shared" si="19"/>
        <v>0.4226464327</v>
      </c>
    </row>
    <row r="50">
      <c r="A50" s="19" t="s">
        <v>48</v>
      </c>
      <c r="B50" s="21">
        <f t="shared" ref="B50:F50" si="20">(B11+B16)/B30</f>
        <v>-8.308364503</v>
      </c>
      <c r="C50" s="21">
        <f t="shared" si="20"/>
        <v>-4.727265388</v>
      </c>
      <c r="D50" s="21">
        <f t="shared" si="20"/>
        <v>-3.693940732</v>
      </c>
      <c r="E50" s="21">
        <f t="shared" si="20"/>
        <v>-2.422221962</v>
      </c>
      <c r="F50" s="21">
        <f t="shared" si="20"/>
        <v>-3.174001672</v>
      </c>
    </row>
    <row r="51">
      <c r="A51" s="19" t="s">
        <v>49</v>
      </c>
      <c r="B51" s="21">
        <f t="shared" ref="B51:F51" si="21">B23/B31</f>
        <v>-0.6165000223</v>
      </c>
      <c r="C51" s="21">
        <f t="shared" si="21"/>
        <v>-0.3436742997</v>
      </c>
      <c r="D51" s="21">
        <f t="shared" si="21"/>
        <v>-0.2335487944</v>
      </c>
      <c r="E51" s="21">
        <f t="shared" si="21"/>
        <v>-0.1843858557</v>
      </c>
      <c r="F51" s="21">
        <f t="shared" si="21"/>
        <v>-0.4278121804</v>
      </c>
    </row>
    <row r="52">
      <c r="A52" s="19" t="s">
        <v>50</v>
      </c>
      <c r="B52" s="21">
        <f t="shared" ref="B52:F52" si="22">B23/B25</f>
        <v>-0.4660080783</v>
      </c>
      <c r="C52" s="21">
        <f t="shared" si="22"/>
        <v>-0.3019415776</v>
      </c>
      <c r="D52" s="21">
        <f t="shared" si="22"/>
        <v>-0.2416614402</v>
      </c>
      <c r="E52" s="21">
        <f t="shared" si="22"/>
        <v>-0.1829672168</v>
      </c>
      <c r="F52" s="21">
        <f t="shared" si="22"/>
        <v>-0.3308594992</v>
      </c>
    </row>
    <row r="53">
      <c r="A53" s="19" t="s">
        <v>51</v>
      </c>
      <c r="B53" s="21">
        <f t="shared" ref="B53:F53" si="23">B23/B2</f>
        <v>0.04087632849</v>
      </c>
      <c r="C53" s="21">
        <f t="shared" si="23"/>
        <v>0.05027092079</v>
      </c>
      <c r="D53" s="21">
        <f t="shared" si="23"/>
        <v>0.04733235184</v>
      </c>
      <c r="E53" s="21">
        <f t="shared" si="23"/>
        <v>0.04239268431</v>
      </c>
      <c r="F53" s="21">
        <f t="shared" si="23"/>
        <v>0.0915343888</v>
      </c>
    </row>
    <row r="54">
      <c r="A54" s="19" t="s">
        <v>52</v>
      </c>
      <c r="B54" s="19">
        <f t="shared" ref="B54:F54" si="24">B23/B35</f>
        <v>-0.7396721894</v>
      </c>
      <c r="C54" s="19">
        <f t="shared" si="24"/>
        <v>-0.7657112459</v>
      </c>
      <c r="D54" s="19">
        <f t="shared" si="24"/>
        <v>-0.764868657</v>
      </c>
      <c r="E54" s="19">
        <f t="shared" si="24"/>
        <v>-0.6936017216</v>
      </c>
      <c r="F54" s="19">
        <f t="shared" si="24"/>
        <v>-0.7512618439</v>
      </c>
    </row>
    <row r="55">
      <c r="A55" s="19" t="s">
        <v>53</v>
      </c>
      <c r="B55" s="21">
        <f t="shared" ref="B55:F55" si="25">B30/B17</f>
        <v>-0.154456233</v>
      </c>
      <c r="C55" s="21">
        <f t="shared" si="25"/>
        <v>-0.4782507154</v>
      </c>
      <c r="D55" s="21">
        <f t="shared" si="25"/>
        <v>-0.4871760573</v>
      </c>
      <c r="E55" s="21">
        <f t="shared" si="25"/>
        <v>-0.7611933639</v>
      </c>
      <c r="F55" s="21">
        <f t="shared" si="25"/>
        <v>0.996144522</v>
      </c>
    </row>
    <row r="56">
      <c r="A56" s="19" t="s">
        <v>54</v>
      </c>
      <c r="B56" s="21">
        <f t="shared" ref="B56:F56" si="26">B30/B2</f>
        <v>-0.04923153304</v>
      </c>
      <c r="C56" s="21">
        <f t="shared" si="26"/>
        <v>-0.09566220098</v>
      </c>
      <c r="D56" s="21">
        <f t="shared" si="26"/>
        <v>-0.1164910423</v>
      </c>
      <c r="E56" s="21">
        <f t="shared" si="26"/>
        <v>-0.1458726093</v>
      </c>
      <c r="F56" s="21">
        <f t="shared" si="26"/>
        <v>-0.1324599507</v>
      </c>
    </row>
    <row r="57">
      <c r="A57" s="19" t="s">
        <v>55</v>
      </c>
      <c r="B57" s="21">
        <f t="shared" ref="B57:F57" si="27">B22/B17</f>
        <v>-0.2093149511</v>
      </c>
      <c r="C57" s="21">
        <f t="shared" si="27"/>
        <v>-0.7369316547</v>
      </c>
      <c r="D57" s="21">
        <f t="shared" si="27"/>
        <v>-0.8529812032</v>
      </c>
      <c r="E57" s="21">
        <f t="shared" si="27"/>
        <v>-1.203939207</v>
      </c>
      <c r="F57" s="21">
        <f t="shared" si="27"/>
        <v>1.617371336</v>
      </c>
    </row>
    <row r="58">
      <c r="A58" s="19" t="s">
        <v>56</v>
      </c>
      <c r="B58" s="21">
        <f t="shared" ref="B58:F58" si="28">B22/B2</f>
        <v>-0.06671725532</v>
      </c>
      <c r="C58" s="21">
        <f t="shared" si="28"/>
        <v>-0.1474049108</v>
      </c>
      <c r="D58" s="21">
        <f t="shared" si="28"/>
        <v>-0.2039604943</v>
      </c>
      <c r="E58" s="21">
        <f t="shared" si="28"/>
        <v>-0.2307189762</v>
      </c>
      <c r="F58" s="21">
        <f t="shared" si="28"/>
        <v>-0.21506611</v>
      </c>
    </row>
    <row r="59">
      <c r="A59" s="19" t="s">
        <v>57</v>
      </c>
      <c r="B59" s="21">
        <f t="shared" ref="B59:F59" si="29">B31/B32</f>
        <v>-0.1720356362</v>
      </c>
      <c r="C59" s="21">
        <f t="shared" si="29"/>
        <v>-0.3859709057</v>
      </c>
      <c r="D59" s="21">
        <f t="shared" si="29"/>
        <v>-0.3582853518</v>
      </c>
      <c r="E59" s="21">
        <f t="shared" si="29"/>
        <v>-0.237661016</v>
      </c>
      <c r="F59" s="21">
        <f t="shared" si="29"/>
        <v>-0.1673509892</v>
      </c>
    </row>
    <row r="60">
      <c r="A60" s="19" t="s">
        <v>58</v>
      </c>
      <c r="B60" s="21">
        <f t="shared" ref="B60:F60" si="30">B31/B2</f>
        <v>-0.06630385565</v>
      </c>
      <c r="C60" s="21">
        <f t="shared" si="30"/>
        <v>-0.1462748912</v>
      </c>
      <c r="D60" s="21">
        <f t="shared" si="30"/>
        <v>-0.202665794</v>
      </c>
      <c r="E60" s="21">
        <f t="shared" si="30"/>
        <v>-0.2299128864</v>
      </c>
      <c r="F60" s="21">
        <f t="shared" si="30"/>
        <v>-0.2139592863</v>
      </c>
    </row>
    <row r="61">
      <c r="A61" s="19" t="s">
        <v>59</v>
      </c>
      <c r="B61" s="21">
        <f t="shared" ref="B61:F61" si="31">B25/B17</f>
        <v>-0.2751949843</v>
      </c>
      <c r="C61" s="21">
        <f t="shared" si="31"/>
        <v>-0.8323561252</v>
      </c>
      <c r="D61" s="21">
        <f t="shared" si="31"/>
        <v>-0.8191135874</v>
      </c>
      <c r="E61" s="21">
        <f t="shared" si="31"/>
        <v>-1.20903501</v>
      </c>
      <c r="F61" s="21">
        <f t="shared" si="31"/>
        <v>2.080551354</v>
      </c>
    </row>
    <row r="62">
      <c r="A62" s="19" t="s">
        <v>60</v>
      </c>
      <c r="B62" s="21">
        <f t="shared" ref="B62:F62" si="32">B25/B2</f>
        <v>-0.08771592252</v>
      </c>
      <c r="C62" s="21">
        <f t="shared" si="32"/>
        <v>-0.1664922108</v>
      </c>
      <c r="D62" s="21">
        <f t="shared" si="32"/>
        <v>-0.1958622435</v>
      </c>
      <c r="E62" s="21">
        <f t="shared" si="32"/>
        <v>-0.2316955192</v>
      </c>
      <c r="F62" s="21">
        <f t="shared" si="32"/>
        <v>-0.2766563723</v>
      </c>
    </row>
    <row r="63">
      <c r="A63" s="19" t="s">
        <v>61</v>
      </c>
      <c r="B63" s="21">
        <f t="shared" ref="B63:F63" si="33">(B25+B24)/B17</f>
        <v>-0.24794611</v>
      </c>
      <c r="C63" s="21">
        <f t="shared" si="33"/>
        <v>-0.8449986373</v>
      </c>
      <c r="D63" s="21">
        <f t="shared" si="33"/>
        <v>-0.938224073</v>
      </c>
      <c r="E63" s="21">
        <f t="shared" si="33"/>
        <v>-1.235894324</v>
      </c>
      <c r="F63" s="21">
        <f t="shared" si="33"/>
        <v>2.103487389</v>
      </c>
    </row>
    <row r="64">
      <c r="A64" s="19" t="s">
        <v>62</v>
      </c>
      <c r="B64" s="21">
        <f t="shared" ref="B64:F64" si="34">B16/B17</f>
        <v>0.401793928</v>
      </c>
      <c r="C64" s="21">
        <f t="shared" si="34"/>
        <v>0.7961243508</v>
      </c>
      <c r="D64" s="21">
        <f t="shared" si="34"/>
        <v>0.1773465004</v>
      </c>
      <c r="E64" s="21">
        <f t="shared" si="34"/>
        <v>0.214255754</v>
      </c>
      <c r="F64" s="21">
        <f t="shared" si="34"/>
        <v>-0.3536152751</v>
      </c>
    </row>
    <row r="65">
      <c r="A65" s="19" t="s">
        <v>63</v>
      </c>
      <c r="B65" s="21">
        <f t="shared" ref="B65:F65" si="35">B16/B2</f>
        <v>0.1280681955</v>
      </c>
      <c r="C65" s="21">
        <f t="shared" si="35"/>
        <v>0.1592449425</v>
      </c>
      <c r="D65" s="21">
        <f t="shared" si="35"/>
        <v>0.04240618638</v>
      </c>
      <c r="E65" s="21">
        <f t="shared" si="35"/>
        <v>0.04105927268</v>
      </c>
      <c r="F65" s="21">
        <f t="shared" si="35"/>
        <v>0.0470211509</v>
      </c>
    </row>
    <row r="66">
      <c r="A66" s="19" t="s">
        <v>64</v>
      </c>
      <c r="B66" s="21">
        <f t="shared" ref="B66:F66" si="36">B33/B2</f>
        <v>0.6574794967</v>
      </c>
      <c r="C66" s="21">
        <f t="shared" si="36"/>
        <v>0.6427229953</v>
      </c>
      <c r="D66" s="21">
        <f t="shared" si="36"/>
        <v>0.642314125</v>
      </c>
      <c r="E66" s="21">
        <f t="shared" si="36"/>
        <v>0.6924220148</v>
      </c>
      <c r="F66" s="21">
        <f t="shared" si="36"/>
        <v>0.6976560034</v>
      </c>
    </row>
    <row r="67">
      <c r="A67" s="19" t="s">
        <v>65</v>
      </c>
      <c r="B67" s="21">
        <f t="shared" ref="B67:F67" si="37">B17/B32</f>
        <v>0.8270229376</v>
      </c>
      <c r="C67" s="21">
        <f t="shared" si="37"/>
        <v>0.52780017</v>
      </c>
      <c r="D67" s="21">
        <f t="shared" si="37"/>
        <v>0.4227223334</v>
      </c>
      <c r="E67" s="21">
        <f t="shared" si="37"/>
        <v>0.1980949451</v>
      </c>
      <c r="F67" s="21">
        <f t="shared" si="37"/>
        <v>-0.1040062364</v>
      </c>
    </row>
    <row r="68">
      <c r="A68" s="19" t="s">
        <v>66</v>
      </c>
      <c r="B68" s="21">
        <f t="shared" ref="B68:F68" si="38">B17/B2</f>
        <v>0.3187409928</v>
      </c>
      <c r="C68" s="21">
        <f t="shared" si="38"/>
        <v>0.2000252125</v>
      </c>
      <c r="D68" s="21">
        <f t="shared" si="38"/>
        <v>0.2391148756</v>
      </c>
      <c r="E68" s="21">
        <f t="shared" si="38"/>
        <v>0.1916367328</v>
      </c>
      <c r="F68" s="21">
        <f t="shared" si="38"/>
        <v>-0.1329726237</v>
      </c>
    </row>
    <row r="69">
      <c r="A69" s="19" t="s">
        <v>67</v>
      </c>
      <c r="B69" s="21">
        <f t="shared" ref="B69:F69" si="39">(B16+B11)/B17</f>
        <v>1.283278683</v>
      </c>
      <c r="C69" s="21">
        <f t="shared" si="39"/>
        <v>2.260818054</v>
      </c>
      <c r="D69" s="21">
        <f t="shared" si="39"/>
        <v>1.799599482</v>
      </c>
      <c r="E69" s="21">
        <f t="shared" si="39"/>
        <v>1.843779283</v>
      </c>
      <c r="F69" s="21">
        <f t="shared" si="39"/>
        <v>-3.161764379</v>
      </c>
    </row>
    <row r="70">
      <c r="A70" s="19" t="s">
        <v>68</v>
      </c>
      <c r="B70" s="21">
        <f t="shared" ref="B70:F70" si="40">(B16+B11)/B2</f>
        <v>0.4090335215</v>
      </c>
      <c r="C70" s="21">
        <f t="shared" si="40"/>
        <v>0.4522206116</v>
      </c>
      <c r="D70" s="21">
        <f t="shared" si="40"/>
        <v>0.4303110062</v>
      </c>
      <c r="E70" s="21">
        <f t="shared" si="40"/>
        <v>0.3533358379</v>
      </c>
      <c r="F70" s="21">
        <f t="shared" si="40"/>
        <v>0.4204281049</v>
      </c>
    </row>
    <row r="71">
      <c r="A71" s="19" t="s">
        <v>69</v>
      </c>
      <c r="B71" s="21">
        <f t="shared" ref="B71:F71" si="41">B30/B19</f>
        <v>-0.2669577201</v>
      </c>
      <c r="C71" s="21">
        <f t="shared" si="41"/>
        <v>-1.070084609</v>
      </c>
      <c r="D71" s="21">
        <f t="shared" si="41"/>
        <v>-1.521542486</v>
      </c>
      <c r="E71" s="21">
        <f t="shared" si="41"/>
        <v>-2.590396939</v>
      </c>
      <c r="F71" s="21">
        <f t="shared" si="41"/>
        <v>-1.025169951</v>
      </c>
    </row>
    <row r="72">
      <c r="A72" s="19" t="s">
        <v>70</v>
      </c>
      <c r="B72" s="19">
        <f t="shared" ref="B72:F72" si="42">B30/B35</f>
        <v>0.8908626869</v>
      </c>
      <c r="C72" s="19">
        <f t="shared" si="42"/>
        <v>1.457097303</v>
      </c>
      <c r="D72" s="19">
        <f t="shared" si="42"/>
        <v>1.882440733</v>
      </c>
      <c r="E72" s="19">
        <f t="shared" si="42"/>
        <v>2.386673423</v>
      </c>
      <c r="F72" s="19">
        <f t="shared" si="42"/>
        <v>1.087155419</v>
      </c>
    </row>
    <row r="73">
      <c r="A73" s="19" t="s">
        <v>71</v>
      </c>
      <c r="B73" s="19">
        <f t="shared" ref="B73:F73" si="43">B22/B35</f>
        <v>1.207273259</v>
      </c>
      <c r="C73" s="19">
        <f t="shared" si="43"/>
        <v>2.245226389</v>
      </c>
      <c r="D73" s="19">
        <f t="shared" si="43"/>
        <v>3.295906146</v>
      </c>
      <c r="E73" s="19">
        <f t="shared" si="43"/>
        <v>3.774874881</v>
      </c>
      <c r="F73" s="19">
        <f t="shared" si="43"/>
        <v>1.765139468</v>
      </c>
    </row>
    <row r="74">
      <c r="A74" s="19" t="s">
        <v>72</v>
      </c>
      <c r="B74" s="21">
        <f t="shared" ref="B74:F74" si="44">B31/B19</f>
        <v>-0.3595322966</v>
      </c>
      <c r="C74" s="21">
        <f t="shared" si="44"/>
        <v>-1.636241986</v>
      </c>
      <c r="D74" s="21">
        <f t="shared" si="44"/>
        <v>-2.64711011</v>
      </c>
      <c r="E74" s="21">
        <f t="shared" si="44"/>
        <v>-4.082779077</v>
      </c>
      <c r="F74" s="21">
        <f t="shared" si="44"/>
        <v>-1.655931699</v>
      </c>
    </row>
    <row r="75">
      <c r="A75" s="19" t="s">
        <v>73</v>
      </c>
      <c r="B75" s="21">
        <f t="shared" ref="B75:F75" si="45">B34/B19</f>
        <v>-0.01958378885</v>
      </c>
      <c r="C75" s="21">
        <f t="shared" si="45"/>
        <v>-0.3530485378</v>
      </c>
      <c r="D75" s="21">
        <f t="shared" si="45"/>
        <v>-0.4077572323</v>
      </c>
      <c r="E75" s="21">
        <f t="shared" si="45"/>
        <v>-0.6275397091</v>
      </c>
      <c r="F75" s="21">
        <f t="shared" si="45"/>
        <v>-0.5201709813</v>
      </c>
    </row>
    <row r="76">
      <c r="A76" s="19" t="s">
        <v>74</v>
      </c>
      <c r="B76" s="21">
        <f t="shared" ref="B76:F76" si="46">B25/B19</f>
        <v>-0.4756391127</v>
      </c>
      <c r="C76" s="21">
        <f t="shared" si="46"/>
        <v>-1.862394451</v>
      </c>
      <c r="D76" s="21">
        <f t="shared" si="46"/>
        <v>-2.558245843</v>
      </c>
      <c r="E76" s="21">
        <f t="shared" si="46"/>
        <v>-4.114434962</v>
      </c>
      <c r="F76" s="21">
        <f t="shared" si="46"/>
        <v>-2.14117398</v>
      </c>
    </row>
    <row r="77">
      <c r="A77" s="19" t="s">
        <v>75</v>
      </c>
      <c r="B77" s="19">
        <f t="shared" ref="B77:F77" si="47">B25/B35</f>
        <v>1.587251861</v>
      </c>
      <c r="C77" s="19">
        <f t="shared" si="47"/>
        <v>2.535958287</v>
      </c>
      <c r="D77" s="19">
        <f t="shared" si="47"/>
        <v>3.165042203</v>
      </c>
      <c r="E77" s="19">
        <f t="shared" si="47"/>
        <v>3.790852447</v>
      </c>
      <c r="F77" s="19">
        <f t="shared" si="47"/>
        <v>2.27063707</v>
      </c>
    </row>
    <row r="78">
      <c r="A78" s="19" t="s">
        <v>76</v>
      </c>
      <c r="B78" s="19">
        <f t="shared" ref="B78:F78" si="48">B35/B9</f>
        <v>-24.83056691</v>
      </c>
      <c r="C78" s="19">
        <f t="shared" si="48"/>
        <v>-29.57441721</v>
      </c>
      <c r="D78" s="19">
        <f t="shared" si="48"/>
        <v>-28.20566871</v>
      </c>
      <c r="E78" s="19">
        <f t="shared" si="48"/>
        <v>-27.86196076</v>
      </c>
      <c r="F78" s="19">
        <f t="shared" si="48"/>
        <v>-28.20816116</v>
      </c>
    </row>
    <row r="79">
      <c r="A79" s="19" t="s">
        <v>77</v>
      </c>
      <c r="B79" s="19">
        <f t="shared" ref="B79:F79" si="49">B35/B2</f>
        <v>-0.05526276244</v>
      </c>
      <c r="C79" s="19">
        <f t="shared" si="49"/>
        <v>-0.06565258256</v>
      </c>
      <c r="D79" s="19">
        <f t="shared" si="49"/>
        <v>-0.06188298005</v>
      </c>
      <c r="E79" s="19">
        <f t="shared" si="49"/>
        <v>-0.06111963536</v>
      </c>
      <c r="F79" s="19">
        <f t="shared" si="49"/>
        <v>-0.1218408595</v>
      </c>
    </row>
    <row r="80">
      <c r="A80" s="19" t="s">
        <v>78</v>
      </c>
      <c r="B80" s="19">
        <f t="shared" ref="B80:F80" si="50">B35/B19</f>
        <v>-0.2996620287</v>
      </c>
      <c r="C80" s="19">
        <f t="shared" si="50"/>
        <v>-0.7343947494</v>
      </c>
      <c r="D80" s="19">
        <f t="shared" si="50"/>
        <v>-0.8082817476</v>
      </c>
      <c r="E80" s="19">
        <f t="shared" si="50"/>
        <v>-1.085358773</v>
      </c>
      <c r="F80" s="19">
        <f t="shared" si="50"/>
        <v>-0.9429838031</v>
      </c>
    </row>
    <row r="81">
      <c r="A81" s="19" t="s">
        <v>79</v>
      </c>
      <c r="B81" s="21">
        <f t="shared" ref="B81:F81" si="51">B12/B19</f>
        <v>0.0646430619</v>
      </c>
      <c r="C81" s="21">
        <f t="shared" si="51"/>
        <v>0.294394146</v>
      </c>
      <c r="D81" s="21">
        <f t="shared" si="51"/>
        <v>0.3362819535</v>
      </c>
      <c r="E81" s="21">
        <f t="shared" si="51"/>
        <v>0.591257428</v>
      </c>
      <c r="F81" s="21">
        <f t="shared" si="51"/>
        <v>0.3389468745</v>
      </c>
    </row>
    <row r="82">
      <c r="A82" s="19" t="s">
        <v>80</v>
      </c>
      <c r="B82" s="21">
        <f t="shared" ref="B82:F82" si="52">B3/B19</f>
        <v>3.997850929</v>
      </c>
      <c r="C82" s="21">
        <f t="shared" si="52"/>
        <v>8.3986051</v>
      </c>
      <c r="D82" s="21">
        <f t="shared" si="52"/>
        <v>9.645451133</v>
      </c>
      <c r="E82" s="21">
        <f t="shared" si="52"/>
        <v>14.30072585</v>
      </c>
      <c r="F82" s="21">
        <f t="shared" si="52"/>
        <v>6.628213051</v>
      </c>
    </row>
    <row r="83">
      <c r="A83" s="19" t="s">
        <v>81</v>
      </c>
      <c r="B83" s="21">
        <f t="shared" ref="B83:F83" si="53">B8/B19</f>
        <v>1.808592011</v>
      </c>
      <c r="C83" s="21">
        <f t="shared" si="53"/>
        <v>4.669357093</v>
      </c>
      <c r="D83" s="21">
        <f t="shared" si="53"/>
        <v>6.277575956</v>
      </c>
      <c r="E83" s="21">
        <f t="shared" si="53"/>
        <v>9.911349349</v>
      </c>
      <c r="F83" s="21">
        <f t="shared" si="53"/>
        <v>5.038859896</v>
      </c>
    </row>
    <row r="84">
      <c r="A84" s="19" t="s">
        <v>82</v>
      </c>
      <c r="B84" s="21">
        <f t="shared" ref="B84:F84" si="54">B33/B19</f>
        <v>3.565178994</v>
      </c>
      <c r="C84" s="21">
        <f t="shared" si="54"/>
        <v>7.189547991</v>
      </c>
      <c r="D84" s="21">
        <f t="shared" si="54"/>
        <v>8.38955692</v>
      </c>
      <c r="E84" s="21">
        <f t="shared" si="54"/>
        <v>12.29598809</v>
      </c>
      <c r="F84" s="21">
        <f t="shared" si="54"/>
        <v>5.39948843</v>
      </c>
    </row>
    <row r="85">
      <c r="A85" s="19" t="s">
        <v>83</v>
      </c>
      <c r="B85" s="21">
        <f t="shared" ref="B85:F85" si="55">(B5+B6)/B19</f>
        <v>1.848891991</v>
      </c>
      <c r="C85" s="21">
        <f t="shared" si="55"/>
        <v>3.089165177</v>
      </c>
      <c r="D85" s="21">
        <f t="shared" si="55"/>
        <v>2.592260932</v>
      </c>
      <c r="E85" s="21">
        <f t="shared" si="55"/>
        <v>3.296018465</v>
      </c>
      <c r="F85" s="21">
        <f t="shared" si="55"/>
        <v>1.115984573</v>
      </c>
    </row>
    <row r="86">
      <c r="A86" s="19" t="s">
        <v>84</v>
      </c>
      <c r="B86" s="21">
        <f t="shared" ref="B86:F86" si="56">B19/B2</f>
        <v>0.1844169669</v>
      </c>
      <c r="C86" s="21">
        <f t="shared" si="56"/>
        <v>0.08939685722</v>
      </c>
      <c r="D86" s="21">
        <f t="shared" si="56"/>
        <v>0.07656114991</v>
      </c>
      <c r="E86" s="21">
        <f t="shared" si="56"/>
        <v>0.05631284037</v>
      </c>
      <c r="F86" s="21">
        <f t="shared" si="56"/>
        <v>0.1292077967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782091.0</v>
      </c>
      <c r="C2" s="25">
        <v>705788.0</v>
      </c>
      <c r="D2" s="25">
        <v>856811.0</v>
      </c>
      <c r="E2" s="25">
        <v>818232.0</v>
      </c>
      <c r="F2" s="25">
        <v>674913.0</v>
      </c>
    </row>
    <row r="3">
      <c r="A3" s="4" t="s">
        <v>2</v>
      </c>
      <c r="B3" s="26">
        <v>477982.0</v>
      </c>
      <c r="C3" s="27">
        <v>379937.0</v>
      </c>
      <c r="D3" s="27">
        <v>490460.0</v>
      </c>
      <c r="E3" s="27">
        <v>443786.0</v>
      </c>
      <c r="F3" s="27">
        <v>353532.0</v>
      </c>
    </row>
    <row r="4">
      <c r="A4" s="4" t="s">
        <v>3</v>
      </c>
      <c r="B4" s="11">
        <v>161445.0</v>
      </c>
      <c r="C4" s="12">
        <v>90359.0</v>
      </c>
      <c r="D4" s="12">
        <v>123937.0</v>
      </c>
      <c r="E4" s="12">
        <v>148808.0</v>
      </c>
      <c r="F4" s="12">
        <v>171375.0</v>
      </c>
    </row>
    <row r="5">
      <c r="A5" s="4" t="s">
        <v>4</v>
      </c>
      <c r="B5" s="11">
        <v>67997.0</v>
      </c>
      <c r="C5" s="12">
        <v>109886.0</v>
      </c>
      <c r="D5" s="12">
        <v>97692.0</v>
      </c>
      <c r="E5" s="12">
        <v>99114.0</v>
      </c>
      <c r="F5" s="12">
        <v>54041.0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>
        <v>53905.0</v>
      </c>
      <c r="C7" s="49">
        <v>47775.0</v>
      </c>
      <c r="D7" s="49">
        <v>47484.0</v>
      </c>
      <c r="E7" s="49">
        <v>34688.0</v>
      </c>
      <c r="F7" s="49">
        <v>29013.0</v>
      </c>
    </row>
    <row r="8">
      <c r="A8" s="4" t="s">
        <v>7</v>
      </c>
      <c r="B8" s="11">
        <v>98556.0</v>
      </c>
      <c r="C8" s="12">
        <v>67309.0</v>
      </c>
      <c r="D8" s="12">
        <v>107698.0</v>
      </c>
      <c r="E8" s="12">
        <v>85342.0</v>
      </c>
      <c r="F8" s="12">
        <v>58834.0</v>
      </c>
    </row>
    <row r="9">
      <c r="A9" s="15" t="s">
        <v>8</v>
      </c>
      <c r="B9" s="11">
        <v>259897.0</v>
      </c>
      <c r="C9" s="12">
        <v>288929.0</v>
      </c>
      <c r="D9" s="12">
        <v>315647.0</v>
      </c>
      <c r="E9" s="12">
        <v>323058.0</v>
      </c>
      <c r="F9" s="12">
        <v>178737.0</v>
      </c>
      <c r="G9" s="16"/>
    </row>
    <row r="10">
      <c r="A10" s="15" t="s">
        <v>9</v>
      </c>
      <c r="B10" s="26">
        <v>299562.0</v>
      </c>
      <c r="C10" s="27">
        <v>182639.0</v>
      </c>
      <c r="D10" s="27">
        <v>225469.0</v>
      </c>
      <c r="E10" s="27">
        <v>293306.0</v>
      </c>
      <c r="F10" s="27">
        <v>301131.0</v>
      </c>
    </row>
    <row r="11">
      <c r="A11" s="17" t="s">
        <v>10</v>
      </c>
      <c r="B11" s="11">
        <v>249644.0</v>
      </c>
      <c r="C11" s="12">
        <v>65501.0</v>
      </c>
      <c r="D11" s="12">
        <v>140137.0</v>
      </c>
      <c r="E11" s="12">
        <v>158654.0</v>
      </c>
      <c r="F11" s="12">
        <v>130760.0</v>
      </c>
    </row>
    <row r="12">
      <c r="A12" s="4" t="s">
        <v>11</v>
      </c>
      <c r="B12" s="11">
        <v>19897.0</v>
      </c>
      <c r="C12" s="12">
        <v>27284.0</v>
      </c>
      <c r="D12" s="12">
        <v>31251.0</v>
      </c>
      <c r="E12" s="12">
        <v>91706.0</v>
      </c>
      <c r="F12" s="12">
        <v>78753.0</v>
      </c>
    </row>
    <row r="13">
      <c r="A13" s="4" t="s">
        <v>12</v>
      </c>
      <c r="B13" s="11">
        <v>2144.0</v>
      </c>
      <c r="C13" s="12">
        <v>10199.0</v>
      </c>
      <c r="D13" s="12">
        <v>12079.0</v>
      </c>
      <c r="E13" s="12">
        <v>3068.0</v>
      </c>
      <c r="F13" s="12">
        <v>4087.0</v>
      </c>
    </row>
    <row r="14">
      <c r="A14" s="4" t="s">
        <v>13</v>
      </c>
      <c r="B14" s="49">
        <v>11710.0</v>
      </c>
      <c r="C14" s="49">
        <v>20054.0</v>
      </c>
      <c r="D14" s="49">
        <v>20474.0</v>
      </c>
      <c r="E14" s="49">
        <v>17756.0</v>
      </c>
      <c r="F14" s="49">
        <v>15630.0</v>
      </c>
    </row>
    <row r="15">
      <c r="A15" s="4" t="s">
        <v>14</v>
      </c>
      <c r="B15" s="26">
        <v>284535.0</v>
      </c>
      <c r="C15" s="27">
        <v>312419.0</v>
      </c>
      <c r="D15" s="27">
        <v>404479.0</v>
      </c>
      <c r="E15" s="27">
        <v>331007.0</v>
      </c>
      <c r="F15" s="27">
        <v>346581.0</v>
      </c>
    </row>
    <row r="16">
      <c r="A16" s="1" t="s">
        <v>15</v>
      </c>
      <c r="B16" s="11">
        <v>244199.0</v>
      </c>
      <c r="C16" s="12">
        <v>281458.0</v>
      </c>
      <c r="D16" s="12">
        <v>375734.0</v>
      </c>
      <c r="E16" s="12">
        <v>325078.0</v>
      </c>
      <c r="F16" s="12">
        <v>334638.0</v>
      </c>
    </row>
    <row r="17">
      <c r="A17" s="4" t="s">
        <v>16</v>
      </c>
      <c r="B17" s="11">
        <v>197994.0</v>
      </c>
      <c r="C17" s="12">
        <v>210730.0</v>
      </c>
      <c r="D17" s="12">
        <v>226863.0</v>
      </c>
      <c r="E17" s="12">
        <v>193919.0</v>
      </c>
      <c r="F17" s="12">
        <v>27201.0</v>
      </c>
    </row>
    <row r="18">
      <c r="A18" s="1" t="s">
        <v>17</v>
      </c>
      <c r="B18" s="11">
        <v>89359.0</v>
      </c>
      <c r="C18" s="12">
        <v>89359.0</v>
      </c>
      <c r="D18" s="12">
        <v>171273.0</v>
      </c>
      <c r="E18" s="12">
        <v>171273.0</v>
      </c>
      <c r="F18" s="12">
        <v>171273.0</v>
      </c>
    </row>
    <row r="19">
      <c r="A19" s="1" t="s">
        <v>18</v>
      </c>
      <c r="B19" s="24">
        <v>698599.0</v>
      </c>
      <c r="C19" s="25">
        <v>631538.0</v>
      </c>
      <c r="D19" s="25">
        <v>783277.0</v>
      </c>
      <c r="E19" s="25">
        <v>476085.0</v>
      </c>
      <c r="F19" s="25">
        <v>474319.0</v>
      </c>
    </row>
    <row r="20">
      <c r="A20" s="4" t="s">
        <v>19</v>
      </c>
      <c r="B20" s="5">
        <v>565925.0</v>
      </c>
      <c r="C20" s="6">
        <v>530645.0</v>
      </c>
      <c r="D20" s="6">
        <v>655574.0</v>
      </c>
      <c r="E20" s="6">
        <v>392488.0</v>
      </c>
      <c r="F20" s="6">
        <v>401351.0</v>
      </c>
    </row>
    <row r="21">
      <c r="A21" s="1" t="s">
        <v>20</v>
      </c>
      <c r="B21" s="5">
        <v>57652.0</v>
      </c>
      <c r="C21" s="6">
        <v>120156.0</v>
      </c>
      <c r="D21" s="6">
        <v>76022.0</v>
      </c>
      <c r="E21" s="6">
        <v>48688.0</v>
      </c>
      <c r="F21" s="6">
        <v>39344.0</v>
      </c>
    </row>
    <row r="22">
      <c r="A22" s="1" t="s">
        <v>21</v>
      </c>
      <c r="B22" s="24">
        <v>75022.0</v>
      </c>
      <c r="C22" s="25">
        <v>-19263.0</v>
      </c>
      <c r="D22" s="25">
        <v>51681.0</v>
      </c>
      <c r="E22" s="25">
        <v>34909.0</v>
      </c>
      <c r="F22" s="25">
        <v>33624.0</v>
      </c>
    </row>
    <row r="23">
      <c r="A23" s="4" t="s">
        <v>22</v>
      </c>
      <c r="B23" s="7">
        <v>227511.0</v>
      </c>
      <c r="C23" s="8">
        <v>76338.0</v>
      </c>
      <c r="D23" s="8">
        <v>46795.0</v>
      </c>
      <c r="E23" s="8">
        <v>237359.0</v>
      </c>
      <c r="F23" s="8">
        <v>168971.0</v>
      </c>
    </row>
    <row r="24">
      <c r="A24" s="4" t="s">
        <v>23</v>
      </c>
      <c r="B24" s="24">
        <v>23371.0</v>
      </c>
      <c r="C24" s="25">
        <v>-11357.0</v>
      </c>
      <c r="D24" s="25">
        <v>-12009.0</v>
      </c>
      <c r="E24" s="25">
        <v>14458.0</v>
      </c>
      <c r="F24" s="25">
        <v>355.0</v>
      </c>
    </row>
    <row r="25">
      <c r="A25" s="4" t="s">
        <v>24</v>
      </c>
      <c r="B25" s="24">
        <v>1992.0</v>
      </c>
      <c r="C25" s="25">
        <v>16745.0</v>
      </c>
      <c r="D25" s="25">
        <v>21510.0</v>
      </c>
      <c r="E25" s="25">
        <v>-32601.0</v>
      </c>
      <c r="F25" s="25">
        <v>-148897.0</v>
      </c>
    </row>
    <row r="26">
      <c r="A26" s="4" t="s">
        <v>25</v>
      </c>
      <c r="B26" s="26">
        <v>21300.0</v>
      </c>
      <c r="C26" s="27">
        <v>25000.0</v>
      </c>
      <c r="D26" s="27">
        <v>22900.0</v>
      </c>
      <c r="E26" s="27">
        <v>25400.0</v>
      </c>
      <c r="F26" s="27">
        <v>26900.0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55500.0</v>
      </c>
      <c r="C28" s="25">
        <v>-71100.0</v>
      </c>
      <c r="D28" s="25">
        <v>33600.0</v>
      </c>
      <c r="E28" s="25">
        <v>24900.0</v>
      </c>
      <c r="F28" s="25">
        <v>22600.0</v>
      </c>
    </row>
    <row r="29">
      <c r="A29" s="19" t="s">
        <v>28</v>
      </c>
      <c r="B29" s="11">
        <v>82900.0</v>
      </c>
      <c r="C29" s="11">
        <v>54100.0</v>
      </c>
      <c r="D29" s="11">
        <v>58500.0</v>
      </c>
      <c r="E29" s="11">
        <v>37900.0</v>
      </c>
      <c r="F29" s="11">
        <v>14900.0</v>
      </c>
    </row>
    <row r="30">
      <c r="A30" s="19" t="s">
        <v>29</v>
      </c>
      <c r="B30" s="20">
        <f t="shared" ref="B30:F30" si="1">B22*(1-0.4)+B26+B28-B29</f>
        <v>38913.2</v>
      </c>
      <c r="C30" s="20">
        <f t="shared" si="1"/>
        <v>-111757.8</v>
      </c>
      <c r="D30" s="20">
        <f t="shared" si="1"/>
        <v>29008.6</v>
      </c>
      <c r="E30" s="20">
        <f t="shared" si="1"/>
        <v>33345.4</v>
      </c>
      <c r="F30" s="20">
        <f t="shared" si="1"/>
        <v>54774.4</v>
      </c>
    </row>
    <row r="31">
      <c r="A31" s="19" t="s">
        <v>30</v>
      </c>
      <c r="B31" s="20">
        <f t="shared" ref="B31:F31" si="2">B22+B26</f>
        <v>96322</v>
      </c>
      <c r="C31" s="20">
        <f t="shared" si="2"/>
        <v>5737</v>
      </c>
      <c r="D31" s="20">
        <f t="shared" si="2"/>
        <v>74581</v>
      </c>
      <c r="E31" s="20">
        <f t="shared" si="2"/>
        <v>60309</v>
      </c>
      <c r="F31" s="20">
        <f t="shared" si="2"/>
        <v>60524</v>
      </c>
    </row>
    <row r="32">
      <c r="A32" s="19" t="s">
        <v>31</v>
      </c>
      <c r="B32" s="20">
        <f t="shared" ref="B32:F32" si="3">B18+B25+B27</f>
        <v>91351</v>
      </c>
      <c r="C32" s="20">
        <f t="shared" si="3"/>
        <v>106104</v>
      </c>
      <c r="D32" s="20">
        <f t="shared" si="3"/>
        <v>192783</v>
      </c>
      <c r="E32" s="20">
        <f t="shared" si="3"/>
        <v>138672</v>
      </c>
      <c r="F32" s="20">
        <f t="shared" si="3"/>
        <v>22376</v>
      </c>
    </row>
    <row r="33">
      <c r="A33" s="19" t="s">
        <v>32</v>
      </c>
      <c r="B33" s="20">
        <f t="shared" ref="B33:F33" si="4">B4+B5+B6+B8-B12-B13-B14</f>
        <v>294247</v>
      </c>
      <c r="C33" s="20">
        <f t="shared" si="4"/>
        <v>210017</v>
      </c>
      <c r="D33" s="20">
        <f t="shared" si="4"/>
        <v>265523</v>
      </c>
      <c r="E33" s="20">
        <f t="shared" si="4"/>
        <v>220734</v>
      </c>
      <c r="F33" s="20">
        <f t="shared" si="4"/>
        <v>185780</v>
      </c>
    </row>
    <row r="34">
      <c r="A34" s="19" t="s">
        <v>33</v>
      </c>
      <c r="B34" s="20">
        <f t="shared" ref="B34:F34" si="5">B19-B20</f>
        <v>132674</v>
      </c>
      <c r="C34" s="20">
        <f t="shared" si="5"/>
        <v>100893</v>
      </c>
      <c r="D34" s="20">
        <f t="shared" si="5"/>
        <v>127703</v>
      </c>
      <c r="E34" s="20">
        <f t="shared" si="5"/>
        <v>83597</v>
      </c>
      <c r="F34" s="20">
        <f t="shared" si="5"/>
        <v>72968</v>
      </c>
    </row>
    <row r="35">
      <c r="A35" s="19" t="s">
        <v>34</v>
      </c>
      <c r="B35" s="20">
        <f t="shared" ref="B35:F35" si="6">B19-(B20*1.2725)-B26</f>
        <v>-42840.5625</v>
      </c>
      <c r="C35" s="20">
        <f t="shared" si="6"/>
        <v>-68707.7625</v>
      </c>
      <c r="D35" s="20">
        <f t="shared" si="6"/>
        <v>-73840.915</v>
      </c>
      <c r="E35" s="20">
        <f t="shared" si="6"/>
        <v>-48755.98</v>
      </c>
      <c r="F35" s="20">
        <f t="shared" si="6"/>
        <v>-63300.1475</v>
      </c>
    </row>
    <row r="36">
      <c r="A36" s="19"/>
    </row>
    <row r="37">
      <c r="A37" s="19" t="s">
        <v>35</v>
      </c>
      <c r="B37" s="21">
        <f t="shared" ref="B37:F37" si="7">B4/B10</f>
        <v>0.5389368478</v>
      </c>
      <c r="C37" s="21">
        <f t="shared" si="7"/>
        <v>0.4947409918</v>
      </c>
      <c r="D37" s="21">
        <f t="shared" si="7"/>
        <v>0.5496853226</v>
      </c>
      <c r="E37" s="21">
        <f t="shared" si="7"/>
        <v>0.5073472755</v>
      </c>
      <c r="F37" s="21">
        <f t="shared" si="7"/>
        <v>0.5691044761</v>
      </c>
    </row>
    <row r="38">
      <c r="A38" s="19" t="s">
        <v>36</v>
      </c>
      <c r="B38" s="21">
        <f t="shared" ref="B38:F38" si="8">B4/B19</f>
        <v>0.2310982409</v>
      </c>
      <c r="C38" s="21">
        <f t="shared" si="8"/>
        <v>0.1430776929</v>
      </c>
      <c r="D38" s="21">
        <f t="shared" si="8"/>
        <v>0.1582288258</v>
      </c>
      <c r="E38" s="21">
        <f t="shared" si="8"/>
        <v>0.3125660334</v>
      </c>
      <c r="F38" s="21">
        <f t="shared" si="8"/>
        <v>0.3613074745</v>
      </c>
    </row>
    <row r="39">
      <c r="A39" s="19" t="s">
        <v>37</v>
      </c>
      <c r="B39" s="21">
        <f t="shared" ref="B39:F39" si="9">B4/B3</f>
        <v>0.3377637652</v>
      </c>
      <c r="C39" s="21">
        <f t="shared" si="9"/>
        <v>0.2378262712</v>
      </c>
      <c r="D39" s="21">
        <f t="shared" si="9"/>
        <v>0.2526954288</v>
      </c>
      <c r="E39" s="21">
        <f t="shared" si="9"/>
        <v>0.3353147688</v>
      </c>
      <c r="F39" s="21">
        <f t="shared" si="9"/>
        <v>0.4847510268</v>
      </c>
    </row>
    <row r="40">
      <c r="A40" s="19" t="s">
        <v>38</v>
      </c>
      <c r="B40" s="21">
        <f t="shared" ref="B40:F40" si="10">B4/B2</f>
        <v>0.206427385</v>
      </c>
      <c r="C40" s="21">
        <f t="shared" si="10"/>
        <v>0.1280256961</v>
      </c>
      <c r="D40" s="21">
        <f t="shared" si="10"/>
        <v>0.14464917</v>
      </c>
      <c r="E40" s="21">
        <f t="shared" si="10"/>
        <v>0.18186529</v>
      </c>
      <c r="F40" s="21">
        <f t="shared" si="10"/>
        <v>0.2539216166</v>
      </c>
    </row>
    <row r="41">
      <c r="A41" s="19" t="s">
        <v>39</v>
      </c>
      <c r="B41" s="21">
        <f t="shared" ref="B41:F41" si="11">B3/B10</f>
        <v>1.595602914</v>
      </c>
      <c r="C41" s="21">
        <f t="shared" si="11"/>
        <v>2.080262156</v>
      </c>
      <c r="D41" s="21">
        <f t="shared" si="11"/>
        <v>2.175287955</v>
      </c>
      <c r="E41" s="21">
        <f t="shared" si="11"/>
        <v>1.513047807</v>
      </c>
      <c r="F41" s="21">
        <f t="shared" si="11"/>
        <v>1.174013967</v>
      </c>
    </row>
    <row r="42">
      <c r="A42" s="19" t="s">
        <v>40</v>
      </c>
      <c r="B42" s="21">
        <f t="shared" ref="B42:F42" si="12">B3/B2</f>
        <v>0.6111590595</v>
      </c>
      <c r="C42" s="21">
        <f t="shared" si="12"/>
        <v>0.5383160382</v>
      </c>
      <c r="D42" s="21">
        <f t="shared" si="12"/>
        <v>0.5724249572</v>
      </c>
      <c r="E42" s="21">
        <f t="shared" si="12"/>
        <v>0.5423718456</v>
      </c>
      <c r="F42" s="21">
        <f t="shared" si="12"/>
        <v>0.5238186255</v>
      </c>
    </row>
    <row r="43">
      <c r="A43" s="19" t="s">
        <v>41</v>
      </c>
      <c r="B43" s="21">
        <f t="shared" ref="B43:F43" si="13">B10/B2</f>
        <v>0.3830270391</v>
      </c>
      <c r="C43" s="21">
        <f t="shared" si="13"/>
        <v>0.2587731727</v>
      </c>
      <c r="D43" s="21">
        <f t="shared" si="13"/>
        <v>0.2631490492</v>
      </c>
      <c r="E43" s="21">
        <f t="shared" si="13"/>
        <v>0.3584631254</v>
      </c>
      <c r="F43" s="21">
        <f t="shared" si="13"/>
        <v>0.4461775073</v>
      </c>
    </row>
    <row r="44">
      <c r="A44" s="19" t="s">
        <v>42</v>
      </c>
      <c r="B44" s="21">
        <f t="shared" ref="B44:F44" si="14">B10/B19</f>
        <v>0.4288039347</v>
      </c>
      <c r="C44" s="21">
        <f t="shared" si="14"/>
        <v>0.2891971663</v>
      </c>
      <c r="D44" s="21">
        <f t="shared" si="14"/>
        <v>0.2878534669</v>
      </c>
      <c r="E44" s="21">
        <f t="shared" si="14"/>
        <v>0.6160790615</v>
      </c>
      <c r="F44" s="21">
        <f t="shared" si="14"/>
        <v>0.6348702034</v>
      </c>
    </row>
    <row r="45">
      <c r="A45" s="19" t="s">
        <v>43</v>
      </c>
      <c r="B45" s="21">
        <f t="shared" ref="B45:F45" si="15">B8/B2</f>
        <v>0.1260160263</v>
      </c>
      <c r="C45" s="21">
        <f t="shared" si="15"/>
        <v>0.09536716408</v>
      </c>
      <c r="D45" s="21">
        <f t="shared" si="15"/>
        <v>0.1256963321</v>
      </c>
      <c r="E45" s="21">
        <f t="shared" si="15"/>
        <v>0.1043004918</v>
      </c>
      <c r="F45" s="21">
        <f t="shared" si="15"/>
        <v>0.08717271708</v>
      </c>
    </row>
    <row r="46">
      <c r="A46" s="19" t="s">
        <v>44</v>
      </c>
      <c r="B46" s="21">
        <f t="shared" ref="B46:F46" si="16">(B3-B8)/B2</f>
        <v>0.4851430332</v>
      </c>
      <c r="C46" s="21">
        <f t="shared" si="16"/>
        <v>0.4429488742</v>
      </c>
      <c r="D46" s="21">
        <f t="shared" si="16"/>
        <v>0.4467286251</v>
      </c>
      <c r="E46" s="21">
        <f t="shared" si="16"/>
        <v>0.4380713538</v>
      </c>
      <c r="F46" s="21">
        <f t="shared" si="16"/>
        <v>0.4366459084</v>
      </c>
    </row>
    <row r="47">
      <c r="A47" s="19" t="s">
        <v>45</v>
      </c>
      <c r="B47" s="21">
        <f t="shared" ref="B47:F47" si="17">(B3-B8)/B10</f>
        <v>1.266602573</v>
      </c>
      <c r="C47" s="21">
        <f t="shared" si="17"/>
        <v>1.711726411</v>
      </c>
      <c r="D47" s="21">
        <f t="shared" si="17"/>
        <v>1.697625838</v>
      </c>
      <c r="E47" s="21">
        <f t="shared" si="17"/>
        <v>1.222082058</v>
      </c>
      <c r="F47" s="21">
        <f t="shared" si="17"/>
        <v>0.9786372044</v>
      </c>
    </row>
    <row r="48">
      <c r="A48" s="19" t="s">
        <v>46</v>
      </c>
      <c r="B48" s="19">
        <f t="shared" ref="B48:F48" si="18">(B3-B10)/B2</f>
        <v>0.2281320204</v>
      </c>
      <c r="C48" s="19">
        <f t="shared" si="18"/>
        <v>0.2795428656</v>
      </c>
      <c r="D48" s="19">
        <f t="shared" si="18"/>
        <v>0.309275908</v>
      </c>
      <c r="E48" s="19">
        <f t="shared" si="18"/>
        <v>0.1839087203</v>
      </c>
      <c r="F48" s="19">
        <f t="shared" si="18"/>
        <v>0.07764111819</v>
      </c>
    </row>
    <row r="49">
      <c r="A49" s="19" t="s">
        <v>47</v>
      </c>
      <c r="B49" s="21">
        <f t="shared" ref="B49:F49" si="19">(B3-B10)/B19</f>
        <v>0.2553968729</v>
      </c>
      <c r="C49" s="21">
        <f t="shared" si="19"/>
        <v>0.3124087545</v>
      </c>
      <c r="D49" s="21">
        <f t="shared" si="19"/>
        <v>0.3383107126</v>
      </c>
      <c r="E49" s="21">
        <f t="shared" si="19"/>
        <v>0.3160780113</v>
      </c>
      <c r="F49" s="21">
        <f t="shared" si="19"/>
        <v>0.1104762828</v>
      </c>
    </row>
    <row r="50">
      <c r="A50" s="19" t="s">
        <v>48</v>
      </c>
      <c r="B50" s="21">
        <f t="shared" ref="B50:F50" si="20">(B11+B16)/B30</f>
        <v>12.69088638</v>
      </c>
      <c r="C50" s="21">
        <f t="shared" si="20"/>
        <v>-3.104561829</v>
      </c>
      <c r="D50" s="21">
        <f t="shared" si="20"/>
        <v>17.78338148</v>
      </c>
      <c r="E50" s="21">
        <f t="shared" si="20"/>
        <v>14.50670857</v>
      </c>
      <c r="F50" s="21">
        <f t="shared" si="20"/>
        <v>8.496633464</v>
      </c>
    </row>
    <row r="51">
      <c r="A51" s="19" t="s">
        <v>49</v>
      </c>
      <c r="B51" s="21">
        <f t="shared" ref="B51:F51" si="21">B23/B31</f>
        <v>2.361983763</v>
      </c>
      <c r="C51" s="21">
        <f t="shared" si="21"/>
        <v>13.30625763</v>
      </c>
      <c r="D51" s="21">
        <f t="shared" si="21"/>
        <v>0.6274386238</v>
      </c>
      <c r="E51" s="21">
        <f t="shared" si="21"/>
        <v>3.935714404</v>
      </c>
      <c r="F51" s="21">
        <f t="shared" si="21"/>
        <v>2.791801599</v>
      </c>
    </row>
    <row r="52">
      <c r="A52" s="19" t="s">
        <v>50</v>
      </c>
      <c r="B52" s="21">
        <f t="shared" ref="B52:F52" si="22">B23/B25</f>
        <v>114.2123494</v>
      </c>
      <c r="C52" s="21">
        <f t="shared" si="22"/>
        <v>4.558853389</v>
      </c>
      <c r="D52" s="21">
        <f t="shared" si="22"/>
        <v>2.175499768</v>
      </c>
      <c r="E52" s="21">
        <f t="shared" si="22"/>
        <v>-7.280727585</v>
      </c>
      <c r="F52" s="21">
        <f t="shared" si="22"/>
        <v>-1.134818029</v>
      </c>
    </row>
    <row r="53">
      <c r="A53" s="19" t="s">
        <v>51</v>
      </c>
      <c r="B53" s="21">
        <f t="shared" ref="B53:F53" si="23">B23/B2</f>
        <v>0.290900931</v>
      </c>
      <c r="C53" s="21">
        <f t="shared" si="23"/>
        <v>0.1081599574</v>
      </c>
      <c r="D53" s="21">
        <f t="shared" si="23"/>
        <v>0.05461531189</v>
      </c>
      <c r="E53" s="21">
        <f t="shared" si="23"/>
        <v>0.2900876524</v>
      </c>
      <c r="F53" s="21">
        <f t="shared" si="23"/>
        <v>0.250359676</v>
      </c>
    </row>
    <row r="54">
      <c r="A54" s="19" t="s">
        <v>52</v>
      </c>
      <c r="B54" s="19">
        <f t="shared" ref="B54:F54" si="24">B23/B35</f>
        <v>-5.310644556</v>
      </c>
      <c r="C54" s="19">
        <f t="shared" si="24"/>
        <v>-1.1110535</v>
      </c>
      <c r="D54" s="19">
        <f t="shared" si="24"/>
        <v>-0.63372725</v>
      </c>
      <c r="E54" s="19">
        <f t="shared" si="24"/>
        <v>-4.868305385</v>
      </c>
      <c r="F54" s="19">
        <f t="shared" si="24"/>
        <v>-2.669361868</v>
      </c>
    </row>
    <row r="55">
      <c r="A55" s="19" t="s">
        <v>53</v>
      </c>
      <c r="B55" s="21">
        <f t="shared" ref="B55:F55" si="25">B30/B17</f>
        <v>0.1965372688</v>
      </c>
      <c r="C55" s="21">
        <f t="shared" si="25"/>
        <v>-0.5303364495</v>
      </c>
      <c r="D55" s="21">
        <f t="shared" si="25"/>
        <v>0.1278683611</v>
      </c>
      <c r="E55" s="21">
        <f t="shared" si="25"/>
        <v>0.1719553009</v>
      </c>
      <c r="F55" s="21">
        <f t="shared" si="25"/>
        <v>2.013690673</v>
      </c>
    </row>
    <row r="56">
      <c r="A56" s="19" t="s">
        <v>54</v>
      </c>
      <c r="B56" s="21">
        <f t="shared" ref="B56:F56" si="26">B30/B2</f>
        <v>0.04975533538</v>
      </c>
      <c r="C56" s="21">
        <f t="shared" si="26"/>
        <v>-0.1583447154</v>
      </c>
      <c r="D56" s="21">
        <f t="shared" si="26"/>
        <v>0.03385647477</v>
      </c>
      <c r="E56" s="21">
        <f t="shared" si="26"/>
        <v>0.04075298937</v>
      </c>
      <c r="F56" s="21">
        <f t="shared" si="26"/>
        <v>0.08115771959</v>
      </c>
    </row>
    <row r="57">
      <c r="A57" s="19" t="s">
        <v>55</v>
      </c>
      <c r="B57" s="21">
        <f t="shared" ref="B57:F57" si="27">B22/B17</f>
        <v>0.378910472</v>
      </c>
      <c r="C57" s="21">
        <f t="shared" si="27"/>
        <v>-0.09141081004</v>
      </c>
      <c r="D57" s="21">
        <f t="shared" si="27"/>
        <v>0.2278070906</v>
      </c>
      <c r="E57" s="21">
        <f t="shared" si="27"/>
        <v>0.1800184613</v>
      </c>
      <c r="F57" s="21">
        <f t="shared" si="27"/>
        <v>1.236131025</v>
      </c>
    </row>
    <row r="58">
      <c r="A58" s="19" t="s">
        <v>56</v>
      </c>
      <c r="B58" s="21">
        <f t="shared" ref="B58:F58" si="28">B22/B2</f>
        <v>0.09592489876</v>
      </c>
      <c r="C58" s="21">
        <f t="shared" si="28"/>
        <v>-0.02729289815</v>
      </c>
      <c r="D58" s="21">
        <f t="shared" si="28"/>
        <v>0.06031785306</v>
      </c>
      <c r="E58" s="21">
        <f t="shared" si="28"/>
        <v>0.04266393883</v>
      </c>
      <c r="F58" s="21">
        <f t="shared" si="28"/>
        <v>0.04981975455</v>
      </c>
    </row>
    <row r="59">
      <c r="A59" s="19" t="s">
        <v>57</v>
      </c>
      <c r="B59" s="21">
        <f t="shared" ref="B59:F59" si="29">B31/B32</f>
        <v>1.054416481</v>
      </c>
      <c r="C59" s="21">
        <f t="shared" si="29"/>
        <v>0.0540695921</v>
      </c>
      <c r="D59" s="21">
        <f t="shared" si="29"/>
        <v>0.3868650244</v>
      </c>
      <c r="E59" s="21">
        <f t="shared" si="29"/>
        <v>0.434903946</v>
      </c>
      <c r="F59" s="21">
        <f t="shared" si="29"/>
        <v>2.704862353</v>
      </c>
    </row>
    <row r="60">
      <c r="A60" s="19" t="s">
        <v>58</v>
      </c>
      <c r="B60" s="21">
        <f t="shared" ref="B60:F60" si="30">B31/B2</f>
        <v>0.1231595812</v>
      </c>
      <c r="C60" s="21">
        <f t="shared" si="30"/>
        <v>0.008128503177</v>
      </c>
      <c r="D60" s="21">
        <f t="shared" si="30"/>
        <v>0.08704486754</v>
      </c>
      <c r="E60" s="21">
        <f t="shared" si="30"/>
        <v>0.07370647934</v>
      </c>
      <c r="F60" s="21">
        <f t="shared" si="30"/>
        <v>0.08967674352</v>
      </c>
    </row>
    <row r="61">
      <c r="A61" s="19" t="s">
        <v>59</v>
      </c>
      <c r="B61" s="21">
        <f t="shared" ref="B61:F61" si="31">B25/B17</f>
        <v>0.01006091094</v>
      </c>
      <c r="C61" s="21">
        <f t="shared" si="31"/>
        <v>0.07946187064</v>
      </c>
      <c r="D61" s="21">
        <f t="shared" si="31"/>
        <v>0.09481493236</v>
      </c>
      <c r="E61" s="21">
        <f t="shared" si="31"/>
        <v>-0.1681165848</v>
      </c>
      <c r="F61" s="21">
        <f t="shared" si="31"/>
        <v>-5.473953163</v>
      </c>
    </row>
    <row r="62">
      <c r="A62" s="19" t="s">
        <v>60</v>
      </c>
      <c r="B62" s="21">
        <f t="shared" ref="B62:F62" si="32">B25/B2</f>
        <v>0.002547018186</v>
      </c>
      <c r="C62" s="21">
        <f t="shared" si="32"/>
        <v>0.02372525461</v>
      </c>
      <c r="D62" s="21">
        <f t="shared" si="32"/>
        <v>0.02510471971</v>
      </c>
      <c r="E62" s="21">
        <f t="shared" si="32"/>
        <v>-0.03984322295</v>
      </c>
      <c r="F62" s="21">
        <f t="shared" si="32"/>
        <v>-0.2206165832</v>
      </c>
    </row>
    <row r="63">
      <c r="A63" s="19" t="s">
        <v>61</v>
      </c>
      <c r="B63" s="21">
        <f t="shared" ref="B63:F63" si="33">(B25+B24)/B17</f>
        <v>0.1280998414</v>
      </c>
      <c r="C63" s="21">
        <f t="shared" si="33"/>
        <v>0.02556826271</v>
      </c>
      <c r="D63" s="21">
        <f t="shared" si="33"/>
        <v>0.04187990109</v>
      </c>
      <c r="E63" s="21">
        <f t="shared" si="33"/>
        <v>-0.09355968214</v>
      </c>
      <c r="F63" s="21">
        <f t="shared" si="33"/>
        <v>-5.460902173</v>
      </c>
    </row>
    <row r="64">
      <c r="A64" s="19" t="s">
        <v>62</v>
      </c>
      <c r="B64" s="21">
        <f t="shared" ref="B64:F64" si="34">B16/B17</f>
        <v>1.233365658</v>
      </c>
      <c r="C64" s="21">
        <f t="shared" si="34"/>
        <v>1.335633275</v>
      </c>
      <c r="D64" s="21">
        <f t="shared" si="34"/>
        <v>1.656215425</v>
      </c>
      <c r="E64" s="21">
        <f t="shared" si="34"/>
        <v>1.676359717</v>
      </c>
      <c r="F64" s="21">
        <f t="shared" si="34"/>
        <v>12.30241535</v>
      </c>
    </row>
    <row r="65">
      <c r="A65" s="19" t="s">
        <v>63</v>
      </c>
      <c r="B65" s="21">
        <f t="shared" ref="B65:F65" si="35">B16/B2</f>
        <v>0.3122386014</v>
      </c>
      <c r="C65" s="21">
        <f t="shared" si="35"/>
        <v>0.398785471</v>
      </c>
      <c r="D65" s="21">
        <f t="shared" si="35"/>
        <v>0.438526116</v>
      </c>
      <c r="E65" s="21">
        <f t="shared" si="35"/>
        <v>0.3972931882</v>
      </c>
      <c r="F65" s="21">
        <f t="shared" si="35"/>
        <v>0.4958239062</v>
      </c>
    </row>
    <row r="66">
      <c r="A66" s="19" t="s">
        <v>64</v>
      </c>
      <c r="B66" s="21">
        <f t="shared" ref="B66:F66" si="36">B33/B2</f>
        <v>0.3762311547</v>
      </c>
      <c r="C66" s="21">
        <f t="shared" si="36"/>
        <v>0.2975638577</v>
      </c>
      <c r="D66" s="21">
        <f t="shared" si="36"/>
        <v>0.3098968151</v>
      </c>
      <c r="E66" s="21">
        <f t="shared" si="36"/>
        <v>0.2697694541</v>
      </c>
      <c r="F66" s="21">
        <f t="shared" si="36"/>
        <v>0.2752651082</v>
      </c>
    </row>
    <row r="67">
      <c r="A67" s="19" t="s">
        <v>65</v>
      </c>
      <c r="B67" s="21">
        <f t="shared" ref="B67:F67" si="37">B17/B32</f>
        <v>2.167398277</v>
      </c>
      <c r="C67" s="21">
        <f t="shared" si="37"/>
        <v>1.986070271</v>
      </c>
      <c r="D67" s="21">
        <f t="shared" si="37"/>
        <v>1.176779073</v>
      </c>
      <c r="E67" s="21">
        <f t="shared" si="37"/>
        <v>1.398400542</v>
      </c>
      <c r="F67" s="21">
        <f t="shared" si="37"/>
        <v>1.215632821</v>
      </c>
    </row>
    <row r="68">
      <c r="A68" s="19" t="s">
        <v>66</v>
      </c>
      <c r="B68" s="21">
        <f t="shared" ref="B68:F68" si="38">B17/B2</f>
        <v>0.2531597985</v>
      </c>
      <c r="C68" s="21">
        <f t="shared" si="38"/>
        <v>0.2985740761</v>
      </c>
      <c r="D68" s="21">
        <f t="shared" si="38"/>
        <v>0.2647760124</v>
      </c>
      <c r="E68" s="21">
        <f t="shared" si="38"/>
        <v>0.2369975753</v>
      </c>
      <c r="F68" s="21">
        <f t="shared" si="38"/>
        <v>0.04030297238</v>
      </c>
    </row>
    <row r="69">
      <c r="A69" s="19" t="s">
        <v>67</v>
      </c>
      <c r="B69" s="21">
        <f t="shared" ref="B69:F69" si="39">(B16+B11)/B17</f>
        <v>2.494232148</v>
      </c>
      <c r="C69" s="21">
        <f t="shared" si="39"/>
        <v>1.646462298</v>
      </c>
      <c r="D69" s="21">
        <f t="shared" si="39"/>
        <v>2.273931844</v>
      </c>
      <c r="E69" s="21">
        <f t="shared" si="39"/>
        <v>2.494505438</v>
      </c>
      <c r="F69" s="21">
        <f t="shared" si="39"/>
        <v>17.10959156</v>
      </c>
    </row>
    <row r="70">
      <c r="A70" s="19" t="s">
        <v>68</v>
      </c>
      <c r="B70" s="21">
        <f t="shared" ref="B70:F70" si="40">(B16+B11)/B2</f>
        <v>0.6314393082</v>
      </c>
      <c r="C70" s="21">
        <f t="shared" si="40"/>
        <v>0.4915909593</v>
      </c>
      <c r="D70" s="21">
        <f t="shared" si="40"/>
        <v>0.6020826063</v>
      </c>
      <c r="E70" s="21">
        <f t="shared" si="40"/>
        <v>0.5911917402</v>
      </c>
      <c r="F70" s="21">
        <f t="shared" si="40"/>
        <v>0.6895673961</v>
      </c>
    </row>
    <row r="71">
      <c r="A71" s="19" t="s">
        <v>69</v>
      </c>
      <c r="B71" s="21">
        <f t="shared" ref="B71:F71" si="41">B30/B19</f>
        <v>0.05570176883</v>
      </c>
      <c r="C71" s="21">
        <f t="shared" si="41"/>
        <v>-0.176961323</v>
      </c>
      <c r="D71" s="21">
        <f t="shared" si="41"/>
        <v>0.03703491868</v>
      </c>
      <c r="E71" s="21">
        <f t="shared" si="41"/>
        <v>0.07004085405</v>
      </c>
      <c r="F71" s="21">
        <f t="shared" si="41"/>
        <v>0.1154800883</v>
      </c>
    </row>
    <row r="72">
      <c r="A72" s="19" t="s">
        <v>70</v>
      </c>
      <c r="B72" s="19">
        <f t="shared" ref="B72:F72" si="42">B30/B35</f>
        <v>-0.9083260753</v>
      </c>
      <c r="C72" s="19">
        <f t="shared" si="42"/>
        <v>1.626567304</v>
      </c>
      <c r="D72" s="19">
        <f t="shared" si="42"/>
        <v>-0.3928526617</v>
      </c>
      <c r="E72" s="19">
        <f t="shared" si="42"/>
        <v>-0.6839243104</v>
      </c>
      <c r="F72" s="19">
        <f t="shared" si="42"/>
        <v>-0.8653123597</v>
      </c>
    </row>
    <row r="73">
      <c r="A73" s="19" t="s">
        <v>71</v>
      </c>
      <c r="B73" s="19">
        <f t="shared" ref="B73:F73" si="43">B22/B35</f>
        <v>-1.751190825</v>
      </c>
      <c r="C73" s="19">
        <f t="shared" si="43"/>
        <v>0.2803613347</v>
      </c>
      <c r="D73" s="19">
        <f t="shared" si="43"/>
        <v>-0.6998965276</v>
      </c>
      <c r="E73" s="19">
        <f t="shared" si="43"/>
        <v>-0.7159942227</v>
      </c>
      <c r="F73" s="19">
        <f t="shared" si="43"/>
        <v>-0.5311835964</v>
      </c>
    </row>
    <row r="74">
      <c r="A74" s="19" t="s">
        <v>72</v>
      </c>
      <c r="B74" s="21">
        <f t="shared" ref="B74:F74" si="44">B31/B19</f>
        <v>0.1378788117</v>
      </c>
      <c r="C74" s="21">
        <f t="shared" si="44"/>
        <v>0.009084172291</v>
      </c>
      <c r="D74" s="21">
        <f t="shared" si="44"/>
        <v>0.09521663473</v>
      </c>
      <c r="E74" s="21">
        <f t="shared" si="44"/>
        <v>0.1266769589</v>
      </c>
      <c r="F74" s="21">
        <f t="shared" si="44"/>
        <v>0.1276018882</v>
      </c>
    </row>
    <row r="75">
      <c r="A75" s="19" t="s">
        <v>73</v>
      </c>
      <c r="B75" s="21">
        <f t="shared" ref="B75:F75" si="45">B34/B19</f>
        <v>0.1899143858</v>
      </c>
      <c r="C75" s="21">
        <f t="shared" si="45"/>
        <v>0.1597576076</v>
      </c>
      <c r="D75" s="21">
        <f t="shared" si="45"/>
        <v>0.1630368312</v>
      </c>
      <c r="E75" s="21">
        <f t="shared" si="45"/>
        <v>0.1755925938</v>
      </c>
      <c r="F75" s="21">
        <f t="shared" si="45"/>
        <v>0.1538373964</v>
      </c>
    </row>
    <row r="76">
      <c r="A76" s="19" t="s">
        <v>74</v>
      </c>
      <c r="B76" s="21">
        <f t="shared" ref="B76:F76" si="46">B25/B19</f>
        <v>0.002851421202</v>
      </c>
      <c r="C76" s="21">
        <f t="shared" si="46"/>
        <v>0.0265146357</v>
      </c>
      <c r="D76" s="21">
        <f t="shared" si="46"/>
        <v>0.02746154936</v>
      </c>
      <c r="E76" s="21">
        <f t="shared" si="46"/>
        <v>-0.06847726771</v>
      </c>
      <c r="F76" s="21">
        <f t="shared" si="46"/>
        <v>-0.3139174269</v>
      </c>
    </row>
    <row r="77">
      <c r="A77" s="19" t="s">
        <v>75</v>
      </c>
      <c r="B77" s="19">
        <f t="shared" ref="B77:F77" si="47">B25/B35</f>
        <v>-0.04649798891</v>
      </c>
      <c r="C77" s="19">
        <f t="shared" si="47"/>
        <v>-0.243713365</v>
      </c>
      <c r="D77" s="19">
        <f t="shared" si="47"/>
        <v>-0.2913019157</v>
      </c>
      <c r="E77" s="19">
        <f t="shared" si="47"/>
        <v>0.6686564397</v>
      </c>
      <c r="F77" s="19">
        <f t="shared" si="47"/>
        <v>2.352237805</v>
      </c>
    </row>
    <row r="78">
      <c r="A78" s="19" t="s">
        <v>76</v>
      </c>
      <c r="B78" s="19">
        <f t="shared" ref="B78:F78" si="48">B35/B9</f>
        <v>-0.1648366949</v>
      </c>
      <c r="C78" s="19">
        <f t="shared" si="48"/>
        <v>-0.2378015447</v>
      </c>
      <c r="D78" s="19">
        <f t="shared" si="48"/>
        <v>-0.2339351079</v>
      </c>
      <c r="E78" s="19">
        <f t="shared" si="48"/>
        <v>-0.1509202063</v>
      </c>
      <c r="F78" s="19">
        <f t="shared" si="48"/>
        <v>-0.3541524558</v>
      </c>
    </row>
    <row r="79">
      <c r="A79" s="19" t="s">
        <v>77</v>
      </c>
      <c r="B79" s="19">
        <f t="shared" ref="B79:F79" si="49">B35/B2</f>
        <v>-0.0547769537</v>
      </c>
      <c r="C79" s="19">
        <f t="shared" si="49"/>
        <v>-0.09734900919</v>
      </c>
      <c r="D79" s="19">
        <f t="shared" si="49"/>
        <v>-0.08618110062</v>
      </c>
      <c r="E79" s="19">
        <f t="shared" si="49"/>
        <v>-0.05958698755</v>
      </c>
      <c r="F79" s="19">
        <f t="shared" si="49"/>
        <v>-0.0937900848</v>
      </c>
    </row>
    <row r="80">
      <c r="A80" s="19" t="s">
        <v>78</v>
      </c>
      <c r="B80" s="19">
        <f t="shared" ref="B80:F80" si="50">B35/B19</f>
        <v>-0.06132353825</v>
      </c>
      <c r="C80" s="19">
        <f t="shared" si="50"/>
        <v>-0.1087943441</v>
      </c>
      <c r="D80" s="19">
        <f t="shared" si="50"/>
        <v>-0.09427177742</v>
      </c>
      <c r="E80" s="19">
        <f t="shared" si="50"/>
        <v>-0.1024102419</v>
      </c>
      <c r="F80" s="19">
        <f t="shared" si="50"/>
        <v>-0.1334548005</v>
      </c>
    </row>
    <row r="81">
      <c r="A81" s="19" t="s">
        <v>79</v>
      </c>
      <c r="B81" s="21">
        <f t="shared" ref="B81:F81" si="51">B12/B19</f>
        <v>0.02848128898</v>
      </c>
      <c r="C81" s="21">
        <f t="shared" si="51"/>
        <v>0.04320246763</v>
      </c>
      <c r="D81" s="21">
        <f t="shared" si="51"/>
        <v>0.03989776286</v>
      </c>
      <c r="E81" s="21">
        <f t="shared" si="51"/>
        <v>0.1926252665</v>
      </c>
      <c r="F81" s="21">
        <f t="shared" si="51"/>
        <v>0.1660338296</v>
      </c>
    </row>
    <row r="82">
      <c r="A82" s="19" t="s">
        <v>80</v>
      </c>
      <c r="B82" s="21">
        <f t="shared" ref="B82:F82" si="52">B3/B19</f>
        <v>0.6842008076</v>
      </c>
      <c r="C82" s="21">
        <f t="shared" si="52"/>
        <v>0.6016059208</v>
      </c>
      <c r="D82" s="21">
        <f t="shared" si="52"/>
        <v>0.6261641795</v>
      </c>
      <c r="E82" s="21">
        <f t="shared" si="52"/>
        <v>0.9321570728</v>
      </c>
      <c r="F82" s="21">
        <f t="shared" si="52"/>
        <v>0.7453464862</v>
      </c>
    </row>
    <row r="83">
      <c r="A83" s="19" t="s">
        <v>81</v>
      </c>
      <c r="B83" s="21">
        <f t="shared" ref="B83:F83" si="53">B8/B19</f>
        <v>0.1410766405</v>
      </c>
      <c r="C83" s="21">
        <f t="shared" si="53"/>
        <v>0.1065794932</v>
      </c>
      <c r="D83" s="21">
        <f t="shared" si="53"/>
        <v>0.1374966966</v>
      </c>
      <c r="E83" s="21">
        <f t="shared" si="53"/>
        <v>0.1792579056</v>
      </c>
      <c r="F83" s="21">
        <f t="shared" si="53"/>
        <v>0.1240388852</v>
      </c>
    </row>
    <row r="84">
      <c r="A84" s="19" t="s">
        <v>82</v>
      </c>
      <c r="B84" s="21">
        <f t="shared" ref="B84:F84" si="54">B33/B19</f>
        <v>0.4211958506</v>
      </c>
      <c r="C84" s="21">
        <f t="shared" si="54"/>
        <v>0.3325484769</v>
      </c>
      <c r="D84" s="21">
        <f t="shared" si="54"/>
        <v>0.3389899103</v>
      </c>
      <c r="E84" s="21">
        <f t="shared" si="54"/>
        <v>0.4636440972</v>
      </c>
      <c r="F84" s="21">
        <f t="shared" si="54"/>
        <v>0.3916773311</v>
      </c>
    </row>
    <row r="85">
      <c r="A85" s="19" t="s">
        <v>83</v>
      </c>
      <c r="B85" s="21">
        <f t="shared" ref="B85:F85" si="55">(B5+B6)/B19</f>
        <v>0.09733337723</v>
      </c>
      <c r="C85" s="21">
        <f t="shared" si="55"/>
        <v>0.1739974475</v>
      </c>
      <c r="D85" s="21">
        <f t="shared" si="55"/>
        <v>0.1247221609</v>
      </c>
      <c r="E85" s="21">
        <f t="shared" si="55"/>
        <v>0.2081855131</v>
      </c>
      <c r="F85" s="21">
        <f t="shared" si="55"/>
        <v>0.1139338715</v>
      </c>
    </row>
    <row r="86">
      <c r="A86" s="19" t="s">
        <v>84</v>
      </c>
      <c r="B86" s="21">
        <f t="shared" ref="B86:F86" si="56">B19/B2</f>
        <v>0.8932451595</v>
      </c>
      <c r="C86" s="21">
        <f t="shared" si="56"/>
        <v>0.8947984381</v>
      </c>
      <c r="D86" s="21">
        <f t="shared" si="56"/>
        <v>0.9141771056</v>
      </c>
      <c r="E86" s="21">
        <f t="shared" si="56"/>
        <v>0.5818459801</v>
      </c>
      <c r="F86" s="21">
        <f t="shared" si="56"/>
        <v>0.702785396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2008.0</v>
      </c>
      <c r="C1" s="23">
        <v>2009.0</v>
      </c>
      <c r="D1" s="23">
        <v>2010.0</v>
      </c>
      <c r="E1" s="23">
        <v>2011.0</v>
      </c>
      <c r="F1" s="23">
        <v>2012.0</v>
      </c>
    </row>
    <row r="2">
      <c r="A2" s="4" t="s">
        <v>1</v>
      </c>
      <c r="B2" s="24">
        <v>919.6</v>
      </c>
      <c r="C2" s="25">
        <v>1015.5</v>
      </c>
      <c r="D2" s="25">
        <v>1054.7</v>
      </c>
      <c r="E2" s="25">
        <v>2729.7</v>
      </c>
      <c r="F2" s="25">
        <v>2434.0</v>
      </c>
    </row>
    <row r="3">
      <c r="A3" s="4" t="s">
        <v>2</v>
      </c>
      <c r="B3" s="26">
        <v>130.9</v>
      </c>
      <c r="C3" s="27">
        <v>170.0</v>
      </c>
      <c r="D3" s="27">
        <v>221.6</v>
      </c>
      <c r="E3" s="27">
        <v>1258.1</v>
      </c>
      <c r="F3" s="27">
        <v>1100.1</v>
      </c>
    </row>
    <row r="4">
      <c r="A4" s="4" t="s">
        <v>3</v>
      </c>
      <c r="B4" s="11">
        <v>65.8</v>
      </c>
      <c r="C4" s="12">
        <v>87.5</v>
      </c>
      <c r="D4" s="12">
        <v>137.2</v>
      </c>
      <c r="E4" s="12">
        <v>1152.4</v>
      </c>
      <c r="F4" s="12">
        <v>952.3</v>
      </c>
    </row>
    <row r="5">
      <c r="A5" s="4" t="s">
        <v>4</v>
      </c>
      <c r="B5" s="11">
        <v>64.6</v>
      </c>
      <c r="C5" s="12">
        <v>81.9</v>
      </c>
      <c r="D5" s="12">
        <v>83.2</v>
      </c>
      <c r="E5" s="12">
        <v>96.8</v>
      </c>
      <c r="F5" s="12">
        <v>128.9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0.0</v>
      </c>
      <c r="C8" s="12">
        <v>0.0</v>
      </c>
      <c r="D8" s="12">
        <v>0.0</v>
      </c>
      <c r="E8" s="12">
        <v>5.4</v>
      </c>
      <c r="F8" s="12">
        <v>9.4</v>
      </c>
    </row>
    <row r="9">
      <c r="A9" s="15" t="s">
        <v>8</v>
      </c>
      <c r="B9" s="11">
        <v>708.6</v>
      </c>
      <c r="C9" s="12">
        <v>771.4</v>
      </c>
      <c r="D9" s="12">
        <v>713.7</v>
      </c>
      <c r="E9" s="12">
        <v>869.4</v>
      </c>
      <c r="F9" s="12">
        <v>773.2</v>
      </c>
      <c r="G9" s="16"/>
    </row>
    <row r="10">
      <c r="A10" s="15" t="s">
        <v>9</v>
      </c>
      <c r="B10" s="26">
        <v>125.6</v>
      </c>
      <c r="C10" s="27">
        <v>208.0</v>
      </c>
      <c r="D10" s="27">
        <v>148.7</v>
      </c>
      <c r="E10" s="27">
        <v>395.3</v>
      </c>
      <c r="F10" s="27">
        <v>89.8</v>
      </c>
    </row>
    <row r="11">
      <c r="A11" s="17" t="s">
        <v>10</v>
      </c>
      <c r="B11" s="11">
        <v>65.2</v>
      </c>
      <c r="C11" s="12">
        <v>152.2</v>
      </c>
      <c r="D11" s="12">
        <v>76.3</v>
      </c>
      <c r="E11" s="12">
        <v>52.0</v>
      </c>
      <c r="F11" s="12">
        <v>0.0</v>
      </c>
    </row>
    <row r="12">
      <c r="A12" s="4" t="s">
        <v>11</v>
      </c>
      <c r="B12" s="11">
        <v>20.6</v>
      </c>
      <c r="C12" s="12">
        <v>21.1</v>
      </c>
      <c r="D12" s="12">
        <v>19.0</v>
      </c>
      <c r="E12" s="12">
        <v>292.5</v>
      </c>
      <c r="F12" s="12">
        <v>32.5</v>
      </c>
    </row>
    <row r="13">
      <c r="A13" s="4" t="s">
        <v>12</v>
      </c>
      <c r="B13" s="11"/>
      <c r="C13" s="12"/>
      <c r="D13" s="12"/>
      <c r="E13" s="12"/>
      <c r="F13" s="12">
        <v>0.6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432.8</v>
      </c>
      <c r="C15" s="27">
        <v>403.1</v>
      </c>
      <c r="D15" s="27">
        <v>283.7</v>
      </c>
      <c r="E15" s="27">
        <v>158.7</v>
      </c>
      <c r="F15" s="27">
        <v>116.4</v>
      </c>
    </row>
    <row r="16">
      <c r="A16" s="1" t="s">
        <v>15</v>
      </c>
      <c r="B16" s="11">
        <v>377.8</v>
      </c>
      <c r="C16" s="12">
        <v>299.8</v>
      </c>
      <c r="D16" s="12">
        <v>188.7</v>
      </c>
      <c r="E16" s="12">
        <v>51.6</v>
      </c>
      <c r="F16" s="12">
        <v>0.0</v>
      </c>
    </row>
    <row r="17">
      <c r="A17" s="4" t="s">
        <v>16</v>
      </c>
      <c r="B17" s="11">
        <v>361.2</v>
      </c>
      <c r="C17" s="12">
        <v>404.5</v>
      </c>
      <c r="D17" s="12">
        <v>622.3</v>
      </c>
      <c r="E17" s="12">
        <v>2175.8</v>
      </c>
      <c r="F17" s="12">
        <v>2227.8</v>
      </c>
    </row>
    <row r="18">
      <c r="A18" s="1" t="s">
        <v>17</v>
      </c>
      <c r="B18" s="11">
        <v>0.0</v>
      </c>
      <c r="C18" s="12">
        <v>0.0</v>
      </c>
      <c r="D18" s="12">
        <v>620.4</v>
      </c>
      <c r="E18" s="12">
        <v>2078.1</v>
      </c>
      <c r="F18" s="12">
        <v>2078.1</v>
      </c>
    </row>
    <row r="19">
      <c r="A19" s="1" t="s">
        <v>18</v>
      </c>
      <c r="B19" s="24">
        <v>367.5</v>
      </c>
      <c r="C19" s="25">
        <v>330.2</v>
      </c>
      <c r="D19" s="25">
        <v>142.2</v>
      </c>
      <c r="E19" s="25">
        <v>289.0</v>
      </c>
      <c r="F19" s="25">
        <v>462.3</v>
      </c>
    </row>
    <row r="20">
      <c r="A20" s="4" t="s">
        <v>19</v>
      </c>
      <c r="B20" s="24">
        <v>152.1</v>
      </c>
      <c r="C20" s="25">
        <v>89.7</v>
      </c>
      <c r="D20" s="25">
        <v>57.2</v>
      </c>
      <c r="E20" s="25">
        <v>128.7</v>
      </c>
      <c r="F20" s="25">
        <v>182.8</v>
      </c>
    </row>
    <row r="21">
      <c r="A21" s="1" t="s">
        <v>20</v>
      </c>
      <c r="B21" s="24">
        <v>12.6</v>
      </c>
      <c r="C21" s="25">
        <v>21.5</v>
      </c>
      <c r="D21" s="25">
        <v>10.1</v>
      </c>
      <c r="E21" s="25">
        <v>59.1</v>
      </c>
      <c r="F21" s="25">
        <v>62.2</v>
      </c>
    </row>
    <row r="22">
      <c r="A22" s="1" t="s">
        <v>21</v>
      </c>
      <c r="B22" s="24">
        <v>148.4</v>
      </c>
      <c r="C22" s="25">
        <v>70.0</v>
      </c>
      <c r="D22" s="25">
        <v>35.9</v>
      </c>
      <c r="E22" s="25">
        <v>36.9</v>
      </c>
      <c r="F22" s="25">
        <v>40.0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20.4</v>
      </c>
      <c r="F23" s="27">
        <v>3.4</v>
      </c>
    </row>
    <row r="24">
      <c r="A24" s="4" t="s">
        <v>23</v>
      </c>
      <c r="B24" s="24">
        <v>21.9</v>
      </c>
      <c r="C24" s="25">
        <v>15.3</v>
      </c>
      <c r="D24" s="25">
        <v>10.1</v>
      </c>
      <c r="E24" s="25">
        <v>29.1</v>
      </c>
      <c r="F24" s="25">
        <v>40.0</v>
      </c>
    </row>
    <row r="25">
      <c r="A25" s="4" t="s">
        <v>24</v>
      </c>
      <c r="B25" s="24">
        <v>79.8</v>
      </c>
      <c r="C25" s="25">
        <v>65.9</v>
      </c>
      <c r="D25" s="25">
        <v>35.6</v>
      </c>
      <c r="E25" s="25">
        <v>92.1</v>
      </c>
      <c r="F25" s="25">
        <v>82.5</v>
      </c>
    </row>
    <row r="26">
      <c r="A26" s="4" t="s">
        <v>25</v>
      </c>
      <c r="B26" s="26">
        <v>70.7</v>
      </c>
      <c r="C26" s="27">
        <v>47.5</v>
      </c>
      <c r="D26" s="27">
        <v>29.8</v>
      </c>
      <c r="E26" s="27">
        <v>53.6</v>
      </c>
      <c r="F26" s="27">
        <v>82.9</v>
      </c>
    </row>
    <row r="27">
      <c r="A27" s="19" t="s">
        <v>26</v>
      </c>
      <c r="B27" s="26">
        <v>0.0</v>
      </c>
      <c r="C27" s="26">
        <v>0.0</v>
      </c>
      <c r="D27" s="26">
        <v>0.0</v>
      </c>
      <c r="E27" s="26">
        <v>0.0</v>
      </c>
      <c r="F27" s="26">
        <v>0.0</v>
      </c>
    </row>
    <row r="28">
      <c r="A28" s="19" t="s">
        <v>27</v>
      </c>
      <c r="B28" s="24">
        <v>54.3</v>
      </c>
      <c r="C28" s="25">
        <v>21.7</v>
      </c>
      <c r="D28" s="25">
        <v>137.2</v>
      </c>
      <c r="E28" s="25">
        <v>884.7</v>
      </c>
      <c r="F28" s="25">
        <v>-150.6</v>
      </c>
    </row>
    <row r="29">
      <c r="A29" s="19" t="s">
        <v>28</v>
      </c>
      <c r="B29" s="11">
        <v>143.4</v>
      </c>
      <c r="C29" s="11">
        <v>97.3</v>
      </c>
      <c r="D29" s="11">
        <v>16.3</v>
      </c>
      <c r="E29" s="11">
        <v>221.1</v>
      </c>
      <c r="F29" s="11">
        <v>104.7</v>
      </c>
    </row>
    <row r="30">
      <c r="A30" s="19" t="s">
        <v>29</v>
      </c>
      <c r="B30" s="20">
        <f t="shared" ref="B30:F30" si="1">B22*(1-0.4)+B26+B28-B29</f>
        <v>70.64</v>
      </c>
      <c r="C30" s="20">
        <f t="shared" si="1"/>
        <v>13.9</v>
      </c>
      <c r="D30" s="20">
        <f t="shared" si="1"/>
        <v>172.24</v>
      </c>
      <c r="E30" s="20">
        <f t="shared" si="1"/>
        <v>739.34</v>
      </c>
      <c r="F30" s="20">
        <f t="shared" si="1"/>
        <v>-148.4</v>
      </c>
    </row>
    <row r="31">
      <c r="A31" s="19" t="s">
        <v>30</v>
      </c>
      <c r="B31" s="20">
        <f t="shared" ref="B31:F31" si="2">B22+B26</f>
        <v>219.1</v>
      </c>
      <c r="C31" s="20">
        <f t="shared" si="2"/>
        <v>117.5</v>
      </c>
      <c r="D31" s="20">
        <f t="shared" si="2"/>
        <v>65.7</v>
      </c>
      <c r="E31" s="20">
        <f t="shared" si="2"/>
        <v>90.5</v>
      </c>
      <c r="F31" s="20">
        <f t="shared" si="2"/>
        <v>122.9</v>
      </c>
    </row>
    <row r="32">
      <c r="A32" s="19" t="s">
        <v>31</v>
      </c>
      <c r="B32" s="20">
        <f t="shared" ref="B32:F32" si="3">B18+B25+B27</f>
        <v>79.8</v>
      </c>
      <c r="C32" s="20">
        <f t="shared" si="3"/>
        <v>65.9</v>
      </c>
      <c r="D32" s="20">
        <f t="shared" si="3"/>
        <v>656</v>
      </c>
      <c r="E32" s="20">
        <f t="shared" si="3"/>
        <v>2170.2</v>
      </c>
      <c r="F32" s="20">
        <f t="shared" si="3"/>
        <v>2160.6</v>
      </c>
    </row>
    <row r="33">
      <c r="A33" s="19" t="s">
        <v>32</v>
      </c>
      <c r="B33" s="20">
        <f t="shared" ref="B33:F33" si="4">B4+B5+B6+B8-B12-B13-B14</f>
        <v>109.8</v>
      </c>
      <c r="C33" s="20">
        <f t="shared" si="4"/>
        <v>148.3</v>
      </c>
      <c r="D33" s="20">
        <f t="shared" si="4"/>
        <v>201.4</v>
      </c>
      <c r="E33" s="20">
        <f t="shared" si="4"/>
        <v>962.1</v>
      </c>
      <c r="F33" s="20">
        <f t="shared" si="4"/>
        <v>1057.5</v>
      </c>
    </row>
    <row r="34">
      <c r="A34" s="19" t="s">
        <v>33</v>
      </c>
      <c r="B34" s="20">
        <f t="shared" ref="B34:F34" si="5">B19-B20</f>
        <v>215.4</v>
      </c>
      <c r="C34" s="20">
        <f t="shared" si="5"/>
        <v>240.5</v>
      </c>
      <c r="D34" s="20">
        <f t="shared" si="5"/>
        <v>85</v>
      </c>
      <c r="E34" s="20">
        <f t="shared" si="5"/>
        <v>160.3</v>
      </c>
      <c r="F34" s="20">
        <f t="shared" si="5"/>
        <v>279.5</v>
      </c>
    </row>
    <row r="35">
      <c r="A35" s="19" t="s">
        <v>34</v>
      </c>
      <c r="B35" s="20">
        <f t="shared" ref="B35:F35" si="6">B19-(B20*1.2725)-B26</f>
        <v>103.25275</v>
      </c>
      <c r="C35" s="20">
        <f t="shared" si="6"/>
        <v>168.55675</v>
      </c>
      <c r="D35" s="20">
        <f t="shared" si="6"/>
        <v>39.613</v>
      </c>
      <c r="E35" s="20">
        <f t="shared" si="6"/>
        <v>71.62925</v>
      </c>
      <c r="F35" s="20">
        <f t="shared" si="6"/>
        <v>146.787</v>
      </c>
    </row>
    <row r="36">
      <c r="A36" s="19"/>
    </row>
    <row r="37">
      <c r="A37" s="19" t="s">
        <v>35</v>
      </c>
      <c r="B37" s="21">
        <f t="shared" ref="B37:F37" si="7">B4/B10</f>
        <v>0.5238853503</v>
      </c>
      <c r="C37" s="21">
        <f t="shared" si="7"/>
        <v>0.4206730769</v>
      </c>
      <c r="D37" s="21">
        <f t="shared" si="7"/>
        <v>0.92266308</v>
      </c>
      <c r="E37" s="21">
        <f t="shared" si="7"/>
        <v>2.915254237</v>
      </c>
      <c r="F37" s="21">
        <f t="shared" si="7"/>
        <v>10.60467706</v>
      </c>
    </row>
    <row r="38">
      <c r="A38" s="19" t="s">
        <v>36</v>
      </c>
      <c r="B38" s="21">
        <f t="shared" ref="B38:F38" si="8">B4/B19</f>
        <v>0.179047619</v>
      </c>
      <c r="C38" s="21">
        <f t="shared" si="8"/>
        <v>0.2649909146</v>
      </c>
      <c r="D38" s="21">
        <f t="shared" si="8"/>
        <v>0.964838256</v>
      </c>
      <c r="E38" s="21">
        <f t="shared" si="8"/>
        <v>3.987543253</v>
      </c>
      <c r="F38" s="21">
        <f t="shared" si="8"/>
        <v>2.059917802</v>
      </c>
    </row>
    <row r="39">
      <c r="A39" s="19" t="s">
        <v>37</v>
      </c>
      <c r="B39" s="21">
        <f t="shared" ref="B39:F39" si="9">B4/B3</f>
        <v>0.5026737968</v>
      </c>
      <c r="C39" s="21">
        <f t="shared" si="9"/>
        <v>0.5147058824</v>
      </c>
      <c r="D39" s="21">
        <f t="shared" si="9"/>
        <v>0.619133574</v>
      </c>
      <c r="E39" s="21">
        <f t="shared" si="9"/>
        <v>0.915984421</v>
      </c>
      <c r="F39" s="21">
        <f t="shared" si="9"/>
        <v>0.8656485774</v>
      </c>
    </row>
    <row r="40">
      <c r="A40" s="19" t="s">
        <v>38</v>
      </c>
      <c r="B40" s="21">
        <f t="shared" ref="B40:F40" si="10">B4/B2</f>
        <v>0.07155284906</v>
      </c>
      <c r="C40" s="21">
        <f t="shared" si="10"/>
        <v>0.08616445101</v>
      </c>
      <c r="D40" s="21">
        <f t="shared" si="10"/>
        <v>0.1300843842</v>
      </c>
      <c r="E40" s="21">
        <f t="shared" si="10"/>
        <v>0.4221709345</v>
      </c>
      <c r="F40" s="21">
        <f t="shared" si="10"/>
        <v>0.3912489729</v>
      </c>
    </row>
    <row r="41">
      <c r="A41" s="19" t="s">
        <v>39</v>
      </c>
      <c r="B41" s="21">
        <f t="shared" ref="B41:F41" si="11">B3/B10</f>
        <v>1.042197452</v>
      </c>
      <c r="C41" s="21">
        <f t="shared" si="11"/>
        <v>0.8173076923</v>
      </c>
      <c r="D41" s="21">
        <f t="shared" si="11"/>
        <v>1.490248823</v>
      </c>
      <c r="E41" s="21">
        <f t="shared" si="11"/>
        <v>3.182646092</v>
      </c>
      <c r="F41" s="21">
        <f t="shared" si="11"/>
        <v>12.25055679</v>
      </c>
    </row>
    <row r="42">
      <c r="A42" s="19" t="s">
        <v>40</v>
      </c>
      <c r="B42" s="21">
        <f t="shared" ref="B42:F42" si="12">B3/B2</f>
        <v>0.1423444976</v>
      </c>
      <c r="C42" s="21">
        <f t="shared" si="12"/>
        <v>0.1674052191</v>
      </c>
      <c r="D42" s="21">
        <f t="shared" si="12"/>
        <v>0.2101071395</v>
      </c>
      <c r="E42" s="21">
        <f t="shared" si="12"/>
        <v>0.4608931384</v>
      </c>
      <c r="F42" s="21">
        <f t="shared" si="12"/>
        <v>0.4519720624</v>
      </c>
    </row>
    <row r="43">
      <c r="A43" s="19" t="s">
        <v>41</v>
      </c>
      <c r="B43" s="21">
        <f t="shared" ref="B43:F43" si="13">B10/B2</f>
        <v>0.1365811222</v>
      </c>
      <c r="C43" s="21">
        <f t="shared" si="13"/>
        <v>0.2048252093</v>
      </c>
      <c r="D43" s="21">
        <f t="shared" si="13"/>
        <v>0.1409879587</v>
      </c>
      <c r="E43" s="21">
        <f t="shared" si="13"/>
        <v>0.1448144485</v>
      </c>
      <c r="F43" s="21">
        <f t="shared" si="13"/>
        <v>0.03689400164</v>
      </c>
    </row>
    <row r="44">
      <c r="A44" s="19" t="s">
        <v>42</v>
      </c>
      <c r="B44" s="21">
        <f t="shared" ref="B44:F44" si="14">B10/B19</f>
        <v>0.3417687075</v>
      </c>
      <c r="C44" s="21">
        <f t="shared" si="14"/>
        <v>0.6299212598</v>
      </c>
      <c r="D44" s="21">
        <f t="shared" si="14"/>
        <v>1.045710267</v>
      </c>
      <c r="E44" s="21">
        <f t="shared" si="14"/>
        <v>1.367820069</v>
      </c>
      <c r="F44" s="21">
        <f t="shared" si="14"/>
        <v>0.1942461605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</v>
      </c>
      <c r="D45" s="21">
        <f t="shared" si="15"/>
        <v>0</v>
      </c>
      <c r="E45" s="21">
        <f t="shared" si="15"/>
        <v>0.001978239367</v>
      </c>
      <c r="F45" s="21">
        <f t="shared" si="15"/>
        <v>0.003861955629</v>
      </c>
    </row>
    <row r="46">
      <c r="A46" s="19" t="s">
        <v>44</v>
      </c>
      <c r="B46" s="21">
        <f t="shared" ref="B46:F46" si="16">(B3-B8)/B2</f>
        <v>0.1423444976</v>
      </c>
      <c r="C46" s="21">
        <f t="shared" si="16"/>
        <v>0.1674052191</v>
      </c>
      <c r="D46" s="21">
        <f t="shared" si="16"/>
        <v>0.2101071395</v>
      </c>
      <c r="E46" s="21">
        <f t="shared" si="16"/>
        <v>0.4589148991</v>
      </c>
      <c r="F46" s="21">
        <f t="shared" si="16"/>
        <v>0.4481101068</v>
      </c>
    </row>
    <row r="47">
      <c r="A47" s="19" t="s">
        <v>45</v>
      </c>
      <c r="B47" s="21">
        <f t="shared" ref="B47:F47" si="17">(B3-B8)/B10</f>
        <v>1.042197452</v>
      </c>
      <c r="C47" s="21">
        <f t="shared" si="17"/>
        <v>0.8173076923</v>
      </c>
      <c r="D47" s="21">
        <f t="shared" si="17"/>
        <v>1.490248823</v>
      </c>
      <c r="E47" s="21">
        <f t="shared" si="17"/>
        <v>3.168985581</v>
      </c>
      <c r="F47" s="21">
        <f t="shared" si="17"/>
        <v>12.14587973</v>
      </c>
    </row>
    <row r="48">
      <c r="A48" s="19" t="s">
        <v>46</v>
      </c>
      <c r="B48" s="19">
        <f t="shared" ref="B48:F48" si="18">(B3-B10)/B2</f>
        <v>0.005763375381</v>
      </c>
      <c r="C48" s="19">
        <f t="shared" si="18"/>
        <v>-0.03741999015</v>
      </c>
      <c r="D48" s="19">
        <f t="shared" si="18"/>
        <v>0.06911918081</v>
      </c>
      <c r="E48" s="19">
        <f t="shared" si="18"/>
        <v>0.31607869</v>
      </c>
      <c r="F48" s="19">
        <f t="shared" si="18"/>
        <v>0.4150780608</v>
      </c>
    </row>
    <row r="49">
      <c r="A49" s="19" t="s">
        <v>47</v>
      </c>
      <c r="B49" s="21">
        <f t="shared" ref="B49:F49" si="19">(B3-B10)/B19</f>
        <v>0.01442176871</v>
      </c>
      <c r="C49" s="21">
        <f t="shared" si="19"/>
        <v>-0.1150817686</v>
      </c>
      <c r="D49" s="21">
        <f t="shared" si="19"/>
        <v>0.5126582278</v>
      </c>
      <c r="E49" s="21">
        <f t="shared" si="19"/>
        <v>2.985467128</v>
      </c>
      <c r="F49" s="21">
        <f t="shared" si="19"/>
        <v>2.185377461</v>
      </c>
    </row>
    <row r="50">
      <c r="A50" s="19" t="s">
        <v>48</v>
      </c>
      <c r="B50" s="21">
        <f t="shared" ref="B50:F50" si="20">(B11+B16)/B30</f>
        <v>6.271234428</v>
      </c>
      <c r="C50" s="21">
        <f t="shared" si="20"/>
        <v>32.51798561</v>
      </c>
      <c r="D50" s="21">
        <f t="shared" si="20"/>
        <v>1.538550859</v>
      </c>
      <c r="E50" s="21">
        <f t="shared" si="20"/>
        <v>0.1401249763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0.2254143646</v>
      </c>
      <c r="F51" s="21">
        <f t="shared" si="21"/>
        <v>0.0276647681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0.2214983713</v>
      </c>
      <c r="F52" s="21">
        <f t="shared" si="22"/>
        <v>0.04121212121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0.00747334872</v>
      </c>
      <c r="F53" s="21">
        <f t="shared" si="23"/>
        <v>0.001396877568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0.2847998548</v>
      </c>
      <c r="F54" s="19">
        <f t="shared" si="24"/>
        <v>0.02316281415</v>
      </c>
    </row>
    <row r="55">
      <c r="A55" s="19" t="s">
        <v>53</v>
      </c>
      <c r="B55" s="21">
        <f t="shared" ref="B55:F55" si="25">B30/B17</f>
        <v>0.1955703212</v>
      </c>
      <c r="C55" s="21">
        <f t="shared" si="25"/>
        <v>0.03436341162</v>
      </c>
      <c r="D55" s="21">
        <f t="shared" si="25"/>
        <v>0.2767796883</v>
      </c>
      <c r="E55" s="21">
        <f t="shared" si="25"/>
        <v>0.3398014523</v>
      </c>
      <c r="F55" s="21">
        <f t="shared" si="25"/>
        <v>-0.06661280187</v>
      </c>
    </row>
    <row r="56">
      <c r="A56" s="19" t="s">
        <v>54</v>
      </c>
      <c r="B56" s="21">
        <f t="shared" ref="B56:F56" si="26">B30/B2</f>
        <v>0.07681600696</v>
      </c>
      <c r="C56" s="21">
        <f t="shared" si="26"/>
        <v>0.0136878385</v>
      </c>
      <c r="D56" s="21">
        <f t="shared" si="26"/>
        <v>0.1633071015</v>
      </c>
      <c r="E56" s="21">
        <f t="shared" si="26"/>
        <v>0.2708502766</v>
      </c>
      <c r="F56" s="21">
        <f t="shared" si="26"/>
        <v>-0.06096959737</v>
      </c>
    </row>
    <row r="57">
      <c r="A57" s="19" t="s">
        <v>55</v>
      </c>
      <c r="B57" s="21">
        <f t="shared" ref="B57:F57" si="27">B22/B17</f>
        <v>0.4108527132</v>
      </c>
      <c r="C57" s="21">
        <f t="shared" si="27"/>
        <v>0.173053152</v>
      </c>
      <c r="D57" s="21">
        <f t="shared" si="27"/>
        <v>0.05768921742</v>
      </c>
      <c r="E57" s="21">
        <f t="shared" si="27"/>
        <v>0.01695927935</v>
      </c>
      <c r="F57" s="21">
        <f t="shared" si="27"/>
        <v>0.01795493312</v>
      </c>
    </row>
    <row r="58">
      <c r="A58" s="19" t="s">
        <v>56</v>
      </c>
      <c r="B58" s="21">
        <f t="shared" ref="B58:F58" si="28">B22/B2</f>
        <v>0.1613745107</v>
      </c>
      <c r="C58" s="21">
        <f t="shared" si="28"/>
        <v>0.06893156081</v>
      </c>
      <c r="D58" s="21">
        <f t="shared" si="28"/>
        <v>0.0340381151</v>
      </c>
      <c r="E58" s="21">
        <f t="shared" si="28"/>
        <v>0.01351796901</v>
      </c>
      <c r="F58" s="21">
        <f t="shared" si="28"/>
        <v>0.01643385374</v>
      </c>
    </row>
    <row r="59">
      <c r="A59" s="19" t="s">
        <v>57</v>
      </c>
      <c r="B59" s="21">
        <f t="shared" ref="B59:F59" si="29">B31/B32</f>
        <v>2.745614035</v>
      </c>
      <c r="C59" s="21">
        <f t="shared" si="29"/>
        <v>1.783004552</v>
      </c>
      <c r="D59" s="21">
        <f t="shared" si="29"/>
        <v>0.100152439</v>
      </c>
      <c r="E59" s="21">
        <f t="shared" si="29"/>
        <v>0.04170122569</v>
      </c>
      <c r="F59" s="21">
        <f t="shared" si="29"/>
        <v>0.0568823475</v>
      </c>
    </row>
    <row r="60">
      <c r="A60" s="19" t="s">
        <v>58</v>
      </c>
      <c r="B60" s="21">
        <f t="shared" ref="B60:F60" si="30">B31/B2</f>
        <v>0.2382557634</v>
      </c>
      <c r="C60" s="21">
        <f t="shared" si="30"/>
        <v>0.1157065485</v>
      </c>
      <c r="D60" s="21">
        <f t="shared" si="30"/>
        <v>0.06229259505</v>
      </c>
      <c r="E60" s="21">
        <f t="shared" si="30"/>
        <v>0.03315382643</v>
      </c>
      <c r="F60" s="21">
        <f t="shared" si="30"/>
        <v>0.05049301561</v>
      </c>
    </row>
    <row r="61">
      <c r="A61" s="19" t="s">
        <v>59</v>
      </c>
      <c r="B61" s="21">
        <f t="shared" ref="B61:F61" si="31">B25/B17</f>
        <v>0.2209302326</v>
      </c>
      <c r="C61" s="21">
        <f t="shared" si="31"/>
        <v>0.1629171817</v>
      </c>
      <c r="D61" s="21">
        <f t="shared" si="31"/>
        <v>0.05720713482</v>
      </c>
      <c r="E61" s="21">
        <f t="shared" si="31"/>
        <v>0.0423292582</v>
      </c>
      <c r="F61" s="21">
        <f t="shared" si="31"/>
        <v>0.03703204956</v>
      </c>
    </row>
    <row r="62">
      <c r="A62" s="19" t="s">
        <v>60</v>
      </c>
      <c r="B62" s="21">
        <f t="shared" ref="B62:F62" si="32">B25/B2</f>
        <v>0.0867768595</v>
      </c>
      <c r="C62" s="21">
        <f t="shared" si="32"/>
        <v>0.06489414082</v>
      </c>
      <c r="D62" s="21">
        <f t="shared" si="32"/>
        <v>0.03375367403</v>
      </c>
      <c r="E62" s="21">
        <f t="shared" si="32"/>
        <v>0.03373997143</v>
      </c>
      <c r="F62" s="21">
        <f t="shared" si="32"/>
        <v>0.03389482334</v>
      </c>
    </row>
    <row r="63">
      <c r="A63" s="19" t="s">
        <v>61</v>
      </c>
      <c r="B63" s="21">
        <f t="shared" ref="B63:F63" si="33">(B25+B24)/B17</f>
        <v>0.2815614618</v>
      </c>
      <c r="C63" s="21">
        <f t="shared" si="33"/>
        <v>0.2007416564</v>
      </c>
      <c r="D63" s="21">
        <f t="shared" si="33"/>
        <v>0.07343724892</v>
      </c>
      <c r="E63" s="21">
        <f t="shared" si="33"/>
        <v>0.05570364923</v>
      </c>
      <c r="F63" s="21">
        <f t="shared" si="33"/>
        <v>0.05498698267</v>
      </c>
    </row>
    <row r="64">
      <c r="A64" s="19" t="s">
        <v>62</v>
      </c>
      <c r="B64" s="21">
        <f t="shared" ref="B64:F64" si="34">B16/B17</f>
        <v>1.045957918</v>
      </c>
      <c r="C64" s="21">
        <f t="shared" si="34"/>
        <v>0.7411619283</v>
      </c>
      <c r="D64" s="21">
        <f t="shared" si="34"/>
        <v>0.3032299534</v>
      </c>
      <c r="E64" s="21">
        <f t="shared" si="34"/>
        <v>0.02371541502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0.410830796</v>
      </c>
      <c r="C65" s="21">
        <f t="shared" si="35"/>
        <v>0.2952240276</v>
      </c>
      <c r="D65" s="21">
        <f t="shared" si="35"/>
        <v>0.1789134351</v>
      </c>
      <c r="E65" s="21">
        <f t="shared" si="35"/>
        <v>0.01890317617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0.119399739</v>
      </c>
      <c r="C66" s="21">
        <f t="shared" si="36"/>
        <v>0.1460364353</v>
      </c>
      <c r="D66" s="21">
        <f t="shared" si="36"/>
        <v>0.1909547739</v>
      </c>
      <c r="E66" s="21">
        <f t="shared" si="36"/>
        <v>0.3524563139</v>
      </c>
      <c r="F66" s="21">
        <f t="shared" si="36"/>
        <v>0.4344700082</v>
      </c>
    </row>
    <row r="67">
      <c r="A67" s="19" t="s">
        <v>65</v>
      </c>
      <c r="B67" s="21">
        <f t="shared" ref="B67:F67" si="37">B17/B32</f>
        <v>4.526315789</v>
      </c>
      <c r="C67" s="21">
        <f t="shared" si="37"/>
        <v>6.138088012</v>
      </c>
      <c r="D67" s="21">
        <f t="shared" si="37"/>
        <v>0.9486280488</v>
      </c>
      <c r="E67" s="21">
        <f t="shared" si="37"/>
        <v>1.002580407</v>
      </c>
      <c r="F67" s="21">
        <f t="shared" si="37"/>
        <v>1.031102472</v>
      </c>
    </row>
    <row r="68">
      <c r="A68" s="19" t="s">
        <v>66</v>
      </c>
      <c r="B68" s="21">
        <f t="shared" ref="B68:F68" si="38">B17/B2</f>
        <v>0.3927794693</v>
      </c>
      <c r="C68" s="21">
        <f t="shared" si="38"/>
        <v>0.3983259478</v>
      </c>
      <c r="D68" s="21">
        <f t="shared" si="38"/>
        <v>0.5900255997</v>
      </c>
      <c r="E68" s="21">
        <f t="shared" si="38"/>
        <v>0.7970839286</v>
      </c>
      <c r="F68" s="21">
        <f t="shared" si="38"/>
        <v>0.915283484</v>
      </c>
    </row>
    <row r="69">
      <c r="A69" s="19" t="s">
        <v>67</v>
      </c>
      <c r="B69" s="21">
        <f t="shared" ref="B69:F69" si="39">(B16+B11)/B17</f>
        <v>1.226467331</v>
      </c>
      <c r="C69" s="21">
        <f t="shared" si="39"/>
        <v>1.117428925</v>
      </c>
      <c r="D69" s="21">
        <f t="shared" si="39"/>
        <v>0.4258396272</v>
      </c>
      <c r="E69" s="21">
        <f t="shared" si="39"/>
        <v>0.04761467047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0.4817311875</v>
      </c>
      <c r="C70" s="21">
        <f t="shared" si="40"/>
        <v>0.4451009355</v>
      </c>
      <c r="D70" s="21">
        <f t="shared" si="40"/>
        <v>0.2512562814</v>
      </c>
      <c r="E70" s="21">
        <f t="shared" si="40"/>
        <v>0.0379528886</v>
      </c>
      <c r="F70" s="21">
        <f t="shared" si="40"/>
        <v>0</v>
      </c>
    </row>
    <row r="71">
      <c r="A71" s="19" t="s">
        <v>69</v>
      </c>
      <c r="B71" s="21">
        <f t="shared" ref="B71:F71" si="41">B30/B19</f>
        <v>0.1922176871</v>
      </c>
      <c r="C71" s="21">
        <f t="shared" si="41"/>
        <v>0.04209569958</v>
      </c>
      <c r="D71" s="21">
        <f t="shared" si="41"/>
        <v>1.211251758</v>
      </c>
      <c r="E71" s="21">
        <f t="shared" si="41"/>
        <v>2.558269896</v>
      </c>
      <c r="F71" s="21">
        <f t="shared" si="41"/>
        <v>-0.3210036773</v>
      </c>
    </row>
    <row r="72">
      <c r="A72" s="19" t="s">
        <v>70</v>
      </c>
      <c r="B72" s="19">
        <f t="shared" ref="B72:F72" si="42">B30/B35</f>
        <v>0.6841464271</v>
      </c>
      <c r="C72" s="19">
        <f t="shared" si="42"/>
        <v>0.08246480785</v>
      </c>
      <c r="D72" s="19">
        <f t="shared" si="42"/>
        <v>4.348067554</v>
      </c>
      <c r="E72" s="19">
        <f t="shared" si="42"/>
        <v>10.32176101</v>
      </c>
      <c r="F72" s="19">
        <f t="shared" si="42"/>
        <v>-1.010988712</v>
      </c>
    </row>
    <row r="73">
      <c r="A73" s="19" t="s">
        <v>71</v>
      </c>
      <c r="B73" s="19">
        <f t="shared" ref="B73:F73" si="43">B22/B35</f>
        <v>1.437249855</v>
      </c>
      <c r="C73" s="19">
        <f t="shared" si="43"/>
        <v>0.4152903992</v>
      </c>
      <c r="D73" s="19">
        <f t="shared" si="43"/>
        <v>0.9062681443</v>
      </c>
      <c r="E73" s="19">
        <f t="shared" si="43"/>
        <v>0.5151526785</v>
      </c>
      <c r="F73" s="19">
        <f t="shared" si="43"/>
        <v>0.2725036958</v>
      </c>
    </row>
    <row r="74">
      <c r="A74" s="19" t="s">
        <v>72</v>
      </c>
      <c r="B74" s="21">
        <f t="shared" ref="B74:F74" si="44">B31/B19</f>
        <v>0.5961904762</v>
      </c>
      <c r="C74" s="21">
        <f t="shared" si="44"/>
        <v>0.3558449425</v>
      </c>
      <c r="D74" s="21">
        <f t="shared" si="44"/>
        <v>0.4620253165</v>
      </c>
      <c r="E74" s="21">
        <f t="shared" si="44"/>
        <v>0.3131487889</v>
      </c>
      <c r="F74" s="21">
        <f t="shared" si="44"/>
        <v>0.2658446896</v>
      </c>
    </row>
    <row r="75">
      <c r="A75" s="19" t="s">
        <v>73</v>
      </c>
      <c r="B75" s="21">
        <f t="shared" ref="B75:F75" si="45">B34/B19</f>
        <v>0.586122449</v>
      </c>
      <c r="C75" s="21">
        <f t="shared" si="45"/>
        <v>0.7283464567</v>
      </c>
      <c r="D75" s="21">
        <f t="shared" si="45"/>
        <v>0.5977496484</v>
      </c>
      <c r="E75" s="21">
        <f t="shared" si="45"/>
        <v>0.5546712803</v>
      </c>
      <c r="F75" s="21">
        <f t="shared" si="45"/>
        <v>0.6045857668</v>
      </c>
    </row>
    <row r="76">
      <c r="A76" s="19" t="s">
        <v>74</v>
      </c>
      <c r="B76" s="21">
        <f t="shared" ref="B76:F76" si="46">B25/B19</f>
        <v>0.2171428571</v>
      </c>
      <c r="C76" s="21">
        <f t="shared" si="46"/>
        <v>0.1995760145</v>
      </c>
      <c r="D76" s="21">
        <f t="shared" si="46"/>
        <v>0.2503516174</v>
      </c>
      <c r="E76" s="21">
        <f t="shared" si="46"/>
        <v>0.3186851211</v>
      </c>
      <c r="F76" s="21">
        <f t="shared" si="46"/>
        <v>0.1784555483</v>
      </c>
    </row>
    <row r="77">
      <c r="A77" s="19" t="s">
        <v>75</v>
      </c>
      <c r="B77" s="19">
        <f t="shared" ref="B77:F77" si="47">B25/B35</f>
        <v>0.7728607713</v>
      </c>
      <c r="C77" s="19">
        <f t="shared" si="47"/>
        <v>0.3909662473</v>
      </c>
      <c r="D77" s="19">
        <f t="shared" si="47"/>
        <v>0.8986948729</v>
      </c>
      <c r="E77" s="19">
        <f t="shared" si="47"/>
        <v>1.28578758</v>
      </c>
      <c r="F77" s="19">
        <f t="shared" si="47"/>
        <v>0.5620388727</v>
      </c>
    </row>
    <row r="78">
      <c r="A78" s="19" t="s">
        <v>76</v>
      </c>
      <c r="B78" s="19">
        <f t="shared" ref="B78:F78" si="48">B35/B9</f>
        <v>0.1457137313</v>
      </c>
      <c r="C78" s="19">
        <f t="shared" si="48"/>
        <v>0.2185075836</v>
      </c>
      <c r="D78" s="19">
        <f t="shared" si="48"/>
        <v>0.05550371304</v>
      </c>
      <c r="E78" s="19">
        <f t="shared" si="48"/>
        <v>0.08238929147</v>
      </c>
      <c r="F78" s="19">
        <f t="shared" si="48"/>
        <v>0.1898435075</v>
      </c>
    </row>
    <row r="79">
      <c r="A79" s="19" t="s">
        <v>77</v>
      </c>
      <c r="B79" s="19">
        <f t="shared" ref="B79:F79" si="49">B35/B2</f>
        <v>0.1122800674</v>
      </c>
      <c r="C79" s="19">
        <f t="shared" si="49"/>
        <v>0.165983998</v>
      </c>
      <c r="D79" s="19">
        <f t="shared" si="49"/>
        <v>0.03755854745</v>
      </c>
      <c r="E79" s="19">
        <f t="shared" si="49"/>
        <v>0.02624070411</v>
      </c>
      <c r="F79" s="19">
        <f t="shared" si="49"/>
        <v>0.06030690222</v>
      </c>
    </row>
    <row r="80">
      <c r="A80" s="19" t="s">
        <v>78</v>
      </c>
      <c r="B80" s="19">
        <f t="shared" ref="B80:F80" si="50">B35/B19</f>
        <v>0.2809598639</v>
      </c>
      <c r="C80" s="19">
        <f t="shared" si="50"/>
        <v>0.5104686554</v>
      </c>
      <c r="D80" s="19">
        <f t="shared" si="50"/>
        <v>0.2785724332</v>
      </c>
      <c r="E80" s="19">
        <f t="shared" si="50"/>
        <v>0.2478520761</v>
      </c>
      <c r="F80" s="19">
        <f t="shared" si="50"/>
        <v>0.3175146009</v>
      </c>
    </row>
    <row r="81">
      <c r="A81" s="19" t="s">
        <v>79</v>
      </c>
      <c r="B81" s="21">
        <f t="shared" ref="B81:F81" si="51">B12/B19</f>
        <v>0.05605442177</v>
      </c>
      <c r="C81" s="21">
        <f t="shared" si="51"/>
        <v>0.06390066626</v>
      </c>
      <c r="D81" s="21">
        <f t="shared" si="51"/>
        <v>0.1336146273</v>
      </c>
      <c r="E81" s="21">
        <f t="shared" si="51"/>
        <v>1.012110727</v>
      </c>
      <c r="F81" s="21">
        <f t="shared" si="51"/>
        <v>0.07030067056</v>
      </c>
    </row>
    <row r="82">
      <c r="A82" s="19" t="s">
        <v>80</v>
      </c>
      <c r="B82" s="21">
        <f t="shared" ref="B82:F82" si="52">B3/B19</f>
        <v>0.3561904762</v>
      </c>
      <c r="C82" s="21">
        <f t="shared" si="52"/>
        <v>0.5148394912</v>
      </c>
      <c r="D82" s="21">
        <f t="shared" si="52"/>
        <v>1.558368495</v>
      </c>
      <c r="E82" s="21">
        <f t="shared" si="52"/>
        <v>4.353287197</v>
      </c>
      <c r="F82" s="21">
        <f t="shared" si="52"/>
        <v>2.379623621</v>
      </c>
    </row>
    <row r="83">
      <c r="A83" s="19" t="s">
        <v>81</v>
      </c>
      <c r="B83" s="21">
        <f t="shared" ref="B83:F83" si="53">B8/B19</f>
        <v>0</v>
      </c>
      <c r="C83" s="21">
        <f t="shared" si="53"/>
        <v>0</v>
      </c>
      <c r="D83" s="21">
        <f t="shared" si="53"/>
        <v>0</v>
      </c>
      <c r="E83" s="21">
        <f t="shared" si="53"/>
        <v>0.01868512111</v>
      </c>
      <c r="F83" s="21">
        <f t="shared" si="53"/>
        <v>0.02033311702</v>
      </c>
    </row>
    <row r="84">
      <c r="A84" s="19" t="s">
        <v>82</v>
      </c>
      <c r="B84" s="21">
        <f t="shared" ref="B84:F84" si="54">B33/B19</f>
        <v>0.2987755102</v>
      </c>
      <c r="C84" s="21">
        <f t="shared" si="54"/>
        <v>0.4491217444</v>
      </c>
      <c r="D84" s="21">
        <f t="shared" si="54"/>
        <v>1.416315049</v>
      </c>
      <c r="E84" s="21">
        <f t="shared" si="54"/>
        <v>3.329065744</v>
      </c>
      <c r="F84" s="21">
        <f t="shared" si="54"/>
        <v>2.287475665</v>
      </c>
    </row>
    <row r="85">
      <c r="A85" s="19" t="s">
        <v>83</v>
      </c>
      <c r="B85" s="21">
        <f t="shared" ref="B85:F85" si="55">(B5+B6)/B19</f>
        <v>0.1757823129</v>
      </c>
      <c r="C85" s="21">
        <f t="shared" si="55"/>
        <v>0.2480314961</v>
      </c>
      <c r="D85" s="21">
        <f t="shared" si="55"/>
        <v>0.5850914205</v>
      </c>
      <c r="E85" s="21">
        <f t="shared" si="55"/>
        <v>0.3349480969</v>
      </c>
      <c r="F85" s="21">
        <f t="shared" si="55"/>
        <v>0.2788232749</v>
      </c>
    </row>
    <row r="86">
      <c r="A86" s="19" t="s">
        <v>84</v>
      </c>
      <c r="B86" s="21">
        <f t="shared" ref="B86:F86" si="56">B19/B2</f>
        <v>0.399630274</v>
      </c>
      <c r="C86" s="21">
        <f t="shared" si="56"/>
        <v>0.3251600197</v>
      </c>
      <c r="D86" s="21">
        <f t="shared" si="56"/>
        <v>0.1348250687</v>
      </c>
      <c r="E86" s="21">
        <f t="shared" si="56"/>
        <v>0.1058724402</v>
      </c>
      <c r="F86" s="21">
        <f t="shared" si="56"/>
        <v>0.1899342646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2011.0</v>
      </c>
      <c r="C1" s="23">
        <v>2012.0</v>
      </c>
      <c r="D1" s="23">
        <v>2013.0</v>
      </c>
      <c r="E1" s="23">
        <v>2014.0</v>
      </c>
      <c r="F1" s="23">
        <v>2015.0</v>
      </c>
    </row>
    <row r="2">
      <c r="A2" s="4" t="s">
        <v>1</v>
      </c>
      <c r="B2" s="24">
        <v>780.3</v>
      </c>
      <c r="C2" s="25">
        <v>897.3</v>
      </c>
      <c r="D2" s="25">
        <v>934.2</v>
      </c>
      <c r="E2" s="25">
        <v>942.4</v>
      </c>
      <c r="F2" s="25">
        <v>971.0</v>
      </c>
    </row>
    <row r="3">
      <c r="A3" s="4" t="s">
        <v>2</v>
      </c>
      <c r="B3" s="26">
        <v>463.4</v>
      </c>
      <c r="C3" s="27">
        <v>478.9</v>
      </c>
      <c r="D3" s="27">
        <v>502.5</v>
      </c>
      <c r="E3" s="27">
        <v>515.0</v>
      </c>
      <c r="F3" s="27">
        <v>512.5</v>
      </c>
    </row>
    <row r="4">
      <c r="A4" s="4" t="s">
        <v>3</v>
      </c>
      <c r="B4" s="11">
        <v>248.7</v>
      </c>
      <c r="C4" s="12">
        <v>225.9</v>
      </c>
      <c r="D4" s="12">
        <v>236.3</v>
      </c>
      <c r="E4" s="12">
        <v>254.1</v>
      </c>
      <c r="F4" s="12">
        <v>216.9</v>
      </c>
    </row>
    <row r="5">
      <c r="A5" s="4" t="s">
        <v>4</v>
      </c>
      <c r="B5" s="11">
        <v>104.7</v>
      </c>
      <c r="C5" s="12">
        <v>128.8</v>
      </c>
      <c r="D5" s="12">
        <v>124.6</v>
      </c>
      <c r="E5" s="12">
        <v>104.0</v>
      </c>
      <c r="F5" s="12">
        <v>108.3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110.1</v>
      </c>
      <c r="C8" s="12">
        <v>123.9</v>
      </c>
      <c r="D8" s="12">
        <v>141.5</v>
      </c>
      <c r="E8" s="12">
        <v>156.9</v>
      </c>
      <c r="F8" s="12">
        <v>187.3</v>
      </c>
    </row>
    <row r="9">
      <c r="A9" s="15" t="s">
        <v>8</v>
      </c>
      <c r="B9" s="11">
        <v>285.0</v>
      </c>
      <c r="C9" s="12">
        <v>370.2</v>
      </c>
      <c r="D9" s="12">
        <v>376.0</v>
      </c>
      <c r="E9" s="12">
        <v>376.9</v>
      </c>
      <c r="F9" s="12">
        <v>398.9</v>
      </c>
      <c r="G9" s="16"/>
    </row>
    <row r="10">
      <c r="A10" s="15" t="s">
        <v>9</v>
      </c>
      <c r="B10" s="26">
        <v>197.7</v>
      </c>
      <c r="C10" s="27">
        <v>276.6</v>
      </c>
      <c r="D10" s="27">
        <v>174.5</v>
      </c>
      <c r="E10" s="27">
        <v>206.6</v>
      </c>
      <c r="F10" s="27">
        <v>266.8</v>
      </c>
    </row>
    <row r="11">
      <c r="A11" s="17" t="s">
        <v>10</v>
      </c>
      <c r="B11" s="11">
        <v>114.4</v>
      </c>
      <c r="C11" s="12">
        <v>193.1</v>
      </c>
      <c r="D11" s="12">
        <v>74.6</v>
      </c>
      <c r="E11" s="12">
        <v>109.4</v>
      </c>
      <c r="F11" s="12">
        <v>150.9</v>
      </c>
    </row>
    <row r="12">
      <c r="A12" s="4" t="s">
        <v>11</v>
      </c>
      <c r="B12" s="11">
        <v>29.5</v>
      </c>
      <c r="C12" s="12">
        <v>34.9</v>
      </c>
      <c r="D12" s="12">
        <v>45.5</v>
      </c>
      <c r="E12" s="12">
        <v>40.5</v>
      </c>
      <c r="F12" s="12">
        <v>43.0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232.4</v>
      </c>
      <c r="C15" s="27">
        <v>252.7</v>
      </c>
      <c r="D15" s="27">
        <v>364.8</v>
      </c>
      <c r="E15" s="27">
        <v>327.7</v>
      </c>
      <c r="F15" s="27">
        <v>272.0</v>
      </c>
    </row>
    <row r="16">
      <c r="A16" s="1" t="s">
        <v>15</v>
      </c>
      <c r="B16" s="11">
        <v>207.2</v>
      </c>
      <c r="C16" s="12">
        <v>216.8</v>
      </c>
      <c r="D16" s="12">
        <v>334.1</v>
      </c>
      <c r="E16" s="12">
        <v>292.7</v>
      </c>
      <c r="F16" s="12">
        <v>231.3</v>
      </c>
    </row>
    <row r="17">
      <c r="A17" s="4" t="s">
        <v>16</v>
      </c>
      <c r="B17" s="11">
        <v>350.2</v>
      </c>
      <c r="C17" s="12">
        <v>368.0</v>
      </c>
      <c r="D17" s="12">
        <v>394.9</v>
      </c>
      <c r="E17" s="12">
        <v>408.1</v>
      </c>
      <c r="F17" s="12">
        <v>432.1</v>
      </c>
    </row>
    <row r="18">
      <c r="A18" s="1" t="s">
        <v>17</v>
      </c>
      <c r="B18" s="11">
        <v>170.0</v>
      </c>
      <c r="C18" s="12">
        <v>170.0</v>
      </c>
      <c r="D18" s="12">
        <v>170.0</v>
      </c>
      <c r="E18" s="12">
        <v>300.0</v>
      </c>
      <c r="F18" s="12">
        <v>300.0</v>
      </c>
    </row>
    <row r="19">
      <c r="A19" s="1" t="s">
        <v>18</v>
      </c>
      <c r="B19" s="24">
        <v>545.6</v>
      </c>
      <c r="C19" s="25">
        <v>662.8</v>
      </c>
      <c r="D19" s="25">
        <v>717.3</v>
      </c>
      <c r="E19" s="25">
        <v>764.7</v>
      </c>
      <c r="F19" s="25">
        <v>875.0</v>
      </c>
    </row>
    <row r="20">
      <c r="A20" s="4" t="s">
        <v>19</v>
      </c>
      <c r="B20" s="24">
        <v>406.7</v>
      </c>
      <c r="C20" s="25">
        <v>494.4</v>
      </c>
      <c r="D20" s="25">
        <v>522.1</v>
      </c>
      <c r="E20" s="25">
        <v>560.0</v>
      </c>
      <c r="F20" s="25">
        <v>619.4</v>
      </c>
    </row>
    <row r="21">
      <c r="A21" s="1" t="s">
        <v>20</v>
      </c>
      <c r="B21" s="24">
        <v>91.9</v>
      </c>
      <c r="C21" s="25">
        <v>121.5</v>
      </c>
      <c r="D21" s="25">
        <v>120.5</v>
      </c>
      <c r="E21" s="25">
        <v>125.7</v>
      </c>
      <c r="F21" s="25">
        <v>157.3</v>
      </c>
    </row>
    <row r="22">
      <c r="A22" s="1" t="s">
        <v>21</v>
      </c>
      <c r="B22" s="24">
        <v>41.1</v>
      </c>
      <c r="C22" s="25">
        <v>50.5</v>
      </c>
      <c r="D22" s="25">
        <v>67.4</v>
      </c>
      <c r="E22" s="25">
        <v>66.6</v>
      </c>
      <c r="F22" s="25">
        <v>80.9</v>
      </c>
    </row>
    <row r="23">
      <c r="A23" s="4" t="s">
        <v>22</v>
      </c>
      <c r="B23" s="26">
        <v>12.6</v>
      </c>
      <c r="C23" s="27">
        <v>21.7</v>
      </c>
      <c r="D23" s="27">
        <v>14.9</v>
      </c>
      <c r="E23" s="27">
        <v>24.6</v>
      </c>
      <c r="F23" s="27">
        <v>31.9</v>
      </c>
    </row>
    <row r="24">
      <c r="A24" s="4" t="s">
        <v>23</v>
      </c>
      <c r="B24" s="24">
        <v>11.5</v>
      </c>
      <c r="C24" s="25">
        <v>6.4</v>
      </c>
      <c r="D24" s="25">
        <v>10.0</v>
      </c>
      <c r="E24" s="25">
        <v>12.6</v>
      </c>
      <c r="F24" s="25">
        <v>14.9</v>
      </c>
    </row>
    <row r="25">
      <c r="A25" s="4" t="s">
        <v>24</v>
      </c>
      <c r="B25" s="24">
        <v>44.0</v>
      </c>
      <c r="C25" s="25">
        <v>24.7</v>
      </c>
      <c r="D25" s="25">
        <v>40.0</v>
      </c>
      <c r="E25" s="25">
        <v>45.0</v>
      </c>
      <c r="F25" s="25">
        <v>52.2</v>
      </c>
    </row>
    <row r="26">
      <c r="A26" s="4" t="s">
        <v>25</v>
      </c>
      <c r="B26" s="26">
        <v>23.1</v>
      </c>
      <c r="C26" s="27">
        <v>35.4</v>
      </c>
      <c r="D26" s="27">
        <v>37.1</v>
      </c>
      <c r="E26" s="27">
        <v>38.0</v>
      </c>
      <c r="F26" s="27">
        <v>41.6</v>
      </c>
    </row>
    <row r="27">
      <c r="A27" s="19" t="s">
        <v>26</v>
      </c>
      <c r="B27" s="26">
        <v>-16.5</v>
      </c>
      <c r="C27" s="26">
        <v>-10.1</v>
      </c>
      <c r="D27" s="26">
        <v>-12.3</v>
      </c>
      <c r="E27" s="26">
        <v>-13.4</v>
      </c>
      <c r="F27" s="26">
        <v>-13.8</v>
      </c>
    </row>
    <row r="28">
      <c r="A28" s="19" t="s">
        <v>27</v>
      </c>
      <c r="B28" s="24">
        <v>-97.9</v>
      </c>
      <c r="C28" s="25">
        <v>-49.2</v>
      </c>
      <c r="D28" s="25">
        <v>86.7</v>
      </c>
      <c r="E28" s="25">
        <v>10.2</v>
      </c>
      <c r="F28" s="25">
        <v>-14.3</v>
      </c>
    </row>
    <row r="29">
      <c r="A29" s="19" t="s">
        <v>28</v>
      </c>
      <c r="B29" s="11">
        <v>56.5</v>
      </c>
      <c r="C29" s="11">
        <v>66.6</v>
      </c>
      <c r="D29" s="11">
        <v>45.6</v>
      </c>
      <c r="E29" s="11">
        <v>38.5</v>
      </c>
      <c r="F29" s="11">
        <v>62.9</v>
      </c>
    </row>
    <row r="30">
      <c r="A30" s="19" t="s">
        <v>29</v>
      </c>
      <c r="B30" s="20">
        <f t="shared" ref="B30:F30" si="1">B22*(1-0.4)+B26+B28-B29</f>
        <v>-106.64</v>
      </c>
      <c r="C30" s="20">
        <f t="shared" si="1"/>
        <v>-50.1</v>
      </c>
      <c r="D30" s="20">
        <f t="shared" si="1"/>
        <v>118.64</v>
      </c>
      <c r="E30" s="20">
        <f t="shared" si="1"/>
        <v>49.66</v>
      </c>
      <c r="F30" s="20">
        <f t="shared" si="1"/>
        <v>12.94</v>
      </c>
    </row>
    <row r="31">
      <c r="A31" s="19" t="s">
        <v>30</v>
      </c>
      <c r="B31" s="20">
        <f t="shared" ref="B31:F31" si="2">B22+B26</f>
        <v>64.2</v>
      </c>
      <c r="C31" s="20">
        <f t="shared" si="2"/>
        <v>85.9</v>
      </c>
      <c r="D31" s="20">
        <f t="shared" si="2"/>
        <v>104.5</v>
      </c>
      <c r="E31" s="20">
        <f t="shared" si="2"/>
        <v>104.6</v>
      </c>
      <c r="F31" s="20">
        <f t="shared" si="2"/>
        <v>122.5</v>
      </c>
    </row>
    <row r="32">
      <c r="A32" s="19" t="s">
        <v>31</v>
      </c>
      <c r="B32" s="20">
        <f t="shared" ref="B32:F32" si="3">B18+B25+B27</f>
        <v>197.5</v>
      </c>
      <c r="C32" s="20">
        <f t="shared" si="3"/>
        <v>184.6</v>
      </c>
      <c r="D32" s="20">
        <f t="shared" si="3"/>
        <v>197.7</v>
      </c>
      <c r="E32" s="20">
        <f t="shared" si="3"/>
        <v>331.6</v>
      </c>
      <c r="F32" s="20">
        <f t="shared" si="3"/>
        <v>338.4</v>
      </c>
    </row>
    <row r="33">
      <c r="A33" s="19" t="s">
        <v>32</v>
      </c>
      <c r="B33" s="20">
        <f t="shared" ref="B33:F33" si="4">B4+B5+B6+B8-B12-B13-B14</f>
        <v>434</v>
      </c>
      <c r="C33" s="20">
        <f t="shared" si="4"/>
        <v>443.7</v>
      </c>
      <c r="D33" s="20">
        <f t="shared" si="4"/>
        <v>456.9</v>
      </c>
      <c r="E33" s="20">
        <f t="shared" si="4"/>
        <v>474.5</v>
      </c>
      <c r="F33" s="20">
        <f t="shared" si="4"/>
        <v>469.5</v>
      </c>
    </row>
    <row r="34">
      <c r="A34" s="19" t="s">
        <v>33</v>
      </c>
      <c r="B34" s="20">
        <f t="shared" ref="B34:F34" si="5">B19-B20</f>
        <v>138.9</v>
      </c>
      <c r="C34" s="20">
        <f t="shared" si="5"/>
        <v>168.4</v>
      </c>
      <c r="D34" s="20">
        <f t="shared" si="5"/>
        <v>195.2</v>
      </c>
      <c r="E34" s="20">
        <f t="shared" si="5"/>
        <v>204.7</v>
      </c>
      <c r="F34" s="20">
        <f t="shared" si="5"/>
        <v>255.6</v>
      </c>
    </row>
    <row r="35">
      <c r="A35" s="19" t="s">
        <v>34</v>
      </c>
      <c r="B35" s="20">
        <f t="shared" ref="B35:F35" si="6">B19-(B20*1.2725)-B26</f>
        <v>4.97425</v>
      </c>
      <c r="C35" s="20">
        <f t="shared" si="6"/>
        <v>-1.724</v>
      </c>
      <c r="D35" s="20">
        <f t="shared" si="6"/>
        <v>15.82775</v>
      </c>
      <c r="E35" s="20">
        <f t="shared" si="6"/>
        <v>14.1</v>
      </c>
      <c r="F35" s="20">
        <f t="shared" si="6"/>
        <v>45.2135</v>
      </c>
    </row>
    <row r="36">
      <c r="A36" s="19"/>
    </row>
    <row r="37">
      <c r="A37" s="19" t="s">
        <v>35</v>
      </c>
      <c r="B37" s="21">
        <f t="shared" ref="B37:F37" si="7">B4/B10</f>
        <v>1.257966616</v>
      </c>
      <c r="C37" s="21">
        <f t="shared" si="7"/>
        <v>0.81670282</v>
      </c>
      <c r="D37" s="21">
        <f t="shared" si="7"/>
        <v>1.354154728</v>
      </c>
      <c r="E37" s="21">
        <f t="shared" si="7"/>
        <v>1.229912875</v>
      </c>
      <c r="F37" s="21">
        <f t="shared" si="7"/>
        <v>0.8129685157</v>
      </c>
    </row>
    <row r="38">
      <c r="A38" s="19" t="s">
        <v>36</v>
      </c>
      <c r="B38" s="21">
        <f t="shared" ref="B38:F38" si="8">B4/B19</f>
        <v>0.4558284457</v>
      </c>
      <c r="C38" s="21">
        <f t="shared" si="8"/>
        <v>0.3408267954</v>
      </c>
      <c r="D38" s="21">
        <f t="shared" si="8"/>
        <v>0.3294298062</v>
      </c>
      <c r="E38" s="21">
        <f t="shared" si="8"/>
        <v>0.3322871714</v>
      </c>
      <c r="F38" s="21">
        <f t="shared" si="8"/>
        <v>0.2478857143</v>
      </c>
    </row>
    <row r="39">
      <c r="A39" s="19" t="s">
        <v>37</v>
      </c>
      <c r="B39" s="21">
        <f t="shared" ref="B39:F39" si="9">B4/B3</f>
        <v>0.536685369</v>
      </c>
      <c r="C39" s="21">
        <f t="shared" si="9"/>
        <v>0.4717059929</v>
      </c>
      <c r="D39" s="21">
        <f t="shared" si="9"/>
        <v>0.4702487562</v>
      </c>
      <c r="E39" s="21">
        <f t="shared" si="9"/>
        <v>0.4933980583</v>
      </c>
      <c r="F39" s="21">
        <f t="shared" si="9"/>
        <v>0.4232195122</v>
      </c>
    </row>
    <row r="40">
      <c r="A40" s="19" t="s">
        <v>38</v>
      </c>
      <c r="B40" s="21">
        <f t="shared" ref="B40:F40" si="10">B4/B2</f>
        <v>0.3187235679</v>
      </c>
      <c r="C40" s="21">
        <f t="shared" si="10"/>
        <v>0.2517552658</v>
      </c>
      <c r="D40" s="21">
        <f t="shared" si="10"/>
        <v>0.2529436951</v>
      </c>
      <c r="E40" s="21">
        <f t="shared" si="10"/>
        <v>0.2696307301</v>
      </c>
      <c r="F40" s="21">
        <f t="shared" si="10"/>
        <v>0.2233779609</v>
      </c>
    </row>
    <row r="41">
      <c r="A41" s="19" t="s">
        <v>39</v>
      </c>
      <c r="B41" s="21">
        <f t="shared" ref="B41:F41" si="11">B3/B10</f>
        <v>2.343955488</v>
      </c>
      <c r="C41" s="21">
        <f t="shared" si="11"/>
        <v>1.731381056</v>
      </c>
      <c r="D41" s="21">
        <f t="shared" si="11"/>
        <v>2.87965616</v>
      </c>
      <c r="E41" s="21">
        <f t="shared" si="11"/>
        <v>2.492739593</v>
      </c>
      <c r="F41" s="21">
        <f t="shared" si="11"/>
        <v>1.920914543</v>
      </c>
    </row>
    <row r="42">
      <c r="A42" s="19" t="s">
        <v>40</v>
      </c>
      <c r="B42" s="21">
        <f t="shared" ref="B42:F42" si="12">B3/B2</f>
        <v>0.593874151</v>
      </c>
      <c r="C42" s="21">
        <f t="shared" si="12"/>
        <v>0.5337122479</v>
      </c>
      <c r="D42" s="21">
        <f t="shared" si="12"/>
        <v>0.5378933847</v>
      </c>
      <c r="E42" s="21">
        <f t="shared" si="12"/>
        <v>0.5464770798</v>
      </c>
      <c r="F42" s="21">
        <f t="shared" si="12"/>
        <v>0.5278063852</v>
      </c>
    </row>
    <row r="43">
      <c r="A43" s="19" t="s">
        <v>41</v>
      </c>
      <c r="B43" s="21">
        <f t="shared" ref="B43:F43" si="13">B10/B2</f>
        <v>0.2533640907</v>
      </c>
      <c r="C43" s="21">
        <f t="shared" si="13"/>
        <v>0.3082581077</v>
      </c>
      <c r="D43" s="21">
        <f t="shared" si="13"/>
        <v>0.1867908371</v>
      </c>
      <c r="E43" s="21">
        <f t="shared" si="13"/>
        <v>0.2192275042</v>
      </c>
      <c r="F43" s="21">
        <f t="shared" si="13"/>
        <v>0.2747682801</v>
      </c>
    </row>
    <row r="44">
      <c r="A44" s="19" t="s">
        <v>42</v>
      </c>
      <c r="B44" s="21">
        <f t="shared" ref="B44:F44" si="14">B10/B19</f>
        <v>0.3623533724</v>
      </c>
      <c r="C44" s="21">
        <f t="shared" si="14"/>
        <v>0.4173204587</v>
      </c>
      <c r="D44" s="21">
        <f t="shared" si="14"/>
        <v>0.2432733863</v>
      </c>
      <c r="E44" s="21">
        <f t="shared" si="14"/>
        <v>0.270171309</v>
      </c>
      <c r="F44" s="21">
        <f t="shared" si="14"/>
        <v>0.3049142857</v>
      </c>
    </row>
    <row r="45">
      <c r="A45" s="19" t="s">
        <v>43</v>
      </c>
      <c r="B45" s="21">
        <f t="shared" ref="B45:F45" si="15">B8/B2</f>
        <v>0.1410995771</v>
      </c>
      <c r="C45" s="21">
        <f t="shared" si="15"/>
        <v>0.1380809094</v>
      </c>
      <c r="D45" s="21">
        <f t="shared" si="15"/>
        <v>0.1514664954</v>
      </c>
      <c r="E45" s="21">
        <f t="shared" si="15"/>
        <v>0.1664898132</v>
      </c>
      <c r="F45" s="21">
        <f t="shared" si="15"/>
        <v>0.1928939238</v>
      </c>
    </row>
    <row r="46">
      <c r="A46" s="19" t="s">
        <v>44</v>
      </c>
      <c r="B46" s="21">
        <f t="shared" ref="B46:F46" si="16">(B3-B8)/B2</f>
        <v>0.4527745739</v>
      </c>
      <c r="C46" s="21">
        <f t="shared" si="16"/>
        <v>0.3956313385</v>
      </c>
      <c r="D46" s="21">
        <f t="shared" si="16"/>
        <v>0.3864268893</v>
      </c>
      <c r="E46" s="21">
        <f t="shared" si="16"/>
        <v>0.3799872666</v>
      </c>
      <c r="F46" s="21">
        <f t="shared" si="16"/>
        <v>0.3349124614</v>
      </c>
    </row>
    <row r="47">
      <c r="A47" s="19" t="s">
        <v>45</v>
      </c>
      <c r="B47" s="21">
        <f t="shared" ref="B47:F47" si="17">(B3-B8)/B10</f>
        <v>1.787051088</v>
      </c>
      <c r="C47" s="21">
        <f t="shared" si="17"/>
        <v>1.283441793</v>
      </c>
      <c r="D47" s="21">
        <f t="shared" si="17"/>
        <v>2.068767908</v>
      </c>
      <c r="E47" s="21">
        <f t="shared" si="17"/>
        <v>1.733301065</v>
      </c>
      <c r="F47" s="21">
        <f t="shared" si="17"/>
        <v>1.218890555</v>
      </c>
    </row>
    <row r="48">
      <c r="A48" s="19" t="s">
        <v>46</v>
      </c>
      <c r="B48" s="19">
        <f t="shared" ref="B48:F48" si="18">(B3-B10)/B2</f>
        <v>0.3405100602</v>
      </c>
      <c r="C48" s="19">
        <f t="shared" si="18"/>
        <v>0.2254541402</v>
      </c>
      <c r="D48" s="19">
        <f t="shared" si="18"/>
        <v>0.3511025476</v>
      </c>
      <c r="E48" s="19">
        <f t="shared" si="18"/>
        <v>0.3272495756</v>
      </c>
      <c r="F48" s="19">
        <f t="shared" si="18"/>
        <v>0.253038105</v>
      </c>
    </row>
    <row r="49">
      <c r="A49" s="19" t="s">
        <v>47</v>
      </c>
      <c r="B49" s="21">
        <f t="shared" ref="B49:F49" si="19">(B3-B10)/B19</f>
        <v>0.4869868035</v>
      </c>
      <c r="C49" s="21">
        <f t="shared" si="19"/>
        <v>0.3052202776</v>
      </c>
      <c r="D49" s="21">
        <f t="shared" si="19"/>
        <v>0.4572703193</v>
      </c>
      <c r="E49" s="21">
        <f t="shared" si="19"/>
        <v>0.40329541</v>
      </c>
      <c r="F49" s="21">
        <f t="shared" si="19"/>
        <v>0.2808</v>
      </c>
    </row>
    <row r="50">
      <c r="A50" s="19" t="s">
        <v>48</v>
      </c>
      <c r="B50" s="21">
        <f t="shared" ref="B50:F50" si="20">(B11+B16)/B30</f>
        <v>-3.015753938</v>
      </c>
      <c r="C50" s="21">
        <f t="shared" si="20"/>
        <v>-8.181636727</v>
      </c>
      <c r="D50" s="21">
        <f t="shared" si="20"/>
        <v>3.444875253</v>
      </c>
      <c r="E50" s="21">
        <f t="shared" si="20"/>
        <v>8.097060008</v>
      </c>
      <c r="F50" s="21">
        <f t="shared" si="20"/>
        <v>29.53632148</v>
      </c>
    </row>
    <row r="51">
      <c r="A51" s="19" t="s">
        <v>49</v>
      </c>
      <c r="B51" s="21">
        <f t="shared" ref="B51:F51" si="21">B23/B31</f>
        <v>0.1962616822</v>
      </c>
      <c r="C51" s="21">
        <f t="shared" si="21"/>
        <v>0.2526193248</v>
      </c>
      <c r="D51" s="21">
        <f t="shared" si="21"/>
        <v>0.1425837321</v>
      </c>
      <c r="E51" s="21">
        <f t="shared" si="21"/>
        <v>0.2351816444</v>
      </c>
      <c r="F51" s="21">
        <f t="shared" si="21"/>
        <v>0.2604081633</v>
      </c>
    </row>
    <row r="52">
      <c r="A52" s="19" t="s">
        <v>50</v>
      </c>
      <c r="B52" s="21">
        <f t="shared" ref="B52:F52" si="22">B23/B25</f>
        <v>0.2863636364</v>
      </c>
      <c r="C52" s="21">
        <f t="shared" si="22"/>
        <v>0.8785425101</v>
      </c>
      <c r="D52" s="21">
        <f t="shared" si="22"/>
        <v>0.3725</v>
      </c>
      <c r="E52" s="21">
        <f t="shared" si="22"/>
        <v>0.5466666667</v>
      </c>
      <c r="F52" s="21">
        <f t="shared" si="22"/>
        <v>0.6111111111</v>
      </c>
    </row>
    <row r="53">
      <c r="A53" s="19" t="s">
        <v>51</v>
      </c>
      <c r="B53" s="21">
        <f t="shared" ref="B53:F53" si="23">B23/B2</f>
        <v>0.01614763552</v>
      </c>
      <c r="C53" s="21">
        <f t="shared" si="23"/>
        <v>0.0241836621</v>
      </c>
      <c r="D53" s="21">
        <f t="shared" si="23"/>
        <v>0.01594947549</v>
      </c>
      <c r="E53" s="21">
        <f t="shared" si="23"/>
        <v>0.02610356537</v>
      </c>
      <c r="F53" s="21">
        <f t="shared" si="23"/>
        <v>0.03285272915</v>
      </c>
    </row>
    <row r="54">
      <c r="A54" s="19" t="s">
        <v>52</v>
      </c>
      <c r="B54" s="19">
        <f t="shared" ref="B54:F54" si="24">B23/B35</f>
        <v>2.533045183</v>
      </c>
      <c r="C54" s="19">
        <f t="shared" si="24"/>
        <v>-12.58700696</v>
      </c>
      <c r="D54" s="19">
        <f t="shared" si="24"/>
        <v>0.9413845935</v>
      </c>
      <c r="E54" s="19">
        <f t="shared" si="24"/>
        <v>1.744680851</v>
      </c>
      <c r="F54" s="19">
        <f t="shared" si="24"/>
        <v>0.7055414865</v>
      </c>
    </row>
    <row r="55">
      <c r="A55" s="19" t="s">
        <v>53</v>
      </c>
      <c r="B55" s="21">
        <f t="shared" ref="B55:F55" si="25">B30/B17</f>
        <v>-0.3045117076</v>
      </c>
      <c r="C55" s="21">
        <f t="shared" si="25"/>
        <v>-0.1361413043</v>
      </c>
      <c r="D55" s="21">
        <f t="shared" si="25"/>
        <v>0.3004304887</v>
      </c>
      <c r="E55" s="21">
        <f t="shared" si="25"/>
        <v>0.1216858613</v>
      </c>
      <c r="F55" s="21">
        <f t="shared" si="25"/>
        <v>0.02994677158</v>
      </c>
    </row>
    <row r="56">
      <c r="A56" s="19" t="s">
        <v>54</v>
      </c>
      <c r="B56" s="21">
        <f t="shared" ref="B56:F56" si="26">B30/B2</f>
        <v>-0.1366653851</v>
      </c>
      <c r="C56" s="21">
        <f t="shared" si="26"/>
        <v>-0.05583416917</v>
      </c>
      <c r="D56" s="21">
        <f t="shared" si="26"/>
        <v>0.1269963605</v>
      </c>
      <c r="E56" s="21">
        <f t="shared" si="26"/>
        <v>0.05269524618</v>
      </c>
      <c r="F56" s="21">
        <f t="shared" si="26"/>
        <v>0.01332646756</v>
      </c>
    </row>
    <row r="57">
      <c r="A57" s="19" t="s">
        <v>55</v>
      </c>
      <c r="B57" s="21">
        <f t="shared" ref="B57:F57" si="27">B22/B17</f>
        <v>0.1173615077</v>
      </c>
      <c r="C57" s="21">
        <f t="shared" si="27"/>
        <v>0.1372282609</v>
      </c>
      <c r="D57" s="21">
        <f t="shared" si="27"/>
        <v>0.1706761205</v>
      </c>
      <c r="E57" s="21">
        <f t="shared" si="27"/>
        <v>0.1631952953</v>
      </c>
      <c r="F57" s="21">
        <f t="shared" si="27"/>
        <v>0.1872251794</v>
      </c>
    </row>
    <row r="58">
      <c r="A58" s="19" t="s">
        <v>56</v>
      </c>
      <c r="B58" s="21">
        <f t="shared" ref="B58:F58" si="28">B22/B2</f>
        <v>0.05267204921</v>
      </c>
      <c r="C58" s="21">
        <f t="shared" si="28"/>
        <v>0.05627995096</v>
      </c>
      <c r="D58" s="21">
        <f t="shared" si="28"/>
        <v>0.0721472918</v>
      </c>
      <c r="E58" s="21">
        <f t="shared" si="28"/>
        <v>0.07067062818</v>
      </c>
      <c r="F58" s="21">
        <f t="shared" si="28"/>
        <v>0.0833161689</v>
      </c>
    </row>
    <row r="59">
      <c r="A59" s="19" t="s">
        <v>57</v>
      </c>
      <c r="B59" s="21">
        <f t="shared" ref="B59:F59" si="29">B31/B32</f>
        <v>0.3250632911</v>
      </c>
      <c r="C59" s="21">
        <f t="shared" si="29"/>
        <v>0.4653304442</v>
      </c>
      <c r="D59" s="21">
        <f t="shared" si="29"/>
        <v>0.5285786545</v>
      </c>
      <c r="E59" s="21">
        <f t="shared" si="29"/>
        <v>0.3154402895</v>
      </c>
      <c r="F59" s="21">
        <f t="shared" si="29"/>
        <v>0.3619976359</v>
      </c>
    </row>
    <row r="60">
      <c r="A60" s="19" t="s">
        <v>58</v>
      </c>
      <c r="B60" s="21">
        <f t="shared" ref="B60:F60" si="30">B31/B2</f>
        <v>0.08227604767</v>
      </c>
      <c r="C60" s="21">
        <f t="shared" si="30"/>
        <v>0.09573163936</v>
      </c>
      <c r="D60" s="21">
        <f t="shared" si="30"/>
        <v>0.1118604153</v>
      </c>
      <c r="E60" s="21">
        <f t="shared" si="30"/>
        <v>0.1109932088</v>
      </c>
      <c r="F60" s="21">
        <f t="shared" si="30"/>
        <v>0.1261585994</v>
      </c>
    </row>
    <row r="61">
      <c r="A61" s="19" t="s">
        <v>59</v>
      </c>
      <c r="B61" s="21">
        <f t="shared" ref="B61:F61" si="31">B25/B17</f>
        <v>0.12564249</v>
      </c>
      <c r="C61" s="21">
        <f t="shared" si="31"/>
        <v>0.06711956522</v>
      </c>
      <c r="D61" s="21">
        <f t="shared" si="31"/>
        <v>0.1012914662</v>
      </c>
      <c r="E61" s="21">
        <f t="shared" si="31"/>
        <v>0.1102670914</v>
      </c>
      <c r="F61" s="21">
        <f t="shared" si="31"/>
        <v>0.1208053691</v>
      </c>
    </row>
    <row r="62">
      <c r="A62" s="19" t="s">
        <v>60</v>
      </c>
      <c r="B62" s="21">
        <f t="shared" ref="B62:F62" si="32">B25/B2</f>
        <v>0.0563885685</v>
      </c>
      <c r="C62" s="21">
        <f t="shared" si="32"/>
        <v>0.02752702552</v>
      </c>
      <c r="D62" s="21">
        <f t="shared" si="32"/>
        <v>0.04281738386</v>
      </c>
      <c r="E62" s="21">
        <f t="shared" si="32"/>
        <v>0.04775042445</v>
      </c>
      <c r="F62" s="21">
        <f t="shared" si="32"/>
        <v>0.05375901133</v>
      </c>
    </row>
    <row r="63">
      <c r="A63" s="19" t="s">
        <v>61</v>
      </c>
      <c r="B63" s="21">
        <f t="shared" ref="B63:F63" si="33">(B25+B24)/B17</f>
        <v>0.1584808681</v>
      </c>
      <c r="C63" s="21">
        <f t="shared" si="33"/>
        <v>0.08451086957</v>
      </c>
      <c r="D63" s="21">
        <f t="shared" si="33"/>
        <v>0.1266143327</v>
      </c>
      <c r="E63" s="21">
        <f t="shared" si="33"/>
        <v>0.141141877</v>
      </c>
      <c r="F63" s="21">
        <f t="shared" si="33"/>
        <v>0.1552881277</v>
      </c>
    </row>
    <row r="64">
      <c r="A64" s="19" t="s">
        <v>62</v>
      </c>
      <c r="B64" s="21">
        <f t="shared" ref="B64:F64" si="34">B16/B17</f>
        <v>0.5916619075</v>
      </c>
      <c r="C64" s="21">
        <f t="shared" si="34"/>
        <v>0.5891304348</v>
      </c>
      <c r="D64" s="21">
        <f t="shared" si="34"/>
        <v>0.8460369714</v>
      </c>
      <c r="E64" s="21">
        <f t="shared" si="34"/>
        <v>0.7172261701</v>
      </c>
      <c r="F64" s="21">
        <f t="shared" si="34"/>
        <v>0.5352927563</v>
      </c>
    </row>
    <row r="65">
      <c r="A65" s="19" t="s">
        <v>63</v>
      </c>
      <c r="B65" s="21">
        <f t="shared" ref="B65:F65" si="35">B16/B2</f>
        <v>0.2655388953</v>
      </c>
      <c r="C65" s="21">
        <f t="shared" si="35"/>
        <v>0.2416137301</v>
      </c>
      <c r="D65" s="21">
        <f t="shared" si="35"/>
        <v>0.3576321987</v>
      </c>
      <c r="E65" s="21">
        <f t="shared" si="35"/>
        <v>0.310589983</v>
      </c>
      <c r="F65" s="21">
        <f t="shared" si="35"/>
        <v>0.238208033</v>
      </c>
    </row>
    <row r="66">
      <c r="A66" s="19" t="s">
        <v>64</v>
      </c>
      <c r="B66" s="21">
        <f t="shared" ref="B66:F66" si="36">B33/B2</f>
        <v>0.5561963347</v>
      </c>
      <c r="C66" s="21">
        <f t="shared" si="36"/>
        <v>0.4944834504</v>
      </c>
      <c r="D66" s="21">
        <f t="shared" si="36"/>
        <v>0.4890815671</v>
      </c>
      <c r="E66" s="21">
        <f t="shared" si="36"/>
        <v>0.5035016978</v>
      </c>
      <c r="F66" s="21">
        <f t="shared" si="36"/>
        <v>0.4835221421</v>
      </c>
    </row>
    <row r="67">
      <c r="A67" s="19" t="s">
        <v>65</v>
      </c>
      <c r="B67" s="21">
        <f t="shared" ref="B67:F67" si="37">B17/B32</f>
        <v>1.773164557</v>
      </c>
      <c r="C67" s="21">
        <f t="shared" si="37"/>
        <v>1.993499458</v>
      </c>
      <c r="D67" s="21">
        <f t="shared" si="37"/>
        <v>1.997470916</v>
      </c>
      <c r="E67" s="21">
        <f t="shared" si="37"/>
        <v>1.230699638</v>
      </c>
      <c r="F67" s="21">
        <f t="shared" si="37"/>
        <v>1.276891253</v>
      </c>
    </row>
    <row r="68">
      <c r="A68" s="19" t="s">
        <v>66</v>
      </c>
      <c r="B68" s="21">
        <f t="shared" ref="B68:F68" si="38">B17/B2</f>
        <v>0.4488017429</v>
      </c>
      <c r="C68" s="21">
        <f t="shared" si="38"/>
        <v>0.4101192466</v>
      </c>
      <c r="D68" s="21">
        <f t="shared" si="38"/>
        <v>0.4227146221</v>
      </c>
      <c r="E68" s="21">
        <f t="shared" si="38"/>
        <v>0.4330432937</v>
      </c>
      <c r="F68" s="21">
        <f t="shared" si="38"/>
        <v>0.4450051493</v>
      </c>
    </row>
    <row r="69">
      <c r="A69" s="19" t="s">
        <v>67</v>
      </c>
      <c r="B69" s="21">
        <f t="shared" ref="B69:F69" si="39">(B16+B11)/B17</f>
        <v>0.9183323815</v>
      </c>
      <c r="C69" s="21">
        <f t="shared" si="39"/>
        <v>1.113858696</v>
      </c>
      <c r="D69" s="21">
        <f t="shared" si="39"/>
        <v>1.034945556</v>
      </c>
      <c r="E69" s="21">
        <f t="shared" si="39"/>
        <v>0.9852977211</v>
      </c>
      <c r="F69" s="21">
        <f t="shared" si="39"/>
        <v>0.8845174728</v>
      </c>
    </row>
    <row r="70">
      <c r="A70" s="19" t="s">
        <v>68</v>
      </c>
      <c r="B70" s="21">
        <f t="shared" ref="B70:F70" si="40">(B16+B11)/B2</f>
        <v>0.4121491734</v>
      </c>
      <c r="C70" s="21">
        <f t="shared" si="40"/>
        <v>0.4568148891</v>
      </c>
      <c r="D70" s="21">
        <f t="shared" si="40"/>
        <v>0.4374866196</v>
      </c>
      <c r="E70" s="21">
        <f t="shared" si="40"/>
        <v>0.4266765705</v>
      </c>
      <c r="F70" s="21">
        <f t="shared" si="40"/>
        <v>0.3936148301</v>
      </c>
    </row>
    <row r="71">
      <c r="A71" s="19" t="s">
        <v>69</v>
      </c>
      <c r="B71" s="21">
        <f t="shared" ref="B71:F71" si="41">B30/B19</f>
        <v>-0.1954545455</v>
      </c>
      <c r="C71" s="21">
        <f t="shared" si="41"/>
        <v>-0.07558841279</v>
      </c>
      <c r="D71" s="21">
        <f t="shared" si="41"/>
        <v>0.1653980204</v>
      </c>
      <c r="E71" s="21">
        <f t="shared" si="41"/>
        <v>0.06494049954</v>
      </c>
      <c r="F71" s="21">
        <f t="shared" si="41"/>
        <v>0.01478857143</v>
      </c>
    </row>
    <row r="72">
      <c r="A72" s="19" t="s">
        <v>70</v>
      </c>
      <c r="B72" s="19">
        <f t="shared" ref="B72:F72" si="42">B30/B35</f>
        <v>-21.4384078</v>
      </c>
      <c r="C72" s="19">
        <f t="shared" si="42"/>
        <v>29.06032483</v>
      </c>
      <c r="D72" s="19">
        <f t="shared" si="42"/>
        <v>7.495695851</v>
      </c>
      <c r="E72" s="19">
        <f t="shared" si="42"/>
        <v>3.521985816</v>
      </c>
      <c r="F72" s="19">
        <f t="shared" si="42"/>
        <v>0.2861977064</v>
      </c>
    </row>
    <row r="73">
      <c r="A73" s="19" t="s">
        <v>71</v>
      </c>
      <c r="B73" s="19">
        <f t="shared" ref="B73:F73" si="43">B22/B35</f>
        <v>8.262552144</v>
      </c>
      <c r="C73" s="19">
        <f t="shared" si="43"/>
        <v>-29.29234339</v>
      </c>
      <c r="D73" s="19">
        <f t="shared" si="43"/>
        <v>4.258343732</v>
      </c>
      <c r="E73" s="19">
        <f t="shared" si="43"/>
        <v>4.723404255</v>
      </c>
      <c r="F73" s="19">
        <f t="shared" si="43"/>
        <v>1.789288597</v>
      </c>
    </row>
    <row r="74">
      <c r="A74" s="19" t="s">
        <v>72</v>
      </c>
      <c r="B74" s="21">
        <f t="shared" ref="B74:F74" si="44">B31/B19</f>
        <v>0.1176686217</v>
      </c>
      <c r="C74" s="21">
        <f t="shared" si="44"/>
        <v>0.1296016898</v>
      </c>
      <c r="D74" s="21">
        <f t="shared" si="44"/>
        <v>0.1456852084</v>
      </c>
      <c r="E74" s="21">
        <f t="shared" si="44"/>
        <v>0.1367856676</v>
      </c>
      <c r="F74" s="21">
        <f t="shared" si="44"/>
        <v>0.14</v>
      </c>
    </row>
    <row r="75">
      <c r="A75" s="19" t="s">
        <v>73</v>
      </c>
      <c r="B75" s="21">
        <f t="shared" ref="B75:F75" si="45">B34/B19</f>
        <v>0.2545821114</v>
      </c>
      <c r="C75" s="21">
        <f t="shared" si="45"/>
        <v>0.254073627</v>
      </c>
      <c r="D75" s="21">
        <f t="shared" si="45"/>
        <v>0.2721316046</v>
      </c>
      <c r="E75" s="21">
        <f t="shared" si="45"/>
        <v>0.2676866745</v>
      </c>
      <c r="F75" s="21">
        <f t="shared" si="45"/>
        <v>0.2921142857</v>
      </c>
    </row>
    <row r="76">
      <c r="A76" s="19" t="s">
        <v>74</v>
      </c>
      <c r="B76" s="21">
        <f t="shared" ref="B76:F76" si="46">B25/B19</f>
        <v>0.08064516129</v>
      </c>
      <c r="C76" s="21">
        <f t="shared" si="46"/>
        <v>0.03726614363</v>
      </c>
      <c r="D76" s="21">
        <f t="shared" si="46"/>
        <v>0.05576467308</v>
      </c>
      <c r="E76" s="21">
        <f t="shared" si="46"/>
        <v>0.05884660651</v>
      </c>
      <c r="F76" s="21">
        <f t="shared" si="46"/>
        <v>0.05965714286</v>
      </c>
    </row>
    <row r="77">
      <c r="A77" s="19" t="s">
        <v>75</v>
      </c>
      <c r="B77" s="19">
        <f t="shared" ref="B77:F77" si="47">B25/B35</f>
        <v>8.845554606</v>
      </c>
      <c r="C77" s="19">
        <f t="shared" si="47"/>
        <v>-14.32714617</v>
      </c>
      <c r="D77" s="19">
        <f t="shared" si="47"/>
        <v>2.527206962</v>
      </c>
      <c r="E77" s="19">
        <f t="shared" si="47"/>
        <v>3.191489362</v>
      </c>
      <c r="F77" s="19">
        <f t="shared" si="47"/>
        <v>1.154522432</v>
      </c>
    </row>
    <row r="78">
      <c r="A78" s="19" t="s">
        <v>76</v>
      </c>
      <c r="B78" s="19">
        <f t="shared" ref="B78:F78" si="48">B35/B9</f>
        <v>0.01745350877</v>
      </c>
      <c r="C78" s="19">
        <f t="shared" si="48"/>
        <v>-0.004656942193</v>
      </c>
      <c r="D78" s="19">
        <f t="shared" si="48"/>
        <v>0.04209507979</v>
      </c>
      <c r="E78" s="19">
        <f t="shared" si="48"/>
        <v>0.0374104537</v>
      </c>
      <c r="F78" s="19">
        <f t="shared" si="48"/>
        <v>0.11334545</v>
      </c>
    </row>
    <row r="79">
      <c r="A79" s="19" t="s">
        <v>77</v>
      </c>
      <c r="B79" s="19">
        <f t="shared" ref="B79:F79" si="49">B35/B2</f>
        <v>0.006374791747</v>
      </c>
      <c r="C79" s="19">
        <f t="shared" si="49"/>
        <v>-0.001921319514</v>
      </c>
      <c r="D79" s="19">
        <f t="shared" si="49"/>
        <v>0.01694257118</v>
      </c>
      <c r="E79" s="19">
        <f t="shared" si="49"/>
        <v>0.01496179966</v>
      </c>
      <c r="F79" s="19">
        <f t="shared" si="49"/>
        <v>0.0465638517</v>
      </c>
    </row>
    <row r="80">
      <c r="A80" s="19" t="s">
        <v>78</v>
      </c>
      <c r="B80" s="19">
        <f t="shared" ref="B80:F80" si="50">B35/B19</f>
        <v>0.009117027126</v>
      </c>
      <c r="C80" s="19">
        <f t="shared" si="50"/>
        <v>-0.002601086301</v>
      </c>
      <c r="D80" s="19">
        <f t="shared" si="50"/>
        <v>0.02206573261</v>
      </c>
      <c r="E80" s="19">
        <f t="shared" si="50"/>
        <v>0.01843860337</v>
      </c>
      <c r="F80" s="19">
        <f t="shared" si="50"/>
        <v>0.05167257143</v>
      </c>
    </row>
    <row r="81">
      <c r="A81" s="19" t="s">
        <v>79</v>
      </c>
      <c r="B81" s="21">
        <f t="shared" ref="B81:F81" si="51">B12/B19</f>
        <v>0.05406891496</v>
      </c>
      <c r="C81" s="21">
        <f t="shared" si="51"/>
        <v>0.05265540133</v>
      </c>
      <c r="D81" s="21">
        <f t="shared" si="51"/>
        <v>0.06343231563</v>
      </c>
      <c r="E81" s="21">
        <f t="shared" si="51"/>
        <v>0.05296194586</v>
      </c>
      <c r="F81" s="21">
        <f t="shared" si="51"/>
        <v>0.04914285714</v>
      </c>
    </row>
    <row r="82">
      <c r="A82" s="19" t="s">
        <v>80</v>
      </c>
      <c r="B82" s="21">
        <f t="shared" ref="B82:F82" si="52">B3/B19</f>
        <v>0.849340176</v>
      </c>
      <c r="C82" s="21">
        <f t="shared" si="52"/>
        <v>0.7225407363</v>
      </c>
      <c r="D82" s="21">
        <f t="shared" si="52"/>
        <v>0.7005437056</v>
      </c>
      <c r="E82" s="21">
        <f t="shared" si="52"/>
        <v>0.673466719</v>
      </c>
      <c r="F82" s="21">
        <f t="shared" si="52"/>
        <v>0.5857142857</v>
      </c>
    </row>
    <row r="83">
      <c r="A83" s="19" t="s">
        <v>81</v>
      </c>
      <c r="B83" s="21">
        <f t="shared" ref="B83:F83" si="53">B8/B19</f>
        <v>0.2017961877</v>
      </c>
      <c r="C83" s="21">
        <f t="shared" si="53"/>
        <v>0.1869342185</v>
      </c>
      <c r="D83" s="21">
        <f t="shared" si="53"/>
        <v>0.197267531</v>
      </c>
      <c r="E83" s="21">
        <f t="shared" si="53"/>
        <v>0.2051785014</v>
      </c>
      <c r="F83" s="21">
        <f t="shared" si="53"/>
        <v>0.2140571429</v>
      </c>
    </row>
    <row r="84">
      <c r="A84" s="19" t="s">
        <v>82</v>
      </c>
      <c r="B84" s="21">
        <f t="shared" ref="B84:F84" si="54">B33/B19</f>
        <v>0.7954545455</v>
      </c>
      <c r="C84" s="21">
        <f t="shared" si="54"/>
        <v>0.6694327097</v>
      </c>
      <c r="D84" s="21">
        <f t="shared" si="54"/>
        <v>0.6369719783</v>
      </c>
      <c r="E84" s="21">
        <f t="shared" si="54"/>
        <v>0.6205047731</v>
      </c>
      <c r="F84" s="21">
        <f t="shared" si="54"/>
        <v>0.5365714286</v>
      </c>
    </row>
    <row r="85">
      <c r="A85" s="19" t="s">
        <v>83</v>
      </c>
      <c r="B85" s="21">
        <f t="shared" ref="B85:F85" si="55">(B5+B6)/B19</f>
        <v>0.191898827</v>
      </c>
      <c r="C85" s="21">
        <f t="shared" si="55"/>
        <v>0.1943270972</v>
      </c>
      <c r="D85" s="21">
        <f t="shared" si="55"/>
        <v>0.1737069566</v>
      </c>
      <c r="E85" s="21">
        <f t="shared" si="55"/>
        <v>0.1360010462</v>
      </c>
      <c r="F85" s="21">
        <f t="shared" si="55"/>
        <v>0.1237714286</v>
      </c>
    </row>
    <row r="86">
      <c r="A86" s="19" t="s">
        <v>84</v>
      </c>
      <c r="B86" s="21">
        <f t="shared" ref="B86:F86" si="56">B19/B2</f>
        <v>0.6992182494</v>
      </c>
      <c r="C86" s="21">
        <f t="shared" si="56"/>
        <v>0.7386604257</v>
      </c>
      <c r="D86" s="21">
        <f t="shared" si="56"/>
        <v>0.767822736</v>
      </c>
      <c r="E86" s="21">
        <f t="shared" si="56"/>
        <v>0.8114388795</v>
      </c>
      <c r="F86" s="21">
        <f t="shared" si="56"/>
        <v>0.9011328527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2009.0</v>
      </c>
      <c r="C1" s="23">
        <v>2010.0</v>
      </c>
      <c r="D1" s="23">
        <v>2011.0</v>
      </c>
      <c r="E1" s="23">
        <v>2012.0</v>
      </c>
      <c r="F1" s="23">
        <v>2013.0</v>
      </c>
    </row>
    <row r="2">
      <c r="A2" s="4" t="s">
        <v>1</v>
      </c>
      <c r="B2" s="24">
        <v>723.4</v>
      </c>
      <c r="C2" s="25">
        <v>888.8</v>
      </c>
      <c r="D2" s="25">
        <v>930.6</v>
      </c>
      <c r="E2" s="25">
        <v>980.0</v>
      </c>
      <c r="F2" s="25">
        <v>1210.3</v>
      </c>
    </row>
    <row r="3">
      <c r="A3" s="4" t="s">
        <v>2</v>
      </c>
      <c r="B3" s="26">
        <v>448.8</v>
      </c>
      <c r="C3" s="27">
        <v>625.0</v>
      </c>
      <c r="D3" s="27">
        <v>662.7</v>
      </c>
      <c r="E3" s="27">
        <v>652.2</v>
      </c>
      <c r="F3" s="27">
        <v>840.3</v>
      </c>
    </row>
    <row r="4">
      <c r="A4" s="4" t="s">
        <v>3</v>
      </c>
      <c r="B4" s="11">
        <v>180.4</v>
      </c>
      <c r="C4" s="12">
        <v>288.9</v>
      </c>
      <c r="D4" s="12">
        <v>382.7</v>
      </c>
      <c r="E4" s="12">
        <v>377.6</v>
      </c>
      <c r="F4" s="12">
        <v>472.8</v>
      </c>
    </row>
    <row r="5">
      <c r="A5" s="4" t="s">
        <v>4</v>
      </c>
      <c r="B5" s="11">
        <v>156.5</v>
      </c>
      <c r="C5" s="12">
        <v>196.2</v>
      </c>
      <c r="D5" s="12">
        <v>150.0</v>
      </c>
      <c r="E5" s="12">
        <v>131.7</v>
      </c>
      <c r="F5" s="12">
        <v>143.7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84.0</v>
      </c>
      <c r="C8" s="12">
        <v>115.5</v>
      </c>
      <c r="D8" s="12">
        <v>100.9</v>
      </c>
      <c r="E8" s="12">
        <v>121.1</v>
      </c>
      <c r="F8" s="12">
        <v>186.9</v>
      </c>
    </row>
    <row r="9">
      <c r="A9" s="15" t="s">
        <v>8</v>
      </c>
      <c r="B9" s="11">
        <v>139.1</v>
      </c>
      <c r="C9" s="12">
        <v>141.7</v>
      </c>
      <c r="D9" s="12">
        <v>155.1</v>
      </c>
      <c r="E9" s="12">
        <v>198.0</v>
      </c>
      <c r="F9" s="12">
        <v>198.1</v>
      </c>
      <c r="G9" s="16"/>
    </row>
    <row r="10">
      <c r="A10" s="15" t="s">
        <v>9</v>
      </c>
      <c r="B10" s="26">
        <v>236.2</v>
      </c>
      <c r="C10" s="27">
        <v>314.2</v>
      </c>
      <c r="D10" s="27">
        <v>321.9</v>
      </c>
      <c r="E10" s="27">
        <v>345.5</v>
      </c>
      <c r="F10" s="27">
        <v>661.5</v>
      </c>
    </row>
    <row r="11">
      <c r="A11" s="17" t="s">
        <v>10</v>
      </c>
      <c r="B11" s="11">
        <v>104.3</v>
      </c>
      <c r="C11" s="12">
        <v>177.0</v>
      </c>
      <c r="D11" s="12">
        <v>185.4</v>
      </c>
      <c r="E11" s="12">
        <v>193.3</v>
      </c>
      <c r="F11" s="12">
        <v>449.7</v>
      </c>
    </row>
    <row r="12">
      <c r="A12" s="4" t="s">
        <v>11</v>
      </c>
      <c r="B12" s="11">
        <v>74.7</v>
      </c>
      <c r="C12" s="12">
        <v>80.1</v>
      </c>
      <c r="D12" s="12">
        <v>80.6</v>
      </c>
      <c r="E12" s="12">
        <v>97.7</v>
      </c>
      <c r="F12" s="12">
        <v>156.8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213.6</v>
      </c>
      <c r="C15" s="27">
        <v>273.0</v>
      </c>
      <c r="D15" s="27">
        <v>360.2</v>
      </c>
      <c r="E15" s="27">
        <v>371.4</v>
      </c>
      <c r="F15" s="27">
        <v>300.4</v>
      </c>
    </row>
    <row r="16">
      <c r="A16" s="1" t="s">
        <v>15</v>
      </c>
      <c r="B16" s="11">
        <v>190.3</v>
      </c>
      <c r="C16" s="12">
        <v>235.4</v>
      </c>
      <c r="D16" s="12">
        <v>347.6</v>
      </c>
      <c r="E16" s="12">
        <v>350.1</v>
      </c>
      <c r="F16" s="12">
        <v>273.7</v>
      </c>
    </row>
    <row r="17">
      <c r="A17" s="4" t="s">
        <v>16</v>
      </c>
      <c r="B17" s="11">
        <v>273.6</v>
      </c>
      <c r="C17" s="12">
        <v>301.6</v>
      </c>
      <c r="D17" s="12">
        <v>248.5</v>
      </c>
      <c r="E17" s="12">
        <v>263.1</v>
      </c>
      <c r="F17" s="12">
        <v>248.4</v>
      </c>
    </row>
    <row r="18">
      <c r="A18" s="1" t="s">
        <v>17</v>
      </c>
      <c r="B18" s="11">
        <v>238.6</v>
      </c>
      <c r="C18" s="12">
        <v>240.0</v>
      </c>
      <c r="D18" s="12">
        <v>240.0</v>
      </c>
      <c r="E18" s="12">
        <v>240.0</v>
      </c>
      <c r="F18" s="12">
        <v>240.0</v>
      </c>
    </row>
    <row r="19">
      <c r="A19" s="1" t="s">
        <v>18</v>
      </c>
      <c r="B19" s="24">
        <v>643.2</v>
      </c>
      <c r="C19" s="25">
        <v>783.5</v>
      </c>
      <c r="D19" s="25">
        <v>755.2</v>
      </c>
      <c r="E19" s="25">
        <v>701.8</v>
      </c>
      <c r="F19" s="25">
        <v>813.1</v>
      </c>
    </row>
    <row r="20">
      <c r="A20" s="4" t="s">
        <v>19</v>
      </c>
      <c r="B20" s="24">
        <v>514.2</v>
      </c>
      <c r="C20" s="25">
        <v>630.4</v>
      </c>
      <c r="D20" s="25">
        <v>631.2</v>
      </c>
      <c r="E20" s="25">
        <v>612.7</v>
      </c>
      <c r="F20" s="25">
        <v>707.3</v>
      </c>
    </row>
    <row r="21">
      <c r="A21" s="1" t="s">
        <v>20</v>
      </c>
      <c r="B21" s="24">
        <v>101.9</v>
      </c>
      <c r="C21" s="25">
        <v>109.1</v>
      </c>
      <c r="D21" s="25">
        <v>122.7</v>
      </c>
      <c r="E21" s="25">
        <v>110.9</v>
      </c>
      <c r="F21" s="25">
        <v>131.6</v>
      </c>
    </row>
    <row r="22">
      <c r="A22" s="1" t="s">
        <v>21</v>
      </c>
      <c r="B22" s="24">
        <v>46.6</v>
      </c>
      <c r="C22" s="25">
        <v>73.0</v>
      </c>
      <c r="D22" s="25">
        <v>28.1</v>
      </c>
      <c r="E22" s="25">
        <v>1.3</v>
      </c>
      <c r="F22" s="25">
        <v>0.0</v>
      </c>
    </row>
    <row r="23">
      <c r="A23" s="4" t="s">
        <v>22</v>
      </c>
      <c r="B23" s="26">
        <v>19.2</v>
      </c>
      <c r="C23" s="27">
        <v>16.7</v>
      </c>
      <c r="D23" s="27">
        <v>19.3</v>
      </c>
      <c r="E23" s="27">
        <v>20.7</v>
      </c>
      <c r="F23" s="27">
        <v>25.1</v>
      </c>
    </row>
    <row r="24">
      <c r="A24" s="4" t="s">
        <v>23</v>
      </c>
      <c r="B24" s="24">
        <v>17.7</v>
      </c>
      <c r="C24" s="25">
        <v>10.5</v>
      </c>
      <c r="D24" s="25">
        <v>-0.8</v>
      </c>
      <c r="E24" s="25">
        <v>-7.4</v>
      </c>
      <c r="F24" s="25">
        <v>-11.4</v>
      </c>
    </row>
    <row r="25">
      <c r="A25" s="4" t="s">
        <v>24</v>
      </c>
      <c r="B25" s="24">
        <v>34.8</v>
      </c>
      <c r="C25" s="25">
        <v>66.9</v>
      </c>
      <c r="D25" s="25">
        <v>7.2</v>
      </c>
      <c r="E25" s="25">
        <v>13.0</v>
      </c>
      <c r="F25" s="25">
        <v>-23.4</v>
      </c>
    </row>
    <row r="26">
      <c r="A26" s="4" t="s">
        <v>25</v>
      </c>
      <c r="B26" s="26">
        <v>18.7</v>
      </c>
      <c r="C26" s="27">
        <v>20.7</v>
      </c>
      <c r="D26" s="27">
        <v>21.2</v>
      </c>
      <c r="E26" s="27">
        <v>21.6</v>
      </c>
      <c r="F26" s="27">
        <v>23.5</v>
      </c>
    </row>
    <row r="27">
      <c r="A27" s="19" t="s">
        <v>26</v>
      </c>
      <c r="B27" s="26">
        <v>-10.8</v>
      </c>
      <c r="C27" s="27">
        <v>-24.3</v>
      </c>
      <c r="D27" s="27">
        <v>-28.2</v>
      </c>
      <c r="E27" s="27">
        <v>0.0</v>
      </c>
      <c r="F27" s="27">
        <v>0.0</v>
      </c>
    </row>
    <row r="28">
      <c r="A28" s="19" t="s">
        <v>27</v>
      </c>
      <c r="B28" s="24">
        <v>-16.7</v>
      </c>
      <c r="C28" s="25">
        <v>38.0</v>
      </c>
      <c r="D28" s="25">
        <v>82.7</v>
      </c>
      <c r="E28" s="25">
        <v>-68.2</v>
      </c>
      <c r="F28" s="25">
        <v>67.0</v>
      </c>
    </row>
    <row r="29">
      <c r="A29" s="19" t="s">
        <v>28</v>
      </c>
      <c r="B29" s="11">
        <v>42.2</v>
      </c>
      <c r="C29" s="12">
        <v>34.4</v>
      </c>
      <c r="D29" s="12">
        <v>37.0</v>
      </c>
      <c r="E29" s="12">
        <v>57.8</v>
      </c>
      <c r="F29" s="12">
        <v>26.8</v>
      </c>
    </row>
    <row r="30">
      <c r="A30" s="19" t="s">
        <v>29</v>
      </c>
      <c r="B30" s="20">
        <f t="shared" ref="B30:F30" si="1">B22*(1-0.4)+B26+B28-B29</f>
        <v>-12.24</v>
      </c>
      <c r="C30" s="20">
        <f t="shared" si="1"/>
        <v>68.1</v>
      </c>
      <c r="D30" s="20">
        <f t="shared" si="1"/>
        <v>83.76</v>
      </c>
      <c r="E30" s="20">
        <f t="shared" si="1"/>
        <v>-103.62</v>
      </c>
      <c r="F30" s="20">
        <f t="shared" si="1"/>
        <v>63.7</v>
      </c>
    </row>
    <row r="31">
      <c r="A31" s="19" t="s">
        <v>30</v>
      </c>
      <c r="B31" s="20">
        <f t="shared" ref="B31:F31" si="2">B22+B26</f>
        <v>65.3</v>
      </c>
      <c r="C31" s="20">
        <f t="shared" si="2"/>
        <v>93.7</v>
      </c>
      <c r="D31" s="20">
        <f t="shared" si="2"/>
        <v>49.3</v>
      </c>
      <c r="E31" s="20">
        <f t="shared" si="2"/>
        <v>22.9</v>
      </c>
      <c r="F31" s="20">
        <f t="shared" si="2"/>
        <v>23.5</v>
      </c>
    </row>
    <row r="32">
      <c r="A32" s="19" t="s">
        <v>31</v>
      </c>
      <c r="B32" s="20">
        <f t="shared" ref="B32:F32" si="3">B18+B25+B27</f>
        <v>262.6</v>
      </c>
      <c r="C32" s="20">
        <f t="shared" si="3"/>
        <v>282.6</v>
      </c>
      <c r="D32" s="20">
        <f t="shared" si="3"/>
        <v>219</v>
      </c>
      <c r="E32" s="20">
        <f t="shared" si="3"/>
        <v>253</v>
      </c>
      <c r="F32" s="20">
        <f t="shared" si="3"/>
        <v>216.6</v>
      </c>
    </row>
    <row r="33">
      <c r="A33" s="19" t="s">
        <v>32</v>
      </c>
      <c r="B33" s="20">
        <f t="shared" ref="B33:F33" si="4">B4+B5+B6+B8-B12-B13-B14</f>
        <v>346.2</v>
      </c>
      <c r="C33" s="20">
        <f t="shared" si="4"/>
        <v>520.5</v>
      </c>
      <c r="D33" s="20">
        <f t="shared" si="4"/>
        <v>553</v>
      </c>
      <c r="E33" s="20">
        <f t="shared" si="4"/>
        <v>532.7</v>
      </c>
      <c r="F33" s="20">
        <f t="shared" si="4"/>
        <v>646.6</v>
      </c>
    </row>
    <row r="34">
      <c r="A34" s="19" t="s">
        <v>33</v>
      </c>
      <c r="B34" s="20">
        <f t="shared" ref="B34:F34" si="5">B19-B20</f>
        <v>129</v>
      </c>
      <c r="C34" s="20">
        <f t="shared" si="5"/>
        <v>153.1</v>
      </c>
      <c r="D34" s="20">
        <f t="shared" si="5"/>
        <v>124</v>
      </c>
      <c r="E34" s="20">
        <f t="shared" si="5"/>
        <v>89.1</v>
      </c>
      <c r="F34" s="20">
        <f t="shared" si="5"/>
        <v>105.8</v>
      </c>
    </row>
    <row r="35">
      <c r="A35" s="19" t="s">
        <v>34</v>
      </c>
      <c r="B35" s="20">
        <f t="shared" ref="B35:F35" si="6">B19-(B20*1.2725)-B26</f>
        <v>-29.8195</v>
      </c>
      <c r="C35" s="20">
        <f t="shared" si="6"/>
        <v>-39.384</v>
      </c>
      <c r="D35" s="20">
        <f t="shared" si="6"/>
        <v>-69.202</v>
      </c>
      <c r="E35" s="20">
        <f t="shared" si="6"/>
        <v>-99.46075</v>
      </c>
      <c r="F35" s="20">
        <f t="shared" si="6"/>
        <v>-110.43925</v>
      </c>
    </row>
    <row r="36">
      <c r="A36" s="19"/>
    </row>
    <row r="37">
      <c r="A37" s="19" t="s">
        <v>35</v>
      </c>
      <c r="B37" s="21">
        <f t="shared" ref="B37:F37" si="7">B4/B10</f>
        <v>0.7637595258</v>
      </c>
      <c r="C37" s="21">
        <f t="shared" si="7"/>
        <v>0.9194780395</v>
      </c>
      <c r="D37" s="21">
        <f t="shared" si="7"/>
        <v>1.188878534</v>
      </c>
      <c r="E37" s="21">
        <f t="shared" si="7"/>
        <v>1.092908828</v>
      </c>
      <c r="F37" s="21">
        <f t="shared" si="7"/>
        <v>0.714739229</v>
      </c>
    </row>
    <row r="38">
      <c r="A38" s="19" t="s">
        <v>36</v>
      </c>
      <c r="B38" s="21">
        <f t="shared" ref="B38:F38" si="8">B4/B19</f>
        <v>0.2804726368</v>
      </c>
      <c r="C38" s="21">
        <f t="shared" si="8"/>
        <v>0.3687300574</v>
      </c>
      <c r="D38" s="21">
        <f t="shared" si="8"/>
        <v>0.506753178</v>
      </c>
      <c r="E38" s="21">
        <f t="shared" si="8"/>
        <v>0.5380450271</v>
      </c>
      <c r="F38" s="21">
        <f t="shared" si="8"/>
        <v>0.581478293</v>
      </c>
    </row>
    <row r="39">
      <c r="A39" s="19" t="s">
        <v>37</v>
      </c>
      <c r="B39" s="21">
        <f t="shared" ref="B39:F39" si="9">B4/B3</f>
        <v>0.4019607843</v>
      </c>
      <c r="C39" s="21">
        <f t="shared" si="9"/>
        <v>0.46224</v>
      </c>
      <c r="D39" s="21">
        <f t="shared" si="9"/>
        <v>0.5774860419</v>
      </c>
      <c r="E39" s="21">
        <f t="shared" si="9"/>
        <v>0.5789635081</v>
      </c>
      <c r="F39" s="21">
        <f t="shared" si="9"/>
        <v>0.5626561942</v>
      </c>
    </row>
    <row r="40">
      <c r="A40" s="19" t="s">
        <v>38</v>
      </c>
      <c r="B40" s="21">
        <f t="shared" ref="B40:F40" si="10">B4/B2</f>
        <v>0.2493779375</v>
      </c>
      <c r="C40" s="21">
        <f t="shared" si="10"/>
        <v>0.3250450045</v>
      </c>
      <c r="D40" s="21">
        <f t="shared" si="10"/>
        <v>0.4112400602</v>
      </c>
      <c r="E40" s="21">
        <f t="shared" si="10"/>
        <v>0.3853061224</v>
      </c>
      <c r="F40" s="21">
        <f t="shared" si="10"/>
        <v>0.390646947</v>
      </c>
    </row>
    <row r="41">
      <c r="A41" s="19" t="s">
        <v>39</v>
      </c>
      <c r="B41" s="21">
        <f t="shared" ref="B41:F41" si="11">B3/B10</f>
        <v>1.900084674</v>
      </c>
      <c r="C41" s="21">
        <f t="shared" si="11"/>
        <v>1.989178867</v>
      </c>
      <c r="D41" s="21">
        <f t="shared" si="11"/>
        <v>2.058713886</v>
      </c>
      <c r="E41" s="21">
        <f t="shared" si="11"/>
        <v>1.887698987</v>
      </c>
      <c r="F41" s="21">
        <f t="shared" si="11"/>
        <v>1.270294785</v>
      </c>
    </row>
    <row r="42">
      <c r="A42" s="19" t="s">
        <v>40</v>
      </c>
      <c r="B42" s="21">
        <f t="shared" ref="B42:F42" si="12">B3/B2</f>
        <v>0.6204036494</v>
      </c>
      <c r="C42" s="21">
        <f t="shared" si="12"/>
        <v>0.7031953195</v>
      </c>
      <c r="D42" s="21">
        <f t="shared" si="12"/>
        <v>0.7121212121</v>
      </c>
      <c r="E42" s="21">
        <f t="shared" si="12"/>
        <v>0.6655102041</v>
      </c>
      <c r="F42" s="21">
        <f t="shared" si="12"/>
        <v>0.6942906717</v>
      </c>
    </row>
    <row r="43">
      <c r="A43" s="19" t="s">
        <v>41</v>
      </c>
      <c r="B43" s="21">
        <f t="shared" ref="B43:F43" si="13">B10/B2</f>
        <v>0.3265136854</v>
      </c>
      <c r="C43" s="21">
        <f t="shared" si="13"/>
        <v>0.353510351</v>
      </c>
      <c r="D43" s="21">
        <f t="shared" si="13"/>
        <v>0.3459058672</v>
      </c>
      <c r="E43" s="21">
        <f t="shared" si="13"/>
        <v>0.3525510204</v>
      </c>
      <c r="F43" s="21">
        <f t="shared" si="13"/>
        <v>0.5465587045</v>
      </c>
    </row>
    <row r="44">
      <c r="A44" s="19" t="s">
        <v>42</v>
      </c>
      <c r="B44" s="21">
        <f t="shared" ref="B44:F44" si="14">B10/B19</f>
        <v>0.3672263682</v>
      </c>
      <c r="C44" s="21">
        <f t="shared" si="14"/>
        <v>0.4010210593</v>
      </c>
      <c r="D44" s="21">
        <f t="shared" si="14"/>
        <v>0.4262447034</v>
      </c>
      <c r="E44" s="21">
        <f t="shared" si="14"/>
        <v>0.4923055001</v>
      </c>
      <c r="F44" s="21">
        <f t="shared" si="14"/>
        <v>0.8135530685</v>
      </c>
    </row>
    <row r="45">
      <c r="A45" s="19" t="s">
        <v>43</v>
      </c>
      <c r="B45" s="21">
        <f t="shared" ref="B45:F45" si="15">B8/B2</f>
        <v>0.1161183301</v>
      </c>
      <c r="C45" s="21">
        <f t="shared" si="15"/>
        <v>0.129950495</v>
      </c>
      <c r="D45" s="21">
        <f t="shared" si="15"/>
        <v>0.1084246723</v>
      </c>
      <c r="E45" s="21">
        <f t="shared" si="15"/>
        <v>0.1235714286</v>
      </c>
      <c r="F45" s="21">
        <f t="shared" si="15"/>
        <v>0.1544245228</v>
      </c>
    </row>
    <row r="46">
      <c r="A46" s="19" t="s">
        <v>44</v>
      </c>
      <c r="B46" s="21">
        <f t="shared" ref="B46:F46" si="16">(B3-B8)/B2</f>
        <v>0.5042853193</v>
      </c>
      <c r="C46" s="21">
        <f t="shared" si="16"/>
        <v>0.5732448245</v>
      </c>
      <c r="D46" s="21">
        <f t="shared" si="16"/>
        <v>0.6036965399</v>
      </c>
      <c r="E46" s="21">
        <f t="shared" si="16"/>
        <v>0.5419387755</v>
      </c>
      <c r="F46" s="21">
        <f t="shared" si="16"/>
        <v>0.5398661489</v>
      </c>
    </row>
    <row r="47">
      <c r="A47" s="19" t="s">
        <v>45</v>
      </c>
      <c r="B47" s="21">
        <f t="shared" ref="B47:F47" si="17">(B3-B8)/B10</f>
        <v>1.544453853</v>
      </c>
      <c r="C47" s="21">
        <f t="shared" si="17"/>
        <v>1.621578612</v>
      </c>
      <c r="D47" s="21">
        <f t="shared" si="17"/>
        <v>1.745262504</v>
      </c>
      <c r="E47" s="21">
        <f t="shared" si="17"/>
        <v>1.537192475</v>
      </c>
      <c r="F47" s="21">
        <f t="shared" si="17"/>
        <v>0.987755102</v>
      </c>
    </row>
    <row r="48">
      <c r="A48" s="19" t="s">
        <v>46</v>
      </c>
      <c r="B48" s="19">
        <f t="shared" ref="B48:F48" si="18">(B3-B10)/B2</f>
        <v>0.2938899641</v>
      </c>
      <c r="C48" s="19">
        <f t="shared" si="18"/>
        <v>0.3496849685</v>
      </c>
      <c r="D48" s="19">
        <f t="shared" si="18"/>
        <v>0.3662153449</v>
      </c>
      <c r="E48" s="19">
        <f t="shared" si="18"/>
        <v>0.3129591837</v>
      </c>
      <c r="F48" s="19">
        <f t="shared" si="18"/>
        <v>0.1477319673</v>
      </c>
    </row>
    <row r="49">
      <c r="A49" s="19" t="s">
        <v>47</v>
      </c>
      <c r="B49" s="21">
        <f t="shared" ref="B49:F49" si="19">(B3-B10)/B19</f>
        <v>0.3305348259</v>
      </c>
      <c r="C49" s="21">
        <f t="shared" si="19"/>
        <v>0.3966815571</v>
      </c>
      <c r="D49" s="21">
        <f t="shared" si="19"/>
        <v>0.4512711864</v>
      </c>
      <c r="E49" s="21">
        <f t="shared" si="19"/>
        <v>0.4370190938</v>
      </c>
      <c r="F49" s="21">
        <f t="shared" si="19"/>
        <v>0.2198991514</v>
      </c>
    </row>
    <row r="50">
      <c r="A50" s="19" t="s">
        <v>48</v>
      </c>
      <c r="B50" s="21">
        <f t="shared" ref="B50:F50" si="20">(B11+B16)/B30</f>
        <v>-24.06862745</v>
      </c>
      <c r="C50" s="21">
        <f t="shared" si="20"/>
        <v>6.055800294</v>
      </c>
      <c r="D50" s="21">
        <f t="shared" si="20"/>
        <v>6.363419293</v>
      </c>
      <c r="E50" s="21">
        <f t="shared" si="20"/>
        <v>-5.244161359</v>
      </c>
      <c r="F50" s="21">
        <f t="shared" si="20"/>
        <v>11.35635793</v>
      </c>
    </row>
    <row r="51">
      <c r="A51" s="19" t="s">
        <v>49</v>
      </c>
      <c r="B51" s="21">
        <f t="shared" ref="B51:F51" si="21">B23/B31</f>
        <v>0.2940275651</v>
      </c>
      <c r="C51" s="21">
        <f t="shared" si="21"/>
        <v>0.1782283885</v>
      </c>
      <c r="D51" s="21">
        <f t="shared" si="21"/>
        <v>0.3914807302</v>
      </c>
      <c r="E51" s="21">
        <f t="shared" si="21"/>
        <v>0.903930131</v>
      </c>
      <c r="F51" s="21">
        <f t="shared" si="21"/>
        <v>1.068085106</v>
      </c>
    </row>
    <row r="52">
      <c r="A52" s="19" t="s">
        <v>50</v>
      </c>
      <c r="B52" s="21">
        <f t="shared" ref="B52:F52" si="22">B23/B25</f>
        <v>0.5517241379</v>
      </c>
      <c r="C52" s="21">
        <f t="shared" si="22"/>
        <v>0.2496263079</v>
      </c>
      <c r="D52" s="21">
        <f t="shared" si="22"/>
        <v>2.680555556</v>
      </c>
      <c r="E52" s="21">
        <f t="shared" si="22"/>
        <v>1.592307692</v>
      </c>
      <c r="F52" s="21">
        <f t="shared" si="22"/>
        <v>-1.072649573</v>
      </c>
    </row>
    <row r="53">
      <c r="A53" s="19" t="s">
        <v>51</v>
      </c>
      <c r="B53" s="21">
        <f t="shared" ref="B53:F53" si="23">B23/B2</f>
        <v>0.0265413326</v>
      </c>
      <c r="C53" s="21">
        <f t="shared" si="23"/>
        <v>0.01878937894</v>
      </c>
      <c r="D53" s="21">
        <f t="shared" si="23"/>
        <v>0.02073930797</v>
      </c>
      <c r="E53" s="21">
        <f t="shared" si="23"/>
        <v>0.02112244898</v>
      </c>
      <c r="F53" s="21">
        <f t="shared" si="23"/>
        <v>0.02073865984</v>
      </c>
    </row>
    <row r="54">
      <c r="A54" s="19" t="s">
        <v>52</v>
      </c>
      <c r="B54" s="19">
        <f t="shared" ref="B54:F54" si="24">B23/B35</f>
        <v>-0.6438739751</v>
      </c>
      <c r="C54" s="19">
        <f t="shared" si="24"/>
        <v>-0.424030063</v>
      </c>
      <c r="D54" s="19">
        <f t="shared" si="24"/>
        <v>-0.2788936736</v>
      </c>
      <c r="E54" s="19">
        <f t="shared" si="24"/>
        <v>-0.2081222995</v>
      </c>
      <c r="F54" s="19">
        <f t="shared" si="24"/>
        <v>-0.2272742707</v>
      </c>
    </row>
    <row r="55">
      <c r="A55" s="19" t="s">
        <v>53</v>
      </c>
      <c r="B55" s="21">
        <f t="shared" ref="B55:F55" si="25">B30/B17</f>
        <v>-0.04473684211</v>
      </c>
      <c r="C55" s="21">
        <f t="shared" si="25"/>
        <v>0.225795756</v>
      </c>
      <c r="D55" s="21">
        <f t="shared" si="25"/>
        <v>0.3370623742</v>
      </c>
      <c r="E55" s="21">
        <f t="shared" si="25"/>
        <v>-0.3938426454</v>
      </c>
      <c r="F55" s="21">
        <f t="shared" si="25"/>
        <v>0.2564412238</v>
      </c>
    </row>
    <row r="56">
      <c r="A56" s="19" t="s">
        <v>54</v>
      </c>
      <c r="B56" s="21">
        <f t="shared" ref="B56:F56" si="26">B30/B2</f>
        <v>-0.01692009953</v>
      </c>
      <c r="C56" s="21">
        <f t="shared" si="26"/>
        <v>0.07662016202</v>
      </c>
      <c r="D56" s="21">
        <f t="shared" si="26"/>
        <v>0.09000644745</v>
      </c>
      <c r="E56" s="21">
        <f t="shared" si="26"/>
        <v>-0.1057346939</v>
      </c>
      <c r="F56" s="21">
        <f t="shared" si="26"/>
        <v>0.05263157895</v>
      </c>
    </row>
    <row r="57">
      <c r="A57" s="19" t="s">
        <v>55</v>
      </c>
      <c r="B57" s="21">
        <f t="shared" ref="B57:F57" si="27">B22/B17</f>
        <v>0.1703216374</v>
      </c>
      <c r="C57" s="21">
        <f t="shared" si="27"/>
        <v>0.2420424403</v>
      </c>
      <c r="D57" s="21">
        <f t="shared" si="27"/>
        <v>0.1130784708</v>
      </c>
      <c r="E57" s="21">
        <f t="shared" si="27"/>
        <v>0.004941087039</v>
      </c>
      <c r="F57" s="21">
        <f t="shared" si="27"/>
        <v>0</v>
      </c>
    </row>
    <row r="58">
      <c r="A58" s="19" t="s">
        <v>56</v>
      </c>
      <c r="B58" s="21">
        <f t="shared" ref="B58:F58" si="28">B22/B2</f>
        <v>0.06441802599</v>
      </c>
      <c r="C58" s="21">
        <f t="shared" si="28"/>
        <v>0.08213321332</v>
      </c>
      <c r="D58" s="21">
        <f t="shared" si="28"/>
        <v>0.03019557275</v>
      </c>
      <c r="E58" s="21">
        <f t="shared" si="28"/>
        <v>0.001326530612</v>
      </c>
      <c r="F58" s="21">
        <f t="shared" si="28"/>
        <v>0</v>
      </c>
    </row>
    <row r="59">
      <c r="A59" s="19" t="s">
        <v>57</v>
      </c>
      <c r="B59" s="21">
        <f t="shared" ref="B59:F59" si="29">B31/B32</f>
        <v>0.2486671744</v>
      </c>
      <c r="C59" s="21">
        <f t="shared" si="29"/>
        <v>0.3315640481</v>
      </c>
      <c r="D59" s="21">
        <f t="shared" si="29"/>
        <v>0.2251141553</v>
      </c>
      <c r="E59" s="21">
        <f t="shared" si="29"/>
        <v>0.09051383399</v>
      </c>
      <c r="F59" s="21">
        <f t="shared" si="29"/>
        <v>0.1084949215</v>
      </c>
    </row>
    <row r="60">
      <c r="A60" s="19" t="s">
        <v>58</v>
      </c>
      <c r="B60" s="21">
        <f t="shared" ref="B60:F60" si="30">B31/B2</f>
        <v>0.09026817805</v>
      </c>
      <c r="C60" s="21">
        <f t="shared" si="30"/>
        <v>0.1054230423</v>
      </c>
      <c r="D60" s="21">
        <f t="shared" si="30"/>
        <v>0.05297657425</v>
      </c>
      <c r="E60" s="21">
        <f t="shared" si="30"/>
        <v>0.02336734694</v>
      </c>
      <c r="F60" s="21">
        <f t="shared" si="30"/>
        <v>0.01941667355</v>
      </c>
    </row>
    <row r="61">
      <c r="A61" s="19" t="s">
        <v>59</v>
      </c>
      <c r="B61" s="21">
        <f t="shared" ref="B61:F61" si="31">B25/B17</f>
        <v>0.1271929825</v>
      </c>
      <c r="C61" s="21">
        <f t="shared" si="31"/>
        <v>0.2218169761</v>
      </c>
      <c r="D61" s="21">
        <f t="shared" si="31"/>
        <v>0.02897384306</v>
      </c>
      <c r="E61" s="21">
        <f t="shared" si="31"/>
        <v>0.04941087039</v>
      </c>
      <c r="F61" s="21">
        <f t="shared" si="31"/>
        <v>-0.09420289855</v>
      </c>
    </row>
    <row r="62">
      <c r="A62" s="19" t="s">
        <v>60</v>
      </c>
      <c r="B62" s="21">
        <f t="shared" ref="B62:F62" si="32">B25/B2</f>
        <v>0.04810616533</v>
      </c>
      <c r="C62" s="21">
        <f t="shared" si="32"/>
        <v>0.075270027</v>
      </c>
      <c r="D62" s="21">
        <f t="shared" si="32"/>
        <v>0.007736943907</v>
      </c>
      <c r="E62" s="21">
        <f t="shared" si="32"/>
        <v>0.01326530612</v>
      </c>
      <c r="F62" s="21">
        <f t="shared" si="32"/>
        <v>-0.01933404941</v>
      </c>
    </row>
    <row r="63">
      <c r="A63" s="19" t="s">
        <v>61</v>
      </c>
      <c r="B63" s="21">
        <f t="shared" ref="B63:F63" si="33">(B25+B24)/B17</f>
        <v>0.1918859649</v>
      </c>
      <c r="C63" s="21">
        <f t="shared" si="33"/>
        <v>0.2566312997</v>
      </c>
      <c r="D63" s="21">
        <f t="shared" si="33"/>
        <v>0.02575452716</v>
      </c>
      <c r="E63" s="21">
        <f t="shared" si="33"/>
        <v>0.02128468263</v>
      </c>
      <c r="F63" s="21">
        <f t="shared" si="33"/>
        <v>-0.1400966184</v>
      </c>
    </row>
    <row r="64">
      <c r="A64" s="19" t="s">
        <v>62</v>
      </c>
      <c r="B64" s="21">
        <f t="shared" ref="B64:F64" si="34">B16/B17</f>
        <v>0.6955409357</v>
      </c>
      <c r="C64" s="21">
        <f t="shared" si="34"/>
        <v>0.7805039788</v>
      </c>
      <c r="D64" s="21">
        <f t="shared" si="34"/>
        <v>1.398792757</v>
      </c>
      <c r="E64" s="21">
        <f t="shared" si="34"/>
        <v>1.330672748</v>
      </c>
      <c r="F64" s="21">
        <f t="shared" si="34"/>
        <v>1.101851852</v>
      </c>
    </row>
    <row r="65">
      <c r="A65" s="19" t="s">
        <v>63</v>
      </c>
      <c r="B65" s="21">
        <f t="shared" ref="B65:F65" si="35">B16/B2</f>
        <v>0.2630633121</v>
      </c>
      <c r="C65" s="21">
        <f t="shared" si="35"/>
        <v>0.2648514851</v>
      </c>
      <c r="D65" s="21">
        <f t="shared" si="35"/>
        <v>0.3735224586</v>
      </c>
      <c r="E65" s="21">
        <f t="shared" si="35"/>
        <v>0.357244898</v>
      </c>
      <c r="F65" s="21">
        <f t="shared" si="35"/>
        <v>0.2261422788</v>
      </c>
    </row>
    <row r="66">
      <c r="A66" s="19" t="s">
        <v>64</v>
      </c>
      <c r="B66" s="21">
        <f t="shared" ref="B66:F66" si="36">B33/B2</f>
        <v>0.4785734034</v>
      </c>
      <c r="C66" s="21">
        <f t="shared" si="36"/>
        <v>0.5856210621</v>
      </c>
      <c r="D66" s="21">
        <f t="shared" si="36"/>
        <v>0.5942402751</v>
      </c>
      <c r="E66" s="21">
        <f t="shared" si="36"/>
        <v>0.5435714286</v>
      </c>
      <c r="F66" s="21">
        <f t="shared" si="36"/>
        <v>0.5342477072</v>
      </c>
    </row>
    <row r="67">
      <c r="A67" s="19" t="s">
        <v>65</v>
      </c>
      <c r="B67" s="21">
        <f t="shared" ref="B67:F67" si="37">B17/B32</f>
        <v>1.041888804</v>
      </c>
      <c r="C67" s="21">
        <f t="shared" si="37"/>
        <v>1.067232838</v>
      </c>
      <c r="D67" s="21">
        <f t="shared" si="37"/>
        <v>1.134703196</v>
      </c>
      <c r="E67" s="21">
        <f t="shared" si="37"/>
        <v>1.039920949</v>
      </c>
      <c r="F67" s="21">
        <f t="shared" si="37"/>
        <v>1.146814404</v>
      </c>
    </row>
    <row r="68">
      <c r="A68" s="19" t="s">
        <v>66</v>
      </c>
      <c r="B68" s="21">
        <f t="shared" ref="B68:F68" si="38">B17/B2</f>
        <v>0.3782139895</v>
      </c>
      <c r="C68" s="21">
        <f t="shared" si="38"/>
        <v>0.3393339334</v>
      </c>
      <c r="D68" s="21">
        <f t="shared" si="38"/>
        <v>0.2670320224</v>
      </c>
      <c r="E68" s="21">
        <f t="shared" si="38"/>
        <v>0.2684693878</v>
      </c>
      <c r="F68" s="21">
        <f t="shared" si="38"/>
        <v>0.2052383707</v>
      </c>
    </row>
    <row r="69">
      <c r="A69" s="19" t="s">
        <v>67</v>
      </c>
      <c r="B69" s="21">
        <f t="shared" ref="B69:F69" si="39">(B16+B11)/B17</f>
        <v>1.076754386</v>
      </c>
      <c r="C69" s="21">
        <f t="shared" si="39"/>
        <v>1.367374005</v>
      </c>
      <c r="D69" s="21">
        <f t="shared" si="39"/>
        <v>2.144869215</v>
      </c>
      <c r="E69" s="21">
        <f t="shared" si="39"/>
        <v>2.065374382</v>
      </c>
      <c r="F69" s="21">
        <f t="shared" si="39"/>
        <v>2.912238325</v>
      </c>
    </row>
    <row r="70">
      <c r="A70" s="19" t="s">
        <v>68</v>
      </c>
      <c r="B70" s="21">
        <f t="shared" ref="B70:F70" si="40">(B16+B11)/B2</f>
        <v>0.407243572</v>
      </c>
      <c r="C70" s="21">
        <f t="shared" si="40"/>
        <v>0.4639963996</v>
      </c>
      <c r="D70" s="21">
        <f t="shared" si="40"/>
        <v>0.5727487642</v>
      </c>
      <c r="E70" s="21">
        <f t="shared" si="40"/>
        <v>0.5544897959</v>
      </c>
      <c r="F70" s="21">
        <f t="shared" si="40"/>
        <v>0.5977030488</v>
      </c>
    </row>
    <row r="71">
      <c r="A71" s="19" t="s">
        <v>69</v>
      </c>
      <c r="B71" s="21">
        <f t="shared" ref="B71:F71" si="41">B30/B19</f>
        <v>-0.01902985075</v>
      </c>
      <c r="C71" s="21">
        <f t="shared" si="41"/>
        <v>0.08691767709</v>
      </c>
      <c r="D71" s="21">
        <f t="shared" si="41"/>
        <v>0.1109110169</v>
      </c>
      <c r="E71" s="21">
        <f t="shared" si="41"/>
        <v>-0.1476489028</v>
      </c>
      <c r="F71" s="21">
        <f t="shared" si="41"/>
        <v>0.07834214734</v>
      </c>
    </row>
    <row r="72">
      <c r="A72" s="19" t="s">
        <v>70</v>
      </c>
      <c r="B72" s="19">
        <f t="shared" ref="B72:F72" si="42">B30/B35</f>
        <v>0.4104696591</v>
      </c>
      <c r="C72" s="19">
        <f t="shared" si="42"/>
        <v>-1.72912858</v>
      </c>
      <c r="D72" s="19">
        <f t="shared" si="42"/>
        <v>-1.210369642</v>
      </c>
      <c r="E72" s="19">
        <f t="shared" si="42"/>
        <v>1.041818004</v>
      </c>
      <c r="F72" s="19">
        <f t="shared" si="42"/>
        <v>-0.576787691</v>
      </c>
    </row>
    <row r="73">
      <c r="A73" s="19" t="s">
        <v>71</v>
      </c>
      <c r="B73" s="19">
        <f t="shared" ref="B73:F73" si="43">B22/B35</f>
        <v>-1.562735794</v>
      </c>
      <c r="C73" s="19">
        <f t="shared" si="43"/>
        <v>-1.853544587</v>
      </c>
      <c r="D73" s="19">
        <f t="shared" si="43"/>
        <v>-0.4060576284</v>
      </c>
      <c r="E73" s="19">
        <f t="shared" si="43"/>
        <v>-0.01307048258</v>
      </c>
      <c r="F73" s="19">
        <f t="shared" si="43"/>
        <v>0</v>
      </c>
    </row>
    <row r="74">
      <c r="A74" s="19" t="s">
        <v>72</v>
      </c>
      <c r="B74" s="21">
        <f t="shared" ref="B74:F74" si="44">B31/B19</f>
        <v>0.1015236318</v>
      </c>
      <c r="C74" s="21">
        <f t="shared" si="44"/>
        <v>0.1195915763</v>
      </c>
      <c r="D74" s="21">
        <f t="shared" si="44"/>
        <v>0.06528072034</v>
      </c>
      <c r="E74" s="21">
        <f t="shared" si="44"/>
        <v>0.03263037903</v>
      </c>
      <c r="F74" s="21">
        <f t="shared" si="44"/>
        <v>0.0289017341</v>
      </c>
    </row>
    <row r="75">
      <c r="A75" s="19" t="s">
        <v>73</v>
      </c>
      <c r="B75" s="21">
        <f t="shared" ref="B75:F75" si="45">B34/B19</f>
        <v>0.2005597015</v>
      </c>
      <c r="C75" s="21">
        <f t="shared" si="45"/>
        <v>0.1954052329</v>
      </c>
      <c r="D75" s="21">
        <f t="shared" si="45"/>
        <v>0.1641949153</v>
      </c>
      <c r="E75" s="21">
        <f t="shared" si="45"/>
        <v>0.1269592476</v>
      </c>
      <c r="F75" s="21">
        <f t="shared" si="45"/>
        <v>0.1301192965</v>
      </c>
    </row>
    <row r="76">
      <c r="A76" s="19" t="s">
        <v>74</v>
      </c>
      <c r="B76" s="21">
        <f t="shared" ref="B76:F76" si="46">B25/B19</f>
        <v>0.05410447761</v>
      </c>
      <c r="C76" s="21">
        <f t="shared" si="46"/>
        <v>0.08538608807</v>
      </c>
      <c r="D76" s="21">
        <f t="shared" si="46"/>
        <v>0.009533898305</v>
      </c>
      <c r="E76" s="21">
        <f t="shared" si="46"/>
        <v>0.01852379595</v>
      </c>
      <c r="F76" s="21">
        <f t="shared" si="46"/>
        <v>-0.028778748</v>
      </c>
    </row>
    <row r="77">
      <c r="A77" s="19" t="s">
        <v>75</v>
      </c>
      <c r="B77" s="19">
        <f t="shared" ref="B77:F77" si="47">B25/B35</f>
        <v>-1.16702158</v>
      </c>
      <c r="C77" s="19">
        <f t="shared" si="47"/>
        <v>-1.698659354</v>
      </c>
      <c r="D77" s="19">
        <f t="shared" si="47"/>
        <v>-0.1040432357</v>
      </c>
      <c r="E77" s="19">
        <f t="shared" si="47"/>
        <v>-0.1307048258</v>
      </c>
      <c r="F77" s="19">
        <f t="shared" si="47"/>
        <v>0.2118811926</v>
      </c>
    </row>
    <row r="78">
      <c r="A78" s="19" t="s">
        <v>76</v>
      </c>
      <c r="B78" s="19">
        <f t="shared" ref="B78:F78" si="48">B35/B9</f>
        <v>-0.2143745507</v>
      </c>
      <c r="C78" s="19">
        <f t="shared" si="48"/>
        <v>-0.2779393084</v>
      </c>
      <c r="D78" s="19">
        <f t="shared" si="48"/>
        <v>-0.4461766602</v>
      </c>
      <c r="E78" s="19">
        <f t="shared" si="48"/>
        <v>-0.5023270202</v>
      </c>
      <c r="F78" s="19">
        <f t="shared" si="48"/>
        <v>-0.5574924281</v>
      </c>
    </row>
    <row r="79">
      <c r="A79" s="19" t="s">
        <v>77</v>
      </c>
      <c r="B79" s="19">
        <f t="shared" ref="B79:F79" si="49">B35/B2</f>
        <v>-0.04122131601</v>
      </c>
      <c r="C79" s="19">
        <f t="shared" si="49"/>
        <v>-0.04431143114</v>
      </c>
      <c r="D79" s="19">
        <f t="shared" si="49"/>
        <v>-0.0743627767</v>
      </c>
      <c r="E79" s="19">
        <f t="shared" si="49"/>
        <v>-0.1014905612</v>
      </c>
      <c r="F79" s="19">
        <f t="shared" si="49"/>
        <v>-0.0912494836</v>
      </c>
    </row>
    <row r="80">
      <c r="A80" s="19" t="s">
        <v>78</v>
      </c>
      <c r="B80" s="19">
        <f t="shared" ref="B80:F80" si="50">B35/B19</f>
        <v>-0.04636116294</v>
      </c>
      <c r="C80" s="19">
        <f t="shared" si="50"/>
        <v>-0.05026675175</v>
      </c>
      <c r="D80" s="19">
        <f t="shared" si="50"/>
        <v>-0.09163400424</v>
      </c>
      <c r="E80" s="19">
        <f t="shared" si="50"/>
        <v>-0.1417223568</v>
      </c>
      <c r="F80" s="19">
        <f t="shared" si="50"/>
        <v>-0.1358249293</v>
      </c>
    </row>
    <row r="81">
      <c r="A81" s="19" t="s">
        <v>79</v>
      </c>
      <c r="B81" s="21">
        <f t="shared" ref="B81:F81" si="51">B12/B19</f>
        <v>0.1161380597</v>
      </c>
      <c r="C81" s="21">
        <f t="shared" si="51"/>
        <v>0.1022335673</v>
      </c>
      <c r="D81" s="21">
        <f t="shared" si="51"/>
        <v>0.1067266949</v>
      </c>
      <c r="E81" s="21">
        <f t="shared" si="51"/>
        <v>0.1392134511</v>
      </c>
      <c r="F81" s="21">
        <f t="shared" si="51"/>
        <v>0.1928422088</v>
      </c>
    </row>
    <row r="82">
      <c r="A82" s="19" t="s">
        <v>80</v>
      </c>
      <c r="B82" s="21">
        <f t="shared" ref="B82:F82" si="52">B3/B19</f>
        <v>0.697761194</v>
      </c>
      <c r="C82" s="21">
        <f t="shared" si="52"/>
        <v>0.7977026165</v>
      </c>
      <c r="D82" s="21">
        <f t="shared" si="52"/>
        <v>0.8775158898</v>
      </c>
      <c r="E82" s="21">
        <f t="shared" si="52"/>
        <v>0.9293245939</v>
      </c>
      <c r="F82" s="21">
        <f t="shared" si="52"/>
        <v>1.03345222</v>
      </c>
    </row>
    <row r="83">
      <c r="A83" s="19" t="s">
        <v>81</v>
      </c>
      <c r="B83" s="21">
        <f t="shared" ref="B83:F83" si="53">B8/B19</f>
        <v>0.1305970149</v>
      </c>
      <c r="C83" s="21">
        <f t="shared" si="53"/>
        <v>0.1474154435</v>
      </c>
      <c r="D83" s="21">
        <f t="shared" si="53"/>
        <v>0.1336069915</v>
      </c>
      <c r="E83" s="21">
        <f t="shared" si="53"/>
        <v>0.1725562838</v>
      </c>
      <c r="F83" s="21">
        <f t="shared" si="53"/>
        <v>0.2298610257</v>
      </c>
    </row>
    <row r="84">
      <c r="A84" s="19" t="s">
        <v>82</v>
      </c>
      <c r="B84" s="21">
        <f t="shared" ref="B84:F84" si="54">B33/B19</f>
        <v>0.5382462687</v>
      </c>
      <c r="C84" s="21">
        <f t="shared" si="54"/>
        <v>0.664326739</v>
      </c>
      <c r="D84" s="21">
        <f t="shared" si="54"/>
        <v>0.7322563559</v>
      </c>
      <c r="E84" s="21">
        <f t="shared" si="54"/>
        <v>0.7590481619</v>
      </c>
      <c r="F84" s="21">
        <f t="shared" si="54"/>
        <v>0.7952281392</v>
      </c>
    </row>
    <row r="85">
      <c r="A85" s="19" t="s">
        <v>83</v>
      </c>
      <c r="B85" s="21">
        <f t="shared" ref="B85:F85" si="55">(B5+B6)/B19</f>
        <v>0.2433146766</v>
      </c>
      <c r="C85" s="21">
        <f t="shared" si="55"/>
        <v>0.2504148054</v>
      </c>
      <c r="D85" s="21">
        <f t="shared" si="55"/>
        <v>0.1986228814</v>
      </c>
      <c r="E85" s="21">
        <f t="shared" si="55"/>
        <v>0.1876603021</v>
      </c>
      <c r="F85" s="21">
        <f t="shared" si="55"/>
        <v>0.1767310294</v>
      </c>
    </row>
    <row r="86">
      <c r="A86" s="19" t="s">
        <v>84</v>
      </c>
      <c r="B86" s="21">
        <f t="shared" ref="B86:F86" si="56">B19/B2</f>
        <v>0.889134642</v>
      </c>
      <c r="C86" s="21">
        <f t="shared" si="56"/>
        <v>0.8815256526</v>
      </c>
      <c r="D86" s="21">
        <f t="shared" si="56"/>
        <v>0.8115194498</v>
      </c>
      <c r="E86" s="21">
        <f t="shared" si="56"/>
        <v>0.716122449</v>
      </c>
      <c r="F86" s="21">
        <f t="shared" si="56"/>
        <v>0.6718169049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2001.0</v>
      </c>
      <c r="C1" s="23">
        <v>2002.0</v>
      </c>
      <c r="D1" s="23">
        <v>2003.0</v>
      </c>
      <c r="E1" s="23">
        <v>2004.0</v>
      </c>
      <c r="F1" s="23">
        <v>2005.0</v>
      </c>
    </row>
    <row r="2">
      <c r="A2" s="4" t="s">
        <v>1</v>
      </c>
      <c r="B2" s="24">
        <v>600.0</v>
      </c>
      <c r="C2" s="25">
        <v>647.0</v>
      </c>
      <c r="D2" s="25">
        <v>724.0</v>
      </c>
      <c r="E2" s="25">
        <v>1016.0</v>
      </c>
      <c r="F2" s="25">
        <v>1339.0</v>
      </c>
    </row>
    <row r="3">
      <c r="A3" s="4" t="s">
        <v>2</v>
      </c>
      <c r="B3" s="26">
        <v>270.0</v>
      </c>
      <c r="C3" s="27">
        <v>346.0</v>
      </c>
      <c r="D3" s="27">
        <v>438.0</v>
      </c>
      <c r="E3" s="27">
        <v>656.0</v>
      </c>
      <c r="F3" s="27">
        <v>925.0</v>
      </c>
    </row>
    <row r="4">
      <c r="A4" s="4" t="s">
        <v>3</v>
      </c>
      <c r="B4" s="11">
        <v>58.0</v>
      </c>
      <c r="C4" s="12">
        <v>57.0</v>
      </c>
      <c r="D4" s="12">
        <v>136.0</v>
      </c>
      <c r="E4" s="12">
        <v>232.0</v>
      </c>
      <c r="F4" s="12">
        <v>386.0</v>
      </c>
    </row>
    <row r="5">
      <c r="A5" s="4" t="s">
        <v>4</v>
      </c>
      <c r="B5" s="11">
        <v>129.0</v>
      </c>
      <c r="C5" s="12">
        <v>189.0</v>
      </c>
      <c r="D5" s="12">
        <v>182.0</v>
      </c>
      <c r="E5" s="12">
        <v>250.0</v>
      </c>
      <c r="F5" s="12">
        <v>316.0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55.0</v>
      </c>
      <c r="C8" s="12">
        <v>74.0</v>
      </c>
      <c r="D8" s="12">
        <v>79.0</v>
      </c>
      <c r="E8" s="12">
        <v>122.0</v>
      </c>
      <c r="F8" s="12">
        <v>152.0</v>
      </c>
    </row>
    <row r="9">
      <c r="A9" s="15" t="s">
        <v>8</v>
      </c>
      <c r="B9" s="11">
        <v>266.0</v>
      </c>
      <c r="C9" s="12">
        <v>256.0</v>
      </c>
      <c r="D9" s="12">
        <v>245.0</v>
      </c>
      <c r="E9" s="12">
        <v>286.0</v>
      </c>
      <c r="F9" s="12">
        <v>349.0</v>
      </c>
      <c r="G9" s="16"/>
    </row>
    <row r="10">
      <c r="A10" s="15" t="s">
        <v>9</v>
      </c>
      <c r="B10" s="26">
        <v>243.0</v>
      </c>
      <c r="C10" s="27">
        <v>307.0</v>
      </c>
      <c r="D10" s="27">
        <v>409.0</v>
      </c>
      <c r="E10" s="27">
        <v>447.0</v>
      </c>
      <c r="F10" s="27">
        <v>635.0</v>
      </c>
    </row>
    <row r="11">
      <c r="A11" s="17" t="s">
        <v>10</v>
      </c>
      <c r="B11" s="11">
        <v>103.0</v>
      </c>
      <c r="C11" s="12">
        <v>108.0</v>
      </c>
      <c r="D11" s="12">
        <v>177.0</v>
      </c>
      <c r="E11" s="12">
        <v>62.0</v>
      </c>
      <c r="F11" s="12">
        <v>68.0</v>
      </c>
    </row>
    <row r="12">
      <c r="A12" s="4" t="s">
        <v>11</v>
      </c>
      <c r="B12" s="11">
        <v>44.0</v>
      </c>
      <c r="C12" s="12">
        <v>91.0</v>
      </c>
      <c r="D12" s="12">
        <v>64.0</v>
      </c>
      <c r="E12" s="12">
        <v>81.0</v>
      </c>
      <c r="F12" s="12">
        <v>153.0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279.0</v>
      </c>
      <c r="C15" s="27">
        <v>248.0</v>
      </c>
      <c r="D15" s="27">
        <v>194.0</v>
      </c>
      <c r="E15" s="27">
        <v>133.0</v>
      </c>
      <c r="F15" s="27">
        <v>183.0</v>
      </c>
    </row>
    <row r="16">
      <c r="A16" s="1" t="s">
        <v>15</v>
      </c>
      <c r="B16" s="11">
        <v>265.0</v>
      </c>
      <c r="C16" s="12">
        <v>231.0</v>
      </c>
      <c r="D16" s="12">
        <v>164.0</v>
      </c>
      <c r="E16" s="12">
        <v>72.0</v>
      </c>
      <c r="F16" s="12">
        <v>119.0</v>
      </c>
    </row>
    <row r="17">
      <c r="A17" s="4" t="s">
        <v>16</v>
      </c>
      <c r="B17" s="11">
        <v>78.0</v>
      </c>
      <c r="C17" s="12">
        <v>91.0</v>
      </c>
      <c r="D17" s="12">
        <v>121.0</v>
      </c>
      <c r="E17" s="12">
        <v>436.0</v>
      </c>
      <c r="F17" s="12">
        <v>521.0</v>
      </c>
    </row>
    <row r="18">
      <c r="A18" s="1" t="s">
        <v>17</v>
      </c>
      <c r="B18" s="11">
        <v>56.0</v>
      </c>
      <c r="C18" s="12">
        <v>56.0</v>
      </c>
      <c r="D18" s="12">
        <v>56.0</v>
      </c>
      <c r="E18" s="12">
        <v>231.0</v>
      </c>
      <c r="F18" s="12">
        <v>231.0</v>
      </c>
    </row>
    <row r="19">
      <c r="A19" s="1" t="s">
        <v>18</v>
      </c>
      <c r="B19" s="24">
        <v>876.0</v>
      </c>
      <c r="C19" s="25">
        <v>993.0</v>
      </c>
      <c r="D19" s="25">
        <v>1329.0</v>
      </c>
      <c r="E19" s="25">
        <v>1770.0</v>
      </c>
      <c r="F19" s="25">
        <v>2282.0</v>
      </c>
    </row>
    <row r="20">
      <c r="A20" s="4" t="s">
        <v>19</v>
      </c>
      <c r="B20" s="24">
        <v>377.0</v>
      </c>
      <c r="C20" s="25">
        <v>345.0</v>
      </c>
      <c r="D20" s="25">
        <v>458.0</v>
      </c>
      <c r="E20" s="25">
        <v>575.0</v>
      </c>
      <c r="F20" s="25">
        <v>731.0</v>
      </c>
    </row>
    <row r="21">
      <c r="A21" s="1" t="s">
        <v>20</v>
      </c>
      <c r="B21" s="24">
        <v>391.0</v>
      </c>
      <c r="C21" s="25">
        <v>482.0</v>
      </c>
      <c r="D21" s="25">
        <v>610.0</v>
      </c>
      <c r="E21" s="25">
        <v>796.0</v>
      </c>
      <c r="F21" s="25">
        <v>1024.0</v>
      </c>
    </row>
    <row r="22">
      <c r="A22" s="1" t="s">
        <v>21</v>
      </c>
      <c r="B22" s="24">
        <v>72.0</v>
      </c>
      <c r="C22" s="25">
        <v>121.0</v>
      </c>
      <c r="D22" s="25">
        <v>230.0</v>
      </c>
      <c r="E22" s="25">
        <v>395.0</v>
      </c>
      <c r="F22" s="25">
        <v>533.0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0.0</v>
      </c>
      <c r="F23" s="27">
        <v>0.0</v>
      </c>
    </row>
    <row r="24">
      <c r="A24" s="4" t="s">
        <v>23</v>
      </c>
      <c r="B24" s="24">
        <v>22.0</v>
      </c>
      <c r="C24" s="25">
        <v>29.0</v>
      </c>
      <c r="D24" s="25">
        <v>40.0</v>
      </c>
      <c r="E24" s="25">
        <v>87.0</v>
      </c>
      <c r="F24" s="25">
        <v>135.0</v>
      </c>
    </row>
    <row r="25">
      <c r="A25" s="4" t="s">
        <v>24</v>
      </c>
      <c r="B25" s="24">
        <v>52.0</v>
      </c>
      <c r="C25" s="25">
        <v>98.0</v>
      </c>
      <c r="D25" s="25">
        <v>192.0</v>
      </c>
      <c r="E25" s="25">
        <v>307.0</v>
      </c>
      <c r="F25" s="25">
        <v>397.0</v>
      </c>
    </row>
    <row r="26">
      <c r="A26" s="4" t="s">
        <v>25</v>
      </c>
      <c r="B26" s="26"/>
      <c r="C26" s="27"/>
      <c r="D26" s="27"/>
      <c r="E26" s="27"/>
      <c r="F26" s="27"/>
    </row>
    <row r="27">
      <c r="A27" s="19" t="s">
        <v>26</v>
      </c>
      <c r="B27" s="26"/>
      <c r="C27" s="26"/>
      <c r="D27" s="26"/>
      <c r="E27" s="26"/>
      <c r="F27" s="26"/>
    </row>
    <row r="28">
      <c r="A28" s="19" t="s">
        <v>27</v>
      </c>
      <c r="B28" s="24"/>
      <c r="C28" s="25"/>
      <c r="D28" s="25"/>
      <c r="E28" s="25"/>
      <c r="F28" s="25"/>
    </row>
    <row r="29">
      <c r="A29" s="19" t="s">
        <v>28</v>
      </c>
      <c r="B29" s="11"/>
      <c r="C29" s="11"/>
      <c r="D29" s="11"/>
      <c r="E29" s="11"/>
      <c r="F29" s="11"/>
    </row>
    <row r="30">
      <c r="A30" s="19" t="s">
        <v>29</v>
      </c>
      <c r="B30" s="20">
        <f t="shared" ref="B30:F30" si="1">B22*(1-0.4)+B26+B28-B29</f>
        <v>43.2</v>
      </c>
      <c r="C30" s="20">
        <f t="shared" si="1"/>
        <v>72.6</v>
      </c>
      <c r="D30" s="20">
        <f t="shared" si="1"/>
        <v>138</v>
      </c>
      <c r="E30" s="20">
        <f t="shared" si="1"/>
        <v>237</v>
      </c>
      <c r="F30" s="20">
        <f t="shared" si="1"/>
        <v>319.8</v>
      </c>
    </row>
    <row r="31">
      <c r="A31" s="19" t="s">
        <v>30</v>
      </c>
      <c r="B31" s="20">
        <f t="shared" ref="B31:F31" si="2">B22+B26</f>
        <v>72</v>
      </c>
      <c r="C31" s="20">
        <f t="shared" si="2"/>
        <v>121</v>
      </c>
      <c r="D31" s="20">
        <f t="shared" si="2"/>
        <v>230</v>
      </c>
      <c r="E31" s="20">
        <f t="shared" si="2"/>
        <v>395</v>
      </c>
      <c r="F31" s="20">
        <f t="shared" si="2"/>
        <v>533</v>
      </c>
    </row>
    <row r="32">
      <c r="A32" s="19" t="s">
        <v>31</v>
      </c>
      <c r="B32" s="20">
        <f t="shared" ref="B32:F32" si="3">B18+B25+B27</f>
        <v>108</v>
      </c>
      <c r="C32" s="20">
        <f t="shared" si="3"/>
        <v>154</v>
      </c>
      <c r="D32" s="20">
        <f t="shared" si="3"/>
        <v>248</v>
      </c>
      <c r="E32" s="20">
        <f t="shared" si="3"/>
        <v>538</v>
      </c>
      <c r="F32" s="20">
        <f t="shared" si="3"/>
        <v>628</v>
      </c>
    </row>
    <row r="33">
      <c r="A33" s="19" t="s">
        <v>32</v>
      </c>
      <c r="B33" s="20">
        <f t="shared" ref="B33:F33" si="4">B4+B5+B6+B8-B12-B13-B14</f>
        <v>198</v>
      </c>
      <c r="C33" s="20">
        <f t="shared" si="4"/>
        <v>229</v>
      </c>
      <c r="D33" s="20">
        <f t="shared" si="4"/>
        <v>333</v>
      </c>
      <c r="E33" s="20">
        <f t="shared" si="4"/>
        <v>523</v>
      </c>
      <c r="F33" s="20">
        <f t="shared" si="4"/>
        <v>701</v>
      </c>
    </row>
    <row r="34">
      <c r="A34" s="19" t="s">
        <v>33</v>
      </c>
      <c r="B34" s="20">
        <f t="shared" ref="B34:F34" si="5">B19-B20</f>
        <v>499</v>
      </c>
      <c r="C34" s="20">
        <f t="shared" si="5"/>
        <v>648</v>
      </c>
      <c r="D34" s="20">
        <f t="shared" si="5"/>
        <v>871</v>
      </c>
      <c r="E34" s="20">
        <f t="shared" si="5"/>
        <v>1195</v>
      </c>
      <c r="F34" s="20">
        <f t="shared" si="5"/>
        <v>1551</v>
      </c>
    </row>
    <row r="35">
      <c r="A35" s="19" t="s">
        <v>34</v>
      </c>
      <c r="B35" s="20">
        <f t="shared" ref="B35:F35" si="6">B19-(B20*1.2725)-B26</f>
        <v>396.2675</v>
      </c>
      <c r="C35" s="20">
        <f t="shared" si="6"/>
        <v>553.9875</v>
      </c>
      <c r="D35" s="20">
        <f t="shared" si="6"/>
        <v>746.195</v>
      </c>
      <c r="E35" s="20">
        <f t="shared" si="6"/>
        <v>1038.3125</v>
      </c>
      <c r="F35" s="20">
        <f t="shared" si="6"/>
        <v>1351.8025</v>
      </c>
    </row>
    <row r="36">
      <c r="A36" s="19"/>
    </row>
    <row r="37">
      <c r="A37" s="19" t="s">
        <v>35</v>
      </c>
      <c r="B37" s="21">
        <f t="shared" ref="B37:F37" si="7">B4/B10</f>
        <v>0.2386831276</v>
      </c>
      <c r="C37" s="21">
        <f t="shared" si="7"/>
        <v>0.1856677524</v>
      </c>
      <c r="D37" s="21">
        <f t="shared" si="7"/>
        <v>0.3325183374</v>
      </c>
      <c r="E37" s="21">
        <f t="shared" si="7"/>
        <v>0.51901566</v>
      </c>
      <c r="F37" s="21">
        <f t="shared" si="7"/>
        <v>0.6078740157</v>
      </c>
    </row>
    <row r="38">
      <c r="A38" s="19" t="s">
        <v>36</v>
      </c>
      <c r="B38" s="21">
        <f t="shared" ref="B38:F38" si="8">B4/B19</f>
        <v>0.06621004566</v>
      </c>
      <c r="C38" s="21">
        <f t="shared" si="8"/>
        <v>0.05740181269</v>
      </c>
      <c r="D38" s="21">
        <f t="shared" si="8"/>
        <v>0.1023325809</v>
      </c>
      <c r="E38" s="21">
        <f t="shared" si="8"/>
        <v>0.1310734463</v>
      </c>
      <c r="F38" s="21">
        <f t="shared" si="8"/>
        <v>0.1691498685</v>
      </c>
    </row>
    <row r="39">
      <c r="A39" s="19" t="s">
        <v>37</v>
      </c>
      <c r="B39" s="21">
        <f t="shared" ref="B39:F39" si="9">B4/B3</f>
        <v>0.2148148148</v>
      </c>
      <c r="C39" s="21">
        <f t="shared" si="9"/>
        <v>0.1647398844</v>
      </c>
      <c r="D39" s="21">
        <f t="shared" si="9"/>
        <v>0.3105022831</v>
      </c>
      <c r="E39" s="21">
        <f t="shared" si="9"/>
        <v>0.3536585366</v>
      </c>
      <c r="F39" s="21">
        <f t="shared" si="9"/>
        <v>0.4172972973</v>
      </c>
    </row>
    <row r="40">
      <c r="A40" s="19" t="s">
        <v>38</v>
      </c>
      <c r="B40" s="21">
        <f t="shared" ref="B40:F40" si="10">B4/B2</f>
        <v>0.09666666667</v>
      </c>
      <c r="C40" s="21">
        <f t="shared" si="10"/>
        <v>0.08809891808</v>
      </c>
      <c r="D40" s="21">
        <f t="shared" si="10"/>
        <v>0.1878453039</v>
      </c>
      <c r="E40" s="21">
        <f t="shared" si="10"/>
        <v>0.2283464567</v>
      </c>
      <c r="F40" s="21">
        <f t="shared" si="10"/>
        <v>0.288274832</v>
      </c>
    </row>
    <row r="41">
      <c r="A41" s="19" t="s">
        <v>39</v>
      </c>
      <c r="B41" s="21">
        <f t="shared" ref="B41:F41" si="11">B3/B10</f>
        <v>1.111111111</v>
      </c>
      <c r="C41" s="21">
        <f t="shared" si="11"/>
        <v>1.127035831</v>
      </c>
      <c r="D41" s="21">
        <f t="shared" si="11"/>
        <v>1.070904645</v>
      </c>
      <c r="E41" s="21">
        <f t="shared" si="11"/>
        <v>1.467561521</v>
      </c>
      <c r="F41" s="21">
        <f t="shared" si="11"/>
        <v>1.456692913</v>
      </c>
    </row>
    <row r="42">
      <c r="A42" s="19" t="s">
        <v>40</v>
      </c>
      <c r="B42" s="21">
        <f t="shared" ref="B42:F42" si="12">B3/B2</f>
        <v>0.45</v>
      </c>
      <c r="C42" s="21">
        <f t="shared" si="12"/>
        <v>0.5347758887</v>
      </c>
      <c r="D42" s="21">
        <f t="shared" si="12"/>
        <v>0.6049723757</v>
      </c>
      <c r="E42" s="21">
        <f t="shared" si="12"/>
        <v>0.6456692913</v>
      </c>
      <c r="F42" s="21">
        <f t="shared" si="12"/>
        <v>0.6908140403</v>
      </c>
    </row>
    <row r="43">
      <c r="A43" s="19" t="s">
        <v>41</v>
      </c>
      <c r="B43" s="21">
        <f t="shared" ref="B43:F43" si="13">B10/B2</f>
        <v>0.405</v>
      </c>
      <c r="C43" s="21">
        <f t="shared" si="13"/>
        <v>0.4744976816</v>
      </c>
      <c r="D43" s="21">
        <f t="shared" si="13"/>
        <v>0.5649171271</v>
      </c>
      <c r="E43" s="21">
        <f t="shared" si="13"/>
        <v>0.4399606299</v>
      </c>
      <c r="F43" s="21">
        <f t="shared" si="13"/>
        <v>0.4742345034</v>
      </c>
    </row>
    <row r="44">
      <c r="A44" s="19" t="s">
        <v>42</v>
      </c>
      <c r="B44" s="21">
        <f t="shared" ref="B44:F44" si="14">B10/B19</f>
        <v>0.2773972603</v>
      </c>
      <c r="C44" s="21">
        <f t="shared" si="14"/>
        <v>0.309164149</v>
      </c>
      <c r="D44" s="21">
        <f t="shared" si="14"/>
        <v>0.3077501881</v>
      </c>
      <c r="E44" s="21">
        <f t="shared" si="14"/>
        <v>0.2525423729</v>
      </c>
      <c r="F44" s="21">
        <f t="shared" si="14"/>
        <v>0.2782646801</v>
      </c>
    </row>
    <row r="45">
      <c r="A45" s="19" t="s">
        <v>43</v>
      </c>
      <c r="B45" s="21">
        <f t="shared" ref="B45:F45" si="15">B8/B2</f>
        <v>0.09166666667</v>
      </c>
      <c r="C45" s="21">
        <f t="shared" si="15"/>
        <v>0.114374034</v>
      </c>
      <c r="D45" s="21">
        <f t="shared" si="15"/>
        <v>0.1091160221</v>
      </c>
      <c r="E45" s="21">
        <f t="shared" si="15"/>
        <v>0.1200787402</v>
      </c>
      <c r="F45" s="21">
        <f t="shared" si="15"/>
        <v>0.1135175504</v>
      </c>
    </row>
    <row r="46">
      <c r="A46" s="19" t="s">
        <v>44</v>
      </c>
      <c r="B46" s="21">
        <f t="shared" ref="B46:F46" si="16">(B3-B8)/B2</f>
        <v>0.3583333333</v>
      </c>
      <c r="C46" s="21">
        <f t="shared" si="16"/>
        <v>0.4204018547</v>
      </c>
      <c r="D46" s="21">
        <f t="shared" si="16"/>
        <v>0.4958563536</v>
      </c>
      <c r="E46" s="21">
        <f t="shared" si="16"/>
        <v>0.5255905512</v>
      </c>
      <c r="F46" s="21">
        <f t="shared" si="16"/>
        <v>0.5772964899</v>
      </c>
    </row>
    <row r="47">
      <c r="A47" s="19" t="s">
        <v>45</v>
      </c>
      <c r="B47" s="21">
        <f t="shared" ref="B47:F47" si="17">(B3-B8)/B10</f>
        <v>0.8847736626</v>
      </c>
      <c r="C47" s="21">
        <f t="shared" si="17"/>
        <v>0.8859934853</v>
      </c>
      <c r="D47" s="21">
        <f t="shared" si="17"/>
        <v>0.8777506112</v>
      </c>
      <c r="E47" s="21">
        <f t="shared" si="17"/>
        <v>1.194630872</v>
      </c>
      <c r="F47" s="21">
        <f t="shared" si="17"/>
        <v>1.217322835</v>
      </c>
    </row>
    <row r="48">
      <c r="A48" s="19" t="s">
        <v>46</v>
      </c>
      <c r="B48" s="19">
        <f t="shared" ref="B48:F48" si="18">(B3-B10)/B2</f>
        <v>0.045</v>
      </c>
      <c r="C48" s="19">
        <f t="shared" si="18"/>
        <v>0.06027820711</v>
      </c>
      <c r="D48" s="19">
        <f t="shared" si="18"/>
        <v>0.04005524862</v>
      </c>
      <c r="E48" s="19">
        <f t="shared" si="18"/>
        <v>0.2057086614</v>
      </c>
      <c r="F48" s="19">
        <f t="shared" si="18"/>
        <v>0.216579537</v>
      </c>
    </row>
    <row r="49">
      <c r="A49" s="19" t="s">
        <v>47</v>
      </c>
      <c r="B49" s="21">
        <f t="shared" ref="B49:F49" si="19">(B3-B10)/B19</f>
        <v>0.03082191781</v>
      </c>
      <c r="C49" s="21">
        <f t="shared" si="19"/>
        <v>0.03927492447</v>
      </c>
      <c r="D49" s="21">
        <f t="shared" si="19"/>
        <v>0.02182091798</v>
      </c>
      <c r="E49" s="21">
        <f t="shared" si="19"/>
        <v>0.118079096</v>
      </c>
      <c r="F49" s="21">
        <f t="shared" si="19"/>
        <v>0.1270815074</v>
      </c>
    </row>
    <row r="50">
      <c r="A50" s="19" t="s">
        <v>48</v>
      </c>
      <c r="B50" s="21">
        <f t="shared" ref="B50:F50" si="20">(B11+B16)/B30</f>
        <v>8.518518519</v>
      </c>
      <c r="C50" s="21">
        <f t="shared" si="20"/>
        <v>4.669421488</v>
      </c>
      <c r="D50" s="21">
        <f t="shared" si="20"/>
        <v>2.471014493</v>
      </c>
      <c r="E50" s="21">
        <f t="shared" si="20"/>
        <v>0.5654008439</v>
      </c>
      <c r="F50" s="21">
        <f t="shared" si="20"/>
        <v>0.5847404628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0.5538461538</v>
      </c>
      <c r="C55" s="21">
        <f t="shared" si="25"/>
        <v>0.7978021978</v>
      </c>
      <c r="D55" s="21">
        <f t="shared" si="25"/>
        <v>1.140495868</v>
      </c>
      <c r="E55" s="21">
        <f t="shared" si="25"/>
        <v>0.5435779817</v>
      </c>
      <c r="F55" s="21">
        <f t="shared" si="25"/>
        <v>0.6138195777</v>
      </c>
    </row>
    <row r="56">
      <c r="A56" s="19" t="s">
        <v>54</v>
      </c>
      <c r="B56" s="21">
        <f t="shared" ref="B56:F56" si="26">B30/B2</f>
        <v>0.072</v>
      </c>
      <c r="C56" s="21">
        <f t="shared" si="26"/>
        <v>0.1122102009</v>
      </c>
      <c r="D56" s="21">
        <f t="shared" si="26"/>
        <v>0.1906077348</v>
      </c>
      <c r="E56" s="21">
        <f t="shared" si="26"/>
        <v>0.2332677165</v>
      </c>
      <c r="F56" s="21">
        <f t="shared" si="26"/>
        <v>0.2388349515</v>
      </c>
    </row>
    <row r="57">
      <c r="A57" s="19" t="s">
        <v>55</v>
      </c>
      <c r="B57" s="21">
        <f t="shared" ref="B57:F57" si="27">B22/B17</f>
        <v>0.9230769231</v>
      </c>
      <c r="C57" s="21">
        <f t="shared" si="27"/>
        <v>1.32967033</v>
      </c>
      <c r="D57" s="21">
        <f t="shared" si="27"/>
        <v>1.900826446</v>
      </c>
      <c r="E57" s="21">
        <f t="shared" si="27"/>
        <v>0.9059633028</v>
      </c>
      <c r="F57" s="21">
        <f t="shared" si="27"/>
        <v>1.02303263</v>
      </c>
    </row>
    <row r="58">
      <c r="A58" s="19" t="s">
        <v>56</v>
      </c>
      <c r="B58" s="21">
        <f t="shared" ref="B58:F58" si="28">B22/B2</f>
        <v>0.12</v>
      </c>
      <c r="C58" s="21">
        <f t="shared" si="28"/>
        <v>0.1870170015</v>
      </c>
      <c r="D58" s="21">
        <f t="shared" si="28"/>
        <v>0.317679558</v>
      </c>
      <c r="E58" s="21">
        <f t="shared" si="28"/>
        <v>0.3887795276</v>
      </c>
      <c r="F58" s="21">
        <f t="shared" si="28"/>
        <v>0.3980582524</v>
      </c>
    </row>
    <row r="59">
      <c r="A59" s="19" t="s">
        <v>57</v>
      </c>
      <c r="B59" s="21">
        <f t="shared" ref="B59:F59" si="29">B31/B32</f>
        <v>0.6666666667</v>
      </c>
      <c r="C59" s="21">
        <f t="shared" si="29"/>
        <v>0.7857142857</v>
      </c>
      <c r="D59" s="21">
        <f t="shared" si="29"/>
        <v>0.9274193548</v>
      </c>
      <c r="E59" s="21">
        <f t="shared" si="29"/>
        <v>0.7342007435</v>
      </c>
      <c r="F59" s="21">
        <f t="shared" si="29"/>
        <v>0.8487261146</v>
      </c>
    </row>
    <row r="60">
      <c r="A60" s="19" t="s">
        <v>58</v>
      </c>
      <c r="B60" s="21">
        <f t="shared" ref="B60:F60" si="30">B31/B2</f>
        <v>0.12</v>
      </c>
      <c r="C60" s="21">
        <f t="shared" si="30"/>
        <v>0.1870170015</v>
      </c>
      <c r="D60" s="21">
        <f t="shared" si="30"/>
        <v>0.317679558</v>
      </c>
      <c r="E60" s="21">
        <f t="shared" si="30"/>
        <v>0.3887795276</v>
      </c>
      <c r="F60" s="21">
        <f t="shared" si="30"/>
        <v>0.3980582524</v>
      </c>
    </row>
    <row r="61">
      <c r="A61" s="19" t="s">
        <v>59</v>
      </c>
      <c r="B61" s="21">
        <f t="shared" ref="B61:F61" si="31">B25/B17</f>
        <v>0.6666666667</v>
      </c>
      <c r="C61" s="21">
        <f t="shared" si="31"/>
        <v>1.076923077</v>
      </c>
      <c r="D61" s="21">
        <f t="shared" si="31"/>
        <v>1.58677686</v>
      </c>
      <c r="E61" s="21">
        <f t="shared" si="31"/>
        <v>0.7041284404</v>
      </c>
      <c r="F61" s="21">
        <f t="shared" si="31"/>
        <v>0.7619961612</v>
      </c>
    </row>
    <row r="62">
      <c r="A62" s="19" t="s">
        <v>60</v>
      </c>
      <c r="B62" s="21">
        <f t="shared" ref="B62:F62" si="32">B25/B2</f>
        <v>0.08666666667</v>
      </c>
      <c r="C62" s="21">
        <f t="shared" si="32"/>
        <v>0.1514683153</v>
      </c>
      <c r="D62" s="21">
        <f t="shared" si="32"/>
        <v>0.2651933702</v>
      </c>
      <c r="E62" s="21">
        <f t="shared" si="32"/>
        <v>0.3021653543</v>
      </c>
      <c r="F62" s="21">
        <f t="shared" si="32"/>
        <v>0.2964899178</v>
      </c>
    </row>
    <row r="63">
      <c r="A63" s="19" t="s">
        <v>61</v>
      </c>
      <c r="B63" s="21">
        <f t="shared" ref="B63:F63" si="33">(B25+B24)/B17</f>
        <v>0.9487179487</v>
      </c>
      <c r="C63" s="21">
        <f t="shared" si="33"/>
        <v>1.395604396</v>
      </c>
      <c r="D63" s="21">
        <f t="shared" si="33"/>
        <v>1.917355372</v>
      </c>
      <c r="E63" s="21">
        <f t="shared" si="33"/>
        <v>0.9036697248</v>
      </c>
      <c r="F63" s="21">
        <f t="shared" si="33"/>
        <v>1.021113244</v>
      </c>
    </row>
    <row r="64">
      <c r="A64" s="19" t="s">
        <v>62</v>
      </c>
      <c r="B64" s="21">
        <f t="shared" ref="B64:F64" si="34">B16/B17</f>
        <v>3.397435897</v>
      </c>
      <c r="C64" s="21">
        <f t="shared" si="34"/>
        <v>2.538461538</v>
      </c>
      <c r="D64" s="21">
        <f t="shared" si="34"/>
        <v>1.355371901</v>
      </c>
      <c r="E64" s="21">
        <f t="shared" si="34"/>
        <v>0.1651376147</v>
      </c>
      <c r="F64" s="21">
        <f t="shared" si="34"/>
        <v>0.2284069098</v>
      </c>
    </row>
    <row r="65">
      <c r="A65" s="19" t="s">
        <v>63</v>
      </c>
      <c r="B65" s="21">
        <f t="shared" ref="B65:F65" si="35">B16/B2</f>
        <v>0.4416666667</v>
      </c>
      <c r="C65" s="21">
        <f t="shared" si="35"/>
        <v>0.3570324575</v>
      </c>
      <c r="D65" s="21">
        <f t="shared" si="35"/>
        <v>0.226519337</v>
      </c>
      <c r="E65" s="21">
        <f t="shared" si="35"/>
        <v>0.07086614173</v>
      </c>
      <c r="F65" s="21">
        <f t="shared" si="35"/>
        <v>0.08887229276</v>
      </c>
    </row>
    <row r="66">
      <c r="A66" s="19" t="s">
        <v>64</v>
      </c>
      <c r="B66" s="21">
        <f t="shared" ref="B66:F66" si="36">B33/B2</f>
        <v>0.33</v>
      </c>
      <c r="C66" s="21">
        <f t="shared" si="36"/>
        <v>0.3539412674</v>
      </c>
      <c r="D66" s="21">
        <f t="shared" si="36"/>
        <v>0.4599447514</v>
      </c>
      <c r="E66" s="21">
        <f t="shared" si="36"/>
        <v>0.5147637795</v>
      </c>
      <c r="F66" s="21">
        <f t="shared" si="36"/>
        <v>0.5235250187</v>
      </c>
    </row>
    <row r="67">
      <c r="A67" s="19" t="s">
        <v>65</v>
      </c>
      <c r="B67" s="21">
        <f t="shared" ref="B67:F67" si="37">B17/B32</f>
        <v>0.7222222222</v>
      </c>
      <c r="C67" s="21">
        <f t="shared" si="37"/>
        <v>0.5909090909</v>
      </c>
      <c r="D67" s="21">
        <f t="shared" si="37"/>
        <v>0.4879032258</v>
      </c>
      <c r="E67" s="21">
        <f t="shared" si="37"/>
        <v>0.8104089219</v>
      </c>
      <c r="F67" s="21">
        <f t="shared" si="37"/>
        <v>0.8296178344</v>
      </c>
    </row>
    <row r="68">
      <c r="A68" s="19" t="s">
        <v>66</v>
      </c>
      <c r="B68" s="21">
        <f t="shared" ref="B68:F68" si="38">B17/B2</f>
        <v>0.13</v>
      </c>
      <c r="C68" s="21">
        <f t="shared" si="38"/>
        <v>0.1406491499</v>
      </c>
      <c r="D68" s="21">
        <f t="shared" si="38"/>
        <v>0.1671270718</v>
      </c>
      <c r="E68" s="21">
        <f t="shared" si="38"/>
        <v>0.4291338583</v>
      </c>
      <c r="F68" s="21">
        <f t="shared" si="38"/>
        <v>0.3890963406</v>
      </c>
    </row>
    <row r="69">
      <c r="A69" s="19" t="s">
        <v>67</v>
      </c>
      <c r="B69" s="21">
        <f t="shared" ref="B69:F69" si="39">(B16+B11)/B17</f>
        <v>4.717948718</v>
      </c>
      <c r="C69" s="21">
        <f t="shared" si="39"/>
        <v>3.725274725</v>
      </c>
      <c r="D69" s="21">
        <f t="shared" si="39"/>
        <v>2.818181818</v>
      </c>
      <c r="E69" s="21">
        <f t="shared" si="39"/>
        <v>0.3073394495</v>
      </c>
      <c r="F69" s="21">
        <f t="shared" si="39"/>
        <v>0.358925144</v>
      </c>
    </row>
    <row r="70">
      <c r="A70" s="19" t="s">
        <v>68</v>
      </c>
      <c r="B70" s="21">
        <f t="shared" ref="B70:F70" si="40">(B16+B11)/B2</f>
        <v>0.6133333333</v>
      </c>
      <c r="C70" s="21">
        <f t="shared" si="40"/>
        <v>0.5239567233</v>
      </c>
      <c r="D70" s="21">
        <f t="shared" si="40"/>
        <v>0.4709944751</v>
      </c>
      <c r="E70" s="21">
        <f t="shared" si="40"/>
        <v>0.1318897638</v>
      </c>
      <c r="F70" s="21">
        <f t="shared" si="40"/>
        <v>0.13965646</v>
      </c>
    </row>
    <row r="71">
      <c r="A71" s="19" t="s">
        <v>69</v>
      </c>
      <c r="B71" s="21">
        <f t="shared" ref="B71:F71" si="41">B30/B19</f>
        <v>0.04931506849</v>
      </c>
      <c r="C71" s="21">
        <f t="shared" si="41"/>
        <v>0.07311178248</v>
      </c>
      <c r="D71" s="21">
        <f t="shared" si="41"/>
        <v>0.1038374718</v>
      </c>
      <c r="E71" s="21">
        <f t="shared" si="41"/>
        <v>0.1338983051</v>
      </c>
      <c r="F71" s="21">
        <f t="shared" si="41"/>
        <v>0.1401402279</v>
      </c>
    </row>
    <row r="72">
      <c r="A72" s="19" t="s">
        <v>70</v>
      </c>
      <c r="B72" s="19">
        <f t="shared" ref="B72:F72" si="42">B30/B35</f>
        <v>0.1090172674</v>
      </c>
      <c r="C72" s="19">
        <f t="shared" si="42"/>
        <v>0.1310498883</v>
      </c>
      <c r="D72" s="19">
        <f t="shared" si="42"/>
        <v>0.1849382534</v>
      </c>
      <c r="E72" s="19">
        <f t="shared" si="42"/>
        <v>0.228254981</v>
      </c>
      <c r="F72" s="19">
        <f t="shared" si="42"/>
        <v>0.2365730201</v>
      </c>
    </row>
    <row r="73">
      <c r="A73" s="19" t="s">
        <v>71</v>
      </c>
      <c r="B73" s="19">
        <f t="shared" ref="B73:F73" si="43">B22/B35</f>
        <v>0.1816954456</v>
      </c>
      <c r="C73" s="19">
        <f t="shared" si="43"/>
        <v>0.2184164805</v>
      </c>
      <c r="D73" s="19">
        <f t="shared" si="43"/>
        <v>0.3082304223</v>
      </c>
      <c r="E73" s="19">
        <f t="shared" si="43"/>
        <v>0.3804249684</v>
      </c>
      <c r="F73" s="19">
        <f t="shared" si="43"/>
        <v>0.3942883668</v>
      </c>
    </row>
    <row r="74">
      <c r="A74" s="19" t="s">
        <v>72</v>
      </c>
      <c r="B74" s="21">
        <f t="shared" ref="B74:F74" si="44">B31/B19</f>
        <v>0.08219178082</v>
      </c>
      <c r="C74" s="21">
        <f t="shared" si="44"/>
        <v>0.1218529708</v>
      </c>
      <c r="D74" s="21">
        <f t="shared" si="44"/>
        <v>0.173062453</v>
      </c>
      <c r="E74" s="21">
        <f t="shared" si="44"/>
        <v>0.2231638418</v>
      </c>
      <c r="F74" s="21">
        <f t="shared" si="44"/>
        <v>0.2335670465</v>
      </c>
    </row>
    <row r="75">
      <c r="A75" s="19" t="s">
        <v>73</v>
      </c>
      <c r="B75" s="21">
        <f t="shared" ref="B75:F75" si="45">B34/B19</f>
        <v>0.5696347032</v>
      </c>
      <c r="C75" s="21">
        <f t="shared" si="45"/>
        <v>0.6525679758</v>
      </c>
      <c r="D75" s="21">
        <f t="shared" si="45"/>
        <v>0.655379985</v>
      </c>
      <c r="E75" s="21">
        <f t="shared" si="45"/>
        <v>0.6751412429</v>
      </c>
      <c r="F75" s="21">
        <f t="shared" si="45"/>
        <v>0.6796669588</v>
      </c>
    </row>
    <row r="76">
      <c r="A76" s="19" t="s">
        <v>74</v>
      </c>
      <c r="B76" s="21">
        <f t="shared" ref="B76:F76" si="46">B25/B19</f>
        <v>0.05936073059</v>
      </c>
      <c r="C76" s="21">
        <f t="shared" si="46"/>
        <v>0.09869083585</v>
      </c>
      <c r="D76" s="21">
        <f t="shared" si="46"/>
        <v>0.144469526</v>
      </c>
      <c r="E76" s="21">
        <f t="shared" si="46"/>
        <v>0.1734463277</v>
      </c>
      <c r="F76" s="21">
        <f t="shared" si="46"/>
        <v>0.1739702016</v>
      </c>
    </row>
    <row r="77">
      <c r="A77" s="19" t="s">
        <v>75</v>
      </c>
      <c r="B77" s="19">
        <f t="shared" ref="B77:F77" si="47">B25/B35</f>
        <v>0.1312244885</v>
      </c>
      <c r="C77" s="19">
        <f t="shared" si="47"/>
        <v>0.1768992983</v>
      </c>
      <c r="D77" s="19">
        <f t="shared" si="47"/>
        <v>0.257305396</v>
      </c>
      <c r="E77" s="19">
        <f t="shared" si="47"/>
        <v>0.295672064</v>
      </c>
      <c r="F77" s="19">
        <f t="shared" si="47"/>
        <v>0.2936819543</v>
      </c>
    </row>
    <row r="78">
      <c r="A78" s="19" t="s">
        <v>76</v>
      </c>
      <c r="B78" s="19">
        <f t="shared" ref="B78:F78" si="48">B35/B9</f>
        <v>1.489727444</v>
      </c>
      <c r="C78" s="19">
        <f t="shared" si="48"/>
        <v>2.164013672</v>
      </c>
      <c r="D78" s="19">
        <f t="shared" si="48"/>
        <v>3.045693878</v>
      </c>
      <c r="E78" s="19">
        <f t="shared" si="48"/>
        <v>3.630463287</v>
      </c>
      <c r="F78" s="19">
        <f t="shared" si="48"/>
        <v>3.873359599</v>
      </c>
    </row>
    <row r="79">
      <c r="A79" s="19" t="s">
        <v>77</v>
      </c>
      <c r="B79" s="19">
        <f t="shared" ref="B79:F79" si="49">B35/B2</f>
        <v>0.6604458333</v>
      </c>
      <c r="C79" s="19">
        <f t="shared" si="49"/>
        <v>0.85624034</v>
      </c>
      <c r="D79" s="19">
        <f t="shared" si="49"/>
        <v>1.030656077</v>
      </c>
      <c r="E79" s="19">
        <f t="shared" si="49"/>
        <v>1.021961122</v>
      </c>
      <c r="F79" s="19">
        <f t="shared" si="49"/>
        <v>1.00956124</v>
      </c>
    </row>
    <row r="80">
      <c r="A80" s="19" t="s">
        <v>78</v>
      </c>
      <c r="B80" s="19">
        <f t="shared" ref="B80:F80" si="50">B35/B19</f>
        <v>0.4523601598</v>
      </c>
      <c r="C80" s="19">
        <f t="shared" si="50"/>
        <v>0.5578927492</v>
      </c>
      <c r="D80" s="19">
        <f t="shared" si="50"/>
        <v>0.5614710309</v>
      </c>
      <c r="E80" s="19">
        <f t="shared" si="50"/>
        <v>0.5866172316</v>
      </c>
      <c r="F80" s="19">
        <f t="shared" si="50"/>
        <v>0.5923762051</v>
      </c>
    </row>
    <row r="81">
      <c r="A81" s="19" t="s">
        <v>79</v>
      </c>
      <c r="B81" s="21">
        <f t="shared" ref="B81:F81" si="51">B12/B19</f>
        <v>0.0502283105</v>
      </c>
      <c r="C81" s="21">
        <f t="shared" si="51"/>
        <v>0.09164149043</v>
      </c>
      <c r="D81" s="21">
        <f t="shared" si="51"/>
        <v>0.04815650865</v>
      </c>
      <c r="E81" s="21">
        <f t="shared" si="51"/>
        <v>0.04576271186</v>
      </c>
      <c r="F81" s="21">
        <f t="shared" si="51"/>
        <v>0.06704645048</v>
      </c>
    </row>
    <row r="82">
      <c r="A82" s="19" t="s">
        <v>80</v>
      </c>
      <c r="B82" s="21">
        <f t="shared" ref="B82:F82" si="52">B3/B19</f>
        <v>0.3082191781</v>
      </c>
      <c r="C82" s="21">
        <f t="shared" si="52"/>
        <v>0.3484390735</v>
      </c>
      <c r="D82" s="21">
        <f t="shared" si="52"/>
        <v>0.3295711061</v>
      </c>
      <c r="E82" s="21">
        <f t="shared" si="52"/>
        <v>0.3706214689</v>
      </c>
      <c r="F82" s="21">
        <f t="shared" si="52"/>
        <v>0.4053461876</v>
      </c>
    </row>
    <row r="83">
      <c r="A83" s="19" t="s">
        <v>81</v>
      </c>
      <c r="B83" s="21">
        <f t="shared" ref="B83:F83" si="53">B8/B19</f>
        <v>0.06278538813</v>
      </c>
      <c r="C83" s="21">
        <f t="shared" si="53"/>
        <v>0.07452165156</v>
      </c>
      <c r="D83" s="21">
        <f t="shared" si="53"/>
        <v>0.05944319037</v>
      </c>
      <c r="E83" s="21">
        <f t="shared" si="53"/>
        <v>0.06892655367</v>
      </c>
      <c r="F83" s="21">
        <f t="shared" si="53"/>
        <v>0.06660823839</v>
      </c>
    </row>
    <row r="84">
      <c r="A84" s="19" t="s">
        <v>82</v>
      </c>
      <c r="B84" s="21">
        <f t="shared" ref="B84:F84" si="54">B33/B19</f>
        <v>0.2260273973</v>
      </c>
      <c r="C84" s="21">
        <f t="shared" si="54"/>
        <v>0.2306143001</v>
      </c>
      <c r="D84" s="21">
        <f t="shared" si="54"/>
        <v>0.2505643341</v>
      </c>
      <c r="E84" s="21">
        <f t="shared" si="54"/>
        <v>0.295480226</v>
      </c>
      <c r="F84" s="21">
        <f t="shared" si="54"/>
        <v>0.3071866784</v>
      </c>
    </row>
    <row r="85">
      <c r="A85" s="19" t="s">
        <v>83</v>
      </c>
      <c r="B85" s="21">
        <f t="shared" ref="B85:F85" si="55">(B5+B6)/B19</f>
        <v>0.147260274</v>
      </c>
      <c r="C85" s="21">
        <f t="shared" si="55"/>
        <v>0.1903323263</v>
      </c>
      <c r="D85" s="21">
        <f t="shared" si="55"/>
        <v>0.1369450715</v>
      </c>
      <c r="E85" s="21">
        <f t="shared" si="55"/>
        <v>0.1412429379</v>
      </c>
      <c r="F85" s="21">
        <f t="shared" si="55"/>
        <v>0.1384750219</v>
      </c>
    </row>
    <row r="86">
      <c r="A86" s="19" t="s">
        <v>84</v>
      </c>
      <c r="B86" s="21">
        <f t="shared" ref="B86:F86" si="56">B19/B2</f>
        <v>1.46</v>
      </c>
      <c r="C86" s="21">
        <f t="shared" si="56"/>
        <v>1.534775889</v>
      </c>
      <c r="D86" s="21">
        <f t="shared" si="56"/>
        <v>1.835635359</v>
      </c>
      <c r="E86" s="21">
        <f t="shared" si="56"/>
        <v>1.742125984</v>
      </c>
      <c r="F86" s="21">
        <f t="shared" si="56"/>
        <v>1.704256908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2009.0</v>
      </c>
      <c r="C1" s="23">
        <v>2010.0</v>
      </c>
      <c r="D1" s="23">
        <v>2011.0</v>
      </c>
      <c r="E1" s="23">
        <v>2012.0</v>
      </c>
      <c r="F1" s="23">
        <v>2013.0</v>
      </c>
    </row>
    <row r="2">
      <c r="A2" s="4" t="s">
        <v>1</v>
      </c>
      <c r="B2" s="24">
        <v>250.4</v>
      </c>
      <c r="C2" s="25">
        <v>311.9</v>
      </c>
      <c r="D2" s="25">
        <v>313.0</v>
      </c>
      <c r="E2" s="25">
        <v>320.1</v>
      </c>
      <c r="F2" s="25">
        <v>335.3</v>
      </c>
    </row>
    <row r="3">
      <c r="A3" s="4" t="s">
        <v>2</v>
      </c>
      <c r="B3" s="26">
        <v>125.7</v>
      </c>
      <c r="C3" s="27">
        <v>125.7</v>
      </c>
      <c r="D3" s="27">
        <v>143.4</v>
      </c>
      <c r="E3" s="27">
        <v>142.5</v>
      </c>
      <c r="F3" s="27">
        <v>157.5</v>
      </c>
    </row>
    <row r="4">
      <c r="A4" s="4" t="s">
        <v>3</v>
      </c>
      <c r="B4" s="11">
        <v>31.2</v>
      </c>
      <c r="C4" s="12">
        <v>18.2</v>
      </c>
      <c r="D4" s="12">
        <v>37.1</v>
      </c>
      <c r="E4" s="12">
        <v>35.9</v>
      </c>
      <c r="F4" s="12">
        <v>39.0</v>
      </c>
    </row>
    <row r="5">
      <c r="A5" s="4" t="s">
        <v>4</v>
      </c>
      <c r="B5" s="11">
        <v>57.8</v>
      </c>
      <c r="C5" s="12">
        <v>56.3</v>
      </c>
      <c r="D5" s="12">
        <v>56.4</v>
      </c>
      <c r="E5" s="12">
        <v>55.0</v>
      </c>
      <c r="F5" s="12">
        <v>62.7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35.1</v>
      </c>
      <c r="C8" s="12">
        <v>50.0</v>
      </c>
      <c r="D8" s="12">
        <v>47.8</v>
      </c>
      <c r="E8" s="12">
        <v>46.9</v>
      </c>
      <c r="F8" s="12">
        <v>52.4</v>
      </c>
    </row>
    <row r="9">
      <c r="A9" s="15" t="s">
        <v>8</v>
      </c>
      <c r="B9" s="11">
        <v>123.0</v>
      </c>
      <c r="C9" s="12">
        <v>182.1</v>
      </c>
      <c r="D9" s="12">
        <v>163.9</v>
      </c>
      <c r="E9" s="12">
        <v>171.1</v>
      </c>
      <c r="F9" s="12">
        <v>172.2</v>
      </c>
      <c r="G9" s="16"/>
    </row>
    <row r="10">
      <c r="A10" s="15" t="s">
        <v>9</v>
      </c>
      <c r="B10" s="26">
        <v>79.0</v>
      </c>
      <c r="C10" s="27">
        <v>96.8</v>
      </c>
      <c r="D10" s="27">
        <v>77.9</v>
      </c>
      <c r="E10" s="27">
        <v>75.4</v>
      </c>
      <c r="F10" s="27">
        <v>162.2</v>
      </c>
    </row>
    <row r="11">
      <c r="A11" s="17" t="s">
        <v>10</v>
      </c>
      <c r="B11" s="11">
        <v>13.0</v>
      </c>
      <c r="C11" s="12">
        <v>25.3</v>
      </c>
      <c r="D11" s="12">
        <v>23.3</v>
      </c>
      <c r="E11" s="12">
        <v>14.9</v>
      </c>
      <c r="F11" s="12">
        <v>94.8</v>
      </c>
    </row>
    <row r="12">
      <c r="A12" s="4" t="s">
        <v>11</v>
      </c>
      <c r="B12" s="11">
        <v>33.4</v>
      </c>
      <c r="C12" s="12">
        <v>41.5</v>
      </c>
      <c r="D12" s="12">
        <v>34.5</v>
      </c>
      <c r="E12" s="12">
        <v>36.9</v>
      </c>
      <c r="F12" s="12">
        <v>38.3</v>
      </c>
    </row>
    <row r="13">
      <c r="A13" s="4" t="s">
        <v>12</v>
      </c>
      <c r="B13" s="11">
        <v>6.4</v>
      </c>
      <c r="C13" s="12">
        <v>5.6</v>
      </c>
      <c r="D13" s="12">
        <v>2.4</v>
      </c>
      <c r="E13" s="12">
        <v>0.0</v>
      </c>
      <c r="F13" s="12">
        <v>1.8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72.0</v>
      </c>
      <c r="C15" s="27">
        <v>83.0</v>
      </c>
      <c r="D15" s="27">
        <v>116.0</v>
      </c>
      <c r="E15" s="27">
        <v>127.0</v>
      </c>
      <c r="F15" s="27">
        <v>54.9</v>
      </c>
    </row>
    <row r="16">
      <c r="A16" s="1" t="s">
        <v>15</v>
      </c>
      <c r="B16" s="11">
        <v>49.6</v>
      </c>
      <c r="C16" s="12">
        <v>38.1</v>
      </c>
      <c r="D16" s="12">
        <v>78.2</v>
      </c>
      <c r="E16" s="12">
        <v>97.1</v>
      </c>
      <c r="F16" s="12">
        <v>27.5</v>
      </c>
    </row>
    <row r="17">
      <c r="A17" s="4" t="s">
        <v>16</v>
      </c>
      <c r="B17" s="11">
        <v>99.3</v>
      </c>
      <c r="C17" s="12">
        <v>132.2</v>
      </c>
      <c r="D17" s="12">
        <v>119.1</v>
      </c>
      <c r="E17" s="12">
        <v>117.7</v>
      </c>
      <c r="F17" s="12">
        <v>118.2</v>
      </c>
    </row>
    <row r="18">
      <c r="A18" s="1" t="s">
        <v>17</v>
      </c>
      <c r="B18" s="11">
        <v>43.0</v>
      </c>
      <c r="C18" s="12">
        <v>43.0</v>
      </c>
      <c r="D18" s="12">
        <v>50.0</v>
      </c>
      <c r="E18" s="12">
        <v>50.0</v>
      </c>
      <c r="F18" s="12">
        <v>50.0</v>
      </c>
    </row>
    <row r="19">
      <c r="A19" s="1" t="s">
        <v>18</v>
      </c>
      <c r="B19" s="24">
        <v>273.8</v>
      </c>
      <c r="C19" s="25">
        <v>290.2</v>
      </c>
      <c r="D19" s="25">
        <v>304.7</v>
      </c>
      <c r="E19" s="25">
        <v>299.0</v>
      </c>
      <c r="F19" s="25">
        <v>322.5</v>
      </c>
    </row>
    <row r="20">
      <c r="A20" s="4" t="s">
        <v>19</v>
      </c>
      <c r="B20" s="24">
        <v>232.6</v>
      </c>
      <c r="C20" s="25">
        <v>247.2</v>
      </c>
      <c r="D20" s="25">
        <v>267.9</v>
      </c>
      <c r="E20" s="25">
        <v>266.2</v>
      </c>
      <c r="F20" s="25">
        <v>281.4</v>
      </c>
    </row>
    <row r="21">
      <c r="A21" s="1" t="s">
        <v>20</v>
      </c>
      <c r="B21" s="24">
        <v>35.1</v>
      </c>
      <c r="C21" s="25">
        <v>35.7</v>
      </c>
      <c r="D21" s="25">
        <v>41.7</v>
      </c>
      <c r="E21" s="25">
        <v>40.6</v>
      </c>
      <c r="F21" s="25">
        <v>41.7</v>
      </c>
    </row>
    <row r="22">
      <c r="A22" s="1" t="s">
        <v>21</v>
      </c>
      <c r="B22" s="24">
        <v>14.4</v>
      </c>
      <c r="C22" s="25">
        <v>6.5</v>
      </c>
      <c r="D22" s="25">
        <v>-4.8</v>
      </c>
      <c r="E22" s="25">
        <v>-4.6</v>
      </c>
      <c r="F22" s="25">
        <v>7.5</v>
      </c>
    </row>
    <row r="23">
      <c r="A23" s="4" t="s">
        <v>22</v>
      </c>
      <c r="B23" s="26">
        <v>0.0</v>
      </c>
      <c r="C23" s="26">
        <v>0.0</v>
      </c>
      <c r="D23" s="26">
        <v>0.0</v>
      </c>
      <c r="E23" s="26">
        <v>0.0</v>
      </c>
      <c r="F23" s="26">
        <v>0.0</v>
      </c>
    </row>
    <row r="24">
      <c r="A24" s="4" t="s">
        <v>23</v>
      </c>
      <c r="B24" s="24">
        <v>5.6</v>
      </c>
      <c r="C24" s="25">
        <v>5.6</v>
      </c>
      <c r="D24" s="25">
        <v>-0.8</v>
      </c>
      <c r="E24" s="25">
        <v>-1.5</v>
      </c>
      <c r="F24" s="25">
        <v>1.1</v>
      </c>
    </row>
    <row r="25">
      <c r="A25" s="4" t="s">
        <v>24</v>
      </c>
      <c r="B25" s="24">
        <v>9.0</v>
      </c>
      <c r="C25" s="25">
        <v>7.5</v>
      </c>
      <c r="D25" s="25">
        <v>-8.1</v>
      </c>
      <c r="E25" s="25">
        <v>-4.3</v>
      </c>
      <c r="F25" s="25">
        <v>3.2</v>
      </c>
    </row>
    <row r="26">
      <c r="A26" s="4" t="s">
        <v>25</v>
      </c>
      <c r="B26" s="26">
        <v>16.14</v>
      </c>
      <c r="C26" s="27">
        <v>12.79</v>
      </c>
      <c r="D26" s="27">
        <v>13.47</v>
      </c>
      <c r="E26" s="27">
        <v>14.09</v>
      </c>
      <c r="F26" s="27">
        <v>13.13</v>
      </c>
    </row>
    <row r="27">
      <c r="A27" s="19" t="s">
        <v>26</v>
      </c>
      <c r="B27" s="26">
        <v>-4.5</v>
      </c>
      <c r="C27" s="26">
        <v>-4.98</v>
      </c>
      <c r="D27" s="26">
        <v>-6.16</v>
      </c>
      <c r="E27" s="26">
        <v>0.0</v>
      </c>
      <c r="F27" s="26">
        <v>0.0</v>
      </c>
    </row>
    <row r="28">
      <c r="A28" s="19" t="s">
        <v>27</v>
      </c>
      <c r="B28" s="24">
        <v>-3.45</v>
      </c>
      <c r="C28" s="25">
        <v>-12.98</v>
      </c>
      <c r="D28" s="25">
        <v>18.87</v>
      </c>
      <c r="E28" s="25">
        <v>-1.17</v>
      </c>
      <c r="F28" s="25">
        <v>3.13</v>
      </c>
    </row>
    <row r="29">
      <c r="A29" s="19" t="s">
        <v>28</v>
      </c>
      <c r="B29" s="11"/>
      <c r="C29" s="11"/>
      <c r="D29" s="11"/>
      <c r="E29" s="11"/>
      <c r="F29" s="11"/>
    </row>
    <row r="30">
      <c r="A30" s="19" t="s">
        <v>29</v>
      </c>
      <c r="B30" s="19">
        <v>39.61</v>
      </c>
      <c r="C30" s="19">
        <v>18.27</v>
      </c>
      <c r="D30" s="19">
        <v>-3.49</v>
      </c>
      <c r="E30" s="19">
        <v>9.59</v>
      </c>
      <c r="F30" s="19">
        <v>7.66</v>
      </c>
    </row>
    <row r="31">
      <c r="A31" s="19" t="s">
        <v>30</v>
      </c>
      <c r="B31" s="20">
        <f t="shared" ref="B31:F31" si="1">B22+B26</f>
        <v>30.54</v>
      </c>
      <c r="C31" s="20">
        <f t="shared" si="1"/>
        <v>19.29</v>
      </c>
      <c r="D31" s="20">
        <f t="shared" si="1"/>
        <v>8.67</v>
      </c>
      <c r="E31" s="20">
        <f t="shared" si="1"/>
        <v>9.49</v>
      </c>
      <c r="F31" s="20">
        <f t="shared" si="1"/>
        <v>20.63</v>
      </c>
    </row>
    <row r="32">
      <c r="A32" s="19" t="s">
        <v>31</v>
      </c>
      <c r="B32" s="20">
        <f t="shared" ref="B32:F32" si="2">B18+B25+B27</f>
        <v>47.5</v>
      </c>
      <c r="C32" s="20">
        <f t="shared" si="2"/>
        <v>45.52</v>
      </c>
      <c r="D32" s="20">
        <f t="shared" si="2"/>
        <v>35.74</v>
      </c>
      <c r="E32" s="20">
        <f t="shared" si="2"/>
        <v>45.7</v>
      </c>
      <c r="F32" s="20">
        <f t="shared" si="2"/>
        <v>53.2</v>
      </c>
    </row>
    <row r="33">
      <c r="A33" s="19" t="s">
        <v>32</v>
      </c>
      <c r="B33" s="20">
        <f t="shared" ref="B33:F33" si="3">B4+B5+B6+B8-B12-B13-B14</f>
        <v>84.3</v>
      </c>
      <c r="C33" s="20">
        <f t="shared" si="3"/>
        <v>77.4</v>
      </c>
      <c r="D33" s="20">
        <f t="shared" si="3"/>
        <v>104.4</v>
      </c>
      <c r="E33" s="20">
        <f t="shared" si="3"/>
        <v>100.9</v>
      </c>
      <c r="F33" s="20">
        <f t="shared" si="3"/>
        <v>114</v>
      </c>
    </row>
    <row r="34">
      <c r="A34" s="19" t="s">
        <v>33</v>
      </c>
      <c r="B34" s="20">
        <f t="shared" ref="B34:F34" si="4">B19-B20</f>
        <v>41.2</v>
      </c>
      <c r="C34" s="20">
        <f t="shared" si="4"/>
        <v>43</v>
      </c>
      <c r="D34" s="20">
        <f t="shared" si="4"/>
        <v>36.8</v>
      </c>
      <c r="E34" s="20">
        <f t="shared" si="4"/>
        <v>32.8</v>
      </c>
      <c r="F34" s="20">
        <f t="shared" si="4"/>
        <v>41.1</v>
      </c>
    </row>
    <row r="35">
      <c r="A35" s="19" t="s">
        <v>34</v>
      </c>
      <c r="B35" s="20">
        <f t="shared" ref="B35:F35" si="5">B19-(B20*1.2725)-B26</f>
        <v>-38.3235</v>
      </c>
      <c r="C35" s="20">
        <f t="shared" si="5"/>
        <v>-37.152</v>
      </c>
      <c r="D35" s="20">
        <f t="shared" si="5"/>
        <v>-49.67275</v>
      </c>
      <c r="E35" s="20">
        <f t="shared" si="5"/>
        <v>-53.8295</v>
      </c>
      <c r="F35" s="20">
        <f t="shared" si="5"/>
        <v>-48.7115</v>
      </c>
    </row>
    <row r="36">
      <c r="A36" s="19"/>
    </row>
    <row r="37">
      <c r="A37" s="19" t="s">
        <v>35</v>
      </c>
      <c r="B37" s="21">
        <f t="shared" ref="B37:F37" si="6">B4/B10</f>
        <v>0.3949367089</v>
      </c>
      <c r="C37" s="21">
        <f t="shared" si="6"/>
        <v>0.1880165289</v>
      </c>
      <c r="D37" s="21">
        <f t="shared" si="6"/>
        <v>0.4762516046</v>
      </c>
      <c r="E37" s="21">
        <f t="shared" si="6"/>
        <v>0.476127321</v>
      </c>
      <c r="F37" s="21">
        <f t="shared" si="6"/>
        <v>0.2404438964</v>
      </c>
    </row>
    <row r="38">
      <c r="A38" s="19" t="s">
        <v>36</v>
      </c>
      <c r="B38" s="21">
        <f t="shared" ref="B38:F38" si="7">B4/B19</f>
        <v>0.1139517896</v>
      </c>
      <c r="C38" s="21">
        <f t="shared" si="7"/>
        <v>0.06271536871</v>
      </c>
      <c r="D38" s="21">
        <f t="shared" si="7"/>
        <v>0.1217591073</v>
      </c>
      <c r="E38" s="21">
        <f t="shared" si="7"/>
        <v>0.1200668896</v>
      </c>
      <c r="F38" s="21">
        <f t="shared" si="7"/>
        <v>0.1209302326</v>
      </c>
    </row>
    <row r="39">
      <c r="A39" s="19" t="s">
        <v>37</v>
      </c>
      <c r="B39" s="21">
        <f t="shared" ref="B39:F39" si="8">B4/B3</f>
        <v>0.2482100239</v>
      </c>
      <c r="C39" s="21">
        <f t="shared" si="8"/>
        <v>0.1447891806</v>
      </c>
      <c r="D39" s="21">
        <f t="shared" si="8"/>
        <v>0.2587168759</v>
      </c>
      <c r="E39" s="21">
        <f t="shared" si="8"/>
        <v>0.2519298246</v>
      </c>
      <c r="F39" s="21">
        <f t="shared" si="8"/>
        <v>0.2476190476</v>
      </c>
    </row>
    <row r="40">
      <c r="A40" s="19" t="s">
        <v>38</v>
      </c>
      <c r="B40" s="21">
        <f t="shared" ref="B40:F40" si="9">B4/B2</f>
        <v>0.124600639</v>
      </c>
      <c r="C40" s="21">
        <f t="shared" si="9"/>
        <v>0.05835203591</v>
      </c>
      <c r="D40" s="21">
        <f t="shared" si="9"/>
        <v>0.1185303514</v>
      </c>
      <c r="E40" s="21">
        <f t="shared" si="9"/>
        <v>0.1121524524</v>
      </c>
      <c r="F40" s="21">
        <f t="shared" si="9"/>
        <v>0.1163137489</v>
      </c>
    </row>
    <row r="41">
      <c r="A41" s="19" t="s">
        <v>39</v>
      </c>
      <c r="B41" s="21">
        <f t="shared" ref="B41:F41" si="10">B3/B10</f>
        <v>1.591139241</v>
      </c>
      <c r="C41" s="21">
        <f t="shared" si="10"/>
        <v>1.298553719</v>
      </c>
      <c r="D41" s="21">
        <f t="shared" si="10"/>
        <v>1.840821566</v>
      </c>
      <c r="E41" s="21">
        <f t="shared" si="10"/>
        <v>1.889920424</v>
      </c>
      <c r="F41" s="21">
        <f t="shared" si="10"/>
        <v>0.9710234279</v>
      </c>
    </row>
    <row r="42">
      <c r="A42" s="19" t="s">
        <v>40</v>
      </c>
      <c r="B42" s="21">
        <f t="shared" ref="B42:F42" si="11">B3/B2</f>
        <v>0.5019968051</v>
      </c>
      <c r="C42" s="21">
        <f t="shared" si="11"/>
        <v>0.4030137865</v>
      </c>
      <c r="D42" s="21">
        <f t="shared" si="11"/>
        <v>0.4581469649</v>
      </c>
      <c r="E42" s="21">
        <f t="shared" si="11"/>
        <v>0.4451733833</v>
      </c>
      <c r="F42" s="21">
        <f t="shared" si="11"/>
        <v>0.4697286013</v>
      </c>
    </row>
    <row r="43">
      <c r="A43" s="19" t="s">
        <v>41</v>
      </c>
      <c r="B43" s="21">
        <f t="shared" ref="B43:F43" si="12">B10/B2</f>
        <v>0.3154952077</v>
      </c>
      <c r="C43" s="21">
        <f t="shared" si="12"/>
        <v>0.3103558833</v>
      </c>
      <c r="D43" s="21">
        <f t="shared" si="12"/>
        <v>0.2488817891</v>
      </c>
      <c r="E43" s="21">
        <f t="shared" si="12"/>
        <v>0.2355513902</v>
      </c>
      <c r="F43" s="21">
        <f t="shared" si="12"/>
        <v>0.4837458992</v>
      </c>
    </row>
    <row r="44">
      <c r="A44" s="19" t="s">
        <v>42</v>
      </c>
      <c r="B44" s="21">
        <f t="shared" ref="B44:F44" si="13">B10/B19</f>
        <v>0.288531775</v>
      </c>
      <c r="C44" s="21">
        <f t="shared" si="13"/>
        <v>0.33356306</v>
      </c>
      <c r="D44" s="21">
        <f t="shared" si="13"/>
        <v>0.2556613062</v>
      </c>
      <c r="E44" s="21">
        <f t="shared" si="13"/>
        <v>0.252173913</v>
      </c>
      <c r="F44" s="21">
        <f t="shared" si="13"/>
        <v>0.5029457364</v>
      </c>
    </row>
    <row r="45">
      <c r="A45" s="19" t="s">
        <v>43</v>
      </c>
      <c r="B45" s="21">
        <f t="shared" ref="B45:F45" si="14">B8/B2</f>
        <v>0.1401757188</v>
      </c>
      <c r="C45" s="21">
        <f t="shared" si="14"/>
        <v>0.160307791</v>
      </c>
      <c r="D45" s="21">
        <f t="shared" si="14"/>
        <v>0.152715655</v>
      </c>
      <c r="E45" s="21">
        <f t="shared" si="14"/>
        <v>0.1465167135</v>
      </c>
      <c r="F45" s="21">
        <f t="shared" si="14"/>
        <v>0.15627796</v>
      </c>
    </row>
    <row r="46">
      <c r="A46" s="19" t="s">
        <v>44</v>
      </c>
      <c r="B46" s="21">
        <f t="shared" ref="B46:F46" si="15">(B3-B8)/B2</f>
        <v>0.3618210863</v>
      </c>
      <c r="C46" s="21">
        <f t="shared" si="15"/>
        <v>0.2427059955</v>
      </c>
      <c r="D46" s="21">
        <f t="shared" si="15"/>
        <v>0.3054313099</v>
      </c>
      <c r="E46" s="21">
        <f t="shared" si="15"/>
        <v>0.2986566698</v>
      </c>
      <c r="F46" s="21">
        <f t="shared" si="15"/>
        <v>0.3134506412</v>
      </c>
    </row>
    <row r="47">
      <c r="A47" s="19" t="s">
        <v>45</v>
      </c>
      <c r="B47" s="21">
        <f t="shared" ref="B47:F47" si="16">(B3-B8)/B10</f>
        <v>1.146835443</v>
      </c>
      <c r="C47" s="21">
        <f t="shared" si="16"/>
        <v>0.7820247934</v>
      </c>
      <c r="D47" s="21">
        <f t="shared" si="16"/>
        <v>1.227214377</v>
      </c>
      <c r="E47" s="21">
        <f t="shared" si="16"/>
        <v>1.267904509</v>
      </c>
      <c r="F47" s="21">
        <f t="shared" si="16"/>
        <v>0.6479654747</v>
      </c>
    </row>
    <row r="48">
      <c r="A48" s="19" t="s">
        <v>46</v>
      </c>
      <c r="B48" s="19">
        <f t="shared" ref="B48:F48" si="17">(B3-B10)/B2</f>
        <v>0.1865015974</v>
      </c>
      <c r="C48" s="19">
        <f t="shared" si="17"/>
        <v>0.09265790317</v>
      </c>
      <c r="D48" s="19">
        <f t="shared" si="17"/>
        <v>0.2092651757</v>
      </c>
      <c r="E48" s="19">
        <f t="shared" si="17"/>
        <v>0.2096219931</v>
      </c>
      <c r="F48" s="19">
        <f t="shared" si="17"/>
        <v>-0.01401729794</v>
      </c>
    </row>
    <row r="49">
      <c r="A49" s="19" t="s">
        <v>47</v>
      </c>
      <c r="B49" s="21">
        <f t="shared" ref="B49:F49" si="18">(B3-B10)/B19</f>
        <v>0.1705624543</v>
      </c>
      <c r="C49" s="21">
        <f t="shared" si="18"/>
        <v>0.09958649207</v>
      </c>
      <c r="D49" s="21">
        <f t="shared" si="18"/>
        <v>0.2149655399</v>
      </c>
      <c r="E49" s="21">
        <f t="shared" si="18"/>
        <v>0.2244147157</v>
      </c>
      <c r="F49" s="21">
        <f t="shared" si="18"/>
        <v>-0.01457364341</v>
      </c>
    </row>
    <row r="50">
      <c r="A50" s="19" t="s">
        <v>48</v>
      </c>
      <c r="B50" s="21">
        <f t="shared" ref="B50:F50" si="19">(B11+B16)/B30</f>
        <v>1.580408988</v>
      </c>
      <c r="C50" s="21">
        <f t="shared" si="19"/>
        <v>3.470169677</v>
      </c>
      <c r="D50" s="21">
        <f t="shared" si="19"/>
        <v>-29.08309456</v>
      </c>
      <c r="E50" s="21">
        <f t="shared" si="19"/>
        <v>11.67883212</v>
      </c>
      <c r="F50" s="21">
        <f t="shared" si="19"/>
        <v>15.96605744</v>
      </c>
    </row>
    <row r="51">
      <c r="A51" s="19" t="s">
        <v>49</v>
      </c>
      <c r="B51" s="21">
        <f t="shared" ref="B51:F51" si="20">B23/B31</f>
        <v>0</v>
      </c>
      <c r="C51" s="21">
        <f t="shared" si="20"/>
        <v>0</v>
      </c>
      <c r="D51" s="21">
        <f t="shared" si="20"/>
        <v>0</v>
      </c>
      <c r="E51" s="21">
        <f t="shared" si="20"/>
        <v>0</v>
      </c>
      <c r="F51" s="21">
        <f t="shared" si="20"/>
        <v>0</v>
      </c>
    </row>
    <row r="52">
      <c r="A52" s="19" t="s">
        <v>50</v>
      </c>
      <c r="B52" s="21">
        <f t="shared" ref="B52:F52" si="21">B23/B25</f>
        <v>0</v>
      </c>
      <c r="C52" s="21">
        <f t="shared" si="21"/>
        <v>0</v>
      </c>
      <c r="D52" s="21">
        <f t="shared" si="21"/>
        <v>0</v>
      </c>
      <c r="E52" s="21">
        <f t="shared" si="21"/>
        <v>0</v>
      </c>
      <c r="F52" s="21">
        <f t="shared" si="21"/>
        <v>0</v>
      </c>
    </row>
    <row r="53">
      <c r="A53" s="19" t="s">
        <v>51</v>
      </c>
      <c r="B53" s="21">
        <f t="shared" ref="B53:F53" si="22">B23/B2</f>
        <v>0</v>
      </c>
      <c r="C53" s="21">
        <f t="shared" si="22"/>
        <v>0</v>
      </c>
      <c r="D53" s="21">
        <f t="shared" si="22"/>
        <v>0</v>
      </c>
      <c r="E53" s="21">
        <f t="shared" si="22"/>
        <v>0</v>
      </c>
      <c r="F53" s="21">
        <f t="shared" si="22"/>
        <v>0</v>
      </c>
    </row>
    <row r="54">
      <c r="A54" s="19" t="s">
        <v>52</v>
      </c>
      <c r="B54" s="19">
        <f t="shared" ref="B54:F54" si="23">B23/B35</f>
        <v>0</v>
      </c>
      <c r="C54" s="19">
        <f t="shared" si="23"/>
        <v>0</v>
      </c>
      <c r="D54" s="19">
        <f t="shared" si="23"/>
        <v>0</v>
      </c>
      <c r="E54" s="19">
        <f t="shared" si="23"/>
        <v>0</v>
      </c>
      <c r="F54" s="19">
        <f t="shared" si="23"/>
        <v>0</v>
      </c>
    </row>
    <row r="55">
      <c r="A55" s="19" t="s">
        <v>53</v>
      </c>
      <c r="B55" s="21">
        <f t="shared" ref="B55:F55" si="24">B30/B17</f>
        <v>0.3988922457</v>
      </c>
      <c r="C55" s="21">
        <f t="shared" si="24"/>
        <v>0.1381996974</v>
      </c>
      <c r="D55" s="21">
        <f t="shared" si="24"/>
        <v>-0.02930310663</v>
      </c>
      <c r="E55" s="21">
        <f t="shared" si="24"/>
        <v>0.08147833475</v>
      </c>
      <c r="F55" s="21">
        <f t="shared" si="24"/>
        <v>0.06480541455</v>
      </c>
    </row>
    <row r="56">
      <c r="A56" s="19" t="s">
        <v>54</v>
      </c>
      <c r="B56" s="21">
        <f t="shared" ref="B56:F56" si="25">B30/B2</f>
        <v>0.158186901</v>
      </c>
      <c r="C56" s="21">
        <f t="shared" si="25"/>
        <v>0.05857646682</v>
      </c>
      <c r="D56" s="21">
        <f t="shared" si="25"/>
        <v>-0.01115015974</v>
      </c>
      <c r="E56" s="21">
        <f t="shared" si="25"/>
        <v>0.02995938769</v>
      </c>
      <c r="F56" s="21">
        <f t="shared" si="25"/>
        <v>0.02284521324</v>
      </c>
    </row>
    <row r="57">
      <c r="A57" s="19" t="s">
        <v>55</v>
      </c>
      <c r="B57" s="21">
        <f t="shared" ref="B57:F57" si="26">B22/B17</f>
        <v>0.1450151057</v>
      </c>
      <c r="C57" s="21">
        <f t="shared" si="26"/>
        <v>0.04916792738</v>
      </c>
      <c r="D57" s="21">
        <f t="shared" si="26"/>
        <v>-0.040302267</v>
      </c>
      <c r="E57" s="21">
        <f t="shared" si="26"/>
        <v>-0.03908241291</v>
      </c>
      <c r="F57" s="21">
        <f t="shared" si="26"/>
        <v>0.06345177665</v>
      </c>
    </row>
    <row r="58">
      <c r="A58" s="19" t="s">
        <v>56</v>
      </c>
      <c r="B58" s="21">
        <f t="shared" ref="B58:F58" si="27">B22/B2</f>
        <v>0.05750798722</v>
      </c>
      <c r="C58" s="21">
        <f t="shared" si="27"/>
        <v>0.02084001282</v>
      </c>
      <c r="D58" s="21">
        <f t="shared" si="27"/>
        <v>-0.01533546326</v>
      </c>
      <c r="E58" s="21">
        <f t="shared" si="27"/>
        <v>-0.01437050922</v>
      </c>
      <c r="F58" s="21">
        <f t="shared" si="27"/>
        <v>0.02236802863</v>
      </c>
    </row>
    <row r="59">
      <c r="A59" s="19" t="s">
        <v>57</v>
      </c>
      <c r="B59" s="21">
        <f t="shared" ref="B59:F59" si="28">B31/B32</f>
        <v>0.6429473684</v>
      </c>
      <c r="C59" s="21">
        <f t="shared" si="28"/>
        <v>0.4237697715</v>
      </c>
      <c r="D59" s="21">
        <f t="shared" si="28"/>
        <v>0.2425853386</v>
      </c>
      <c r="E59" s="21">
        <f t="shared" si="28"/>
        <v>0.2076586433</v>
      </c>
      <c r="F59" s="21">
        <f t="shared" si="28"/>
        <v>0.3877819549</v>
      </c>
    </row>
    <row r="60">
      <c r="A60" s="19" t="s">
        <v>58</v>
      </c>
      <c r="B60" s="21">
        <f t="shared" ref="B60:F60" si="29">B31/B2</f>
        <v>0.1219648562</v>
      </c>
      <c r="C60" s="21">
        <f t="shared" si="29"/>
        <v>0.06184674575</v>
      </c>
      <c r="D60" s="21">
        <f t="shared" si="29"/>
        <v>0.02769968051</v>
      </c>
      <c r="E60" s="21">
        <f t="shared" si="29"/>
        <v>0.02964698532</v>
      </c>
      <c r="F60" s="21">
        <f t="shared" si="29"/>
        <v>0.06152699075</v>
      </c>
    </row>
    <row r="61">
      <c r="A61" s="19" t="s">
        <v>59</v>
      </c>
      <c r="B61" s="21">
        <f t="shared" ref="B61:F61" si="30">B25/B17</f>
        <v>0.09063444109</v>
      </c>
      <c r="C61" s="21">
        <f t="shared" si="30"/>
        <v>0.0567322239</v>
      </c>
      <c r="D61" s="21">
        <f t="shared" si="30"/>
        <v>-0.06801007557</v>
      </c>
      <c r="E61" s="21">
        <f t="shared" si="30"/>
        <v>-0.0365335599</v>
      </c>
      <c r="F61" s="21">
        <f t="shared" si="30"/>
        <v>0.02707275804</v>
      </c>
    </row>
    <row r="62">
      <c r="A62" s="19" t="s">
        <v>60</v>
      </c>
      <c r="B62" s="21">
        <f t="shared" ref="B62:F62" si="31">B25/B2</f>
        <v>0.03594249201</v>
      </c>
      <c r="C62" s="21">
        <f t="shared" si="31"/>
        <v>0.02404616864</v>
      </c>
      <c r="D62" s="21">
        <f t="shared" si="31"/>
        <v>-0.02587859425</v>
      </c>
      <c r="E62" s="21">
        <f t="shared" si="31"/>
        <v>-0.01343330209</v>
      </c>
      <c r="F62" s="21">
        <f t="shared" si="31"/>
        <v>0.009543692216</v>
      </c>
    </row>
    <row r="63">
      <c r="A63" s="19" t="s">
        <v>61</v>
      </c>
      <c r="B63" s="21">
        <f t="shared" ref="B63:F63" si="32">(B25+B24)/B17</f>
        <v>0.1470292044</v>
      </c>
      <c r="C63" s="21">
        <f t="shared" si="32"/>
        <v>0.09909228442</v>
      </c>
      <c r="D63" s="21">
        <f t="shared" si="32"/>
        <v>-0.07472712007</v>
      </c>
      <c r="E63" s="21">
        <f t="shared" si="32"/>
        <v>-0.04927782498</v>
      </c>
      <c r="F63" s="21">
        <f t="shared" si="32"/>
        <v>0.03637901861</v>
      </c>
    </row>
    <row r="64">
      <c r="A64" s="19" t="s">
        <v>62</v>
      </c>
      <c r="B64" s="21">
        <f t="shared" ref="B64:F64" si="33">B16/B17</f>
        <v>0.4994964753</v>
      </c>
      <c r="C64" s="21">
        <f t="shared" si="33"/>
        <v>0.2881996974</v>
      </c>
      <c r="D64" s="21">
        <f t="shared" si="33"/>
        <v>0.6565910999</v>
      </c>
      <c r="E64" s="21">
        <f t="shared" si="33"/>
        <v>0.8249787596</v>
      </c>
      <c r="F64" s="21">
        <f t="shared" si="33"/>
        <v>0.2326565144</v>
      </c>
    </row>
    <row r="65">
      <c r="A65" s="19" t="s">
        <v>63</v>
      </c>
      <c r="B65" s="21">
        <f t="shared" ref="B65:F65" si="34">B16/B2</f>
        <v>0.1980830671</v>
      </c>
      <c r="C65" s="21">
        <f t="shared" si="34"/>
        <v>0.1221545367</v>
      </c>
      <c r="D65" s="21">
        <f t="shared" si="34"/>
        <v>0.2498402556</v>
      </c>
      <c r="E65" s="21">
        <f t="shared" si="34"/>
        <v>0.3033427054</v>
      </c>
      <c r="F65" s="21">
        <f t="shared" si="34"/>
        <v>0.08201610498</v>
      </c>
    </row>
    <row r="66">
      <c r="A66" s="19" t="s">
        <v>64</v>
      </c>
      <c r="B66" s="21">
        <f t="shared" ref="B66:F66" si="35">B33/B2</f>
        <v>0.3366613419</v>
      </c>
      <c r="C66" s="21">
        <f t="shared" si="35"/>
        <v>0.2481564604</v>
      </c>
      <c r="D66" s="21">
        <f t="shared" si="35"/>
        <v>0.3335463259</v>
      </c>
      <c r="E66" s="21">
        <f t="shared" si="35"/>
        <v>0.3152139956</v>
      </c>
      <c r="F66" s="21">
        <f t="shared" si="35"/>
        <v>0.3399940352</v>
      </c>
    </row>
    <row r="67">
      <c r="A67" s="19" t="s">
        <v>65</v>
      </c>
      <c r="B67" s="21">
        <f t="shared" ref="B67:F67" si="36">B17/B32</f>
        <v>2.090526316</v>
      </c>
      <c r="C67" s="21">
        <f t="shared" si="36"/>
        <v>2.904217926</v>
      </c>
      <c r="D67" s="21">
        <f t="shared" si="36"/>
        <v>3.332400672</v>
      </c>
      <c r="E67" s="21">
        <f t="shared" si="36"/>
        <v>2.575492341</v>
      </c>
      <c r="F67" s="21">
        <f t="shared" si="36"/>
        <v>2.221804511</v>
      </c>
    </row>
    <row r="68">
      <c r="A68" s="19" t="s">
        <v>66</v>
      </c>
      <c r="B68" s="21">
        <f t="shared" ref="B68:F68" si="37">B17/B2</f>
        <v>0.3965654952</v>
      </c>
      <c r="C68" s="21">
        <f t="shared" si="37"/>
        <v>0.4238537993</v>
      </c>
      <c r="D68" s="21">
        <f t="shared" si="37"/>
        <v>0.3805111821</v>
      </c>
      <c r="E68" s="21">
        <f t="shared" si="37"/>
        <v>0.3676975945</v>
      </c>
      <c r="F68" s="21">
        <f t="shared" si="37"/>
        <v>0.3525201312</v>
      </c>
    </row>
    <row r="69">
      <c r="A69" s="19" t="s">
        <v>67</v>
      </c>
      <c r="B69" s="21">
        <f t="shared" ref="B69:F69" si="38">(B16+B11)/B17</f>
        <v>0.6304128902</v>
      </c>
      <c r="C69" s="21">
        <f t="shared" si="38"/>
        <v>0.4795763994</v>
      </c>
      <c r="D69" s="21">
        <f t="shared" si="38"/>
        <v>0.852225021</v>
      </c>
      <c r="E69" s="21">
        <f t="shared" si="38"/>
        <v>0.9515717927</v>
      </c>
      <c r="F69" s="21">
        <f t="shared" si="38"/>
        <v>1.034686971</v>
      </c>
    </row>
    <row r="70">
      <c r="A70" s="19" t="s">
        <v>68</v>
      </c>
      <c r="B70" s="21">
        <f t="shared" ref="B70:F70" si="39">(B16+B11)/B2</f>
        <v>0.25</v>
      </c>
      <c r="C70" s="21">
        <f t="shared" si="39"/>
        <v>0.2032702789</v>
      </c>
      <c r="D70" s="21">
        <f t="shared" si="39"/>
        <v>0.3242811502</v>
      </c>
      <c r="E70" s="21">
        <f t="shared" si="39"/>
        <v>0.3498906592</v>
      </c>
      <c r="F70" s="21">
        <f t="shared" si="39"/>
        <v>0.3647479869</v>
      </c>
    </row>
    <row r="71">
      <c r="A71" s="19" t="s">
        <v>69</v>
      </c>
      <c r="B71" s="21">
        <f t="shared" ref="B71:F71" si="40">B30/B19</f>
        <v>0.1446676406</v>
      </c>
      <c r="C71" s="21">
        <f t="shared" si="40"/>
        <v>0.06295658167</v>
      </c>
      <c r="D71" s="21">
        <f t="shared" si="40"/>
        <v>-0.01145388907</v>
      </c>
      <c r="E71" s="21">
        <f t="shared" si="40"/>
        <v>0.0320735786</v>
      </c>
      <c r="F71" s="21">
        <f t="shared" si="40"/>
        <v>0.02375193798</v>
      </c>
    </row>
    <row r="72">
      <c r="A72" s="19" t="s">
        <v>70</v>
      </c>
      <c r="B72" s="19">
        <f t="shared" ref="B72:F72" si="41">B30/B35</f>
        <v>-1.033569481</v>
      </c>
      <c r="C72" s="19">
        <f t="shared" si="41"/>
        <v>-0.4917635659</v>
      </c>
      <c r="D72" s="19">
        <f t="shared" si="41"/>
        <v>0.07025985072</v>
      </c>
      <c r="E72" s="19">
        <f t="shared" si="41"/>
        <v>-0.1781551008</v>
      </c>
      <c r="F72" s="19">
        <f t="shared" si="41"/>
        <v>-0.1572523942</v>
      </c>
    </row>
    <row r="73">
      <c r="A73" s="19" t="s">
        <v>71</v>
      </c>
      <c r="B73" s="19">
        <f t="shared" ref="B73:F73" si="42">B22/B35</f>
        <v>-0.3757485616</v>
      </c>
      <c r="C73" s="19">
        <f t="shared" si="42"/>
        <v>-0.1749569337</v>
      </c>
      <c r="D73" s="19">
        <f t="shared" si="42"/>
        <v>0.09663245945</v>
      </c>
      <c r="E73" s="19">
        <f t="shared" si="42"/>
        <v>0.08545500144</v>
      </c>
      <c r="F73" s="19">
        <f t="shared" si="42"/>
        <v>-0.1539677489</v>
      </c>
    </row>
    <row r="74">
      <c r="A74" s="19" t="s">
        <v>72</v>
      </c>
      <c r="B74" s="21">
        <f t="shared" ref="B74:F74" si="43">B31/B19</f>
        <v>0.111541271</v>
      </c>
      <c r="C74" s="21">
        <f t="shared" si="43"/>
        <v>0.06647139904</v>
      </c>
      <c r="D74" s="21">
        <f t="shared" si="43"/>
        <v>0.02845421726</v>
      </c>
      <c r="E74" s="21">
        <f t="shared" si="43"/>
        <v>0.03173913043</v>
      </c>
      <c r="F74" s="21">
        <f t="shared" si="43"/>
        <v>0.06396899225</v>
      </c>
    </row>
    <row r="75">
      <c r="A75" s="19" t="s">
        <v>73</v>
      </c>
      <c r="B75" s="21">
        <f t="shared" ref="B75:F75" si="44">B34/B19</f>
        <v>0.1504747991</v>
      </c>
      <c r="C75" s="21">
        <f t="shared" si="44"/>
        <v>0.1481736733</v>
      </c>
      <c r="D75" s="21">
        <f t="shared" si="44"/>
        <v>0.1207745323</v>
      </c>
      <c r="E75" s="21">
        <f t="shared" si="44"/>
        <v>0.1096989967</v>
      </c>
      <c r="F75" s="21">
        <f t="shared" si="44"/>
        <v>0.1274418605</v>
      </c>
    </row>
    <row r="76">
      <c r="A76" s="19" t="s">
        <v>74</v>
      </c>
      <c r="B76" s="21">
        <f t="shared" ref="B76:F76" si="45">B25/B19</f>
        <v>0.03287070855</v>
      </c>
      <c r="C76" s="21">
        <f t="shared" si="45"/>
        <v>0.02584424535</v>
      </c>
      <c r="D76" s="21">
        <f t="shared" si="45"/>
        <v>-0.02658352478</v>
      </c>
      <c r="E76" s="21">
        <f t="shared" si="45"/>
        <v>-0.0143812709</v>
      </c>
      <c r="F76" s="21">
        <f t="shared" si="45"/>
        <v>0.00992248062</v>
      </c>
    </row>
    <row r="77">
      <c r="A77" s="19" t="s">
        <v>75</v>
      </c>
      <c r="B77" s="19">
        <f t="shared" ref="B77:F77" si="46">B25/B35</f>
        <v>-0.234842851</v>
      </c>
      <c r="C77" s="19">
        <f t="shared" si="46"/>
        <v>-0.201873385</v>
      </c>
      <c r="D77" s="19">
        <f t="shared" si="46"/>
        <v>0.1630672753</v>
      </c>
      <c r="E77" s="19">
        <f t="shared" si="46"/>
        <v>0.07988184917</v>
      </c>
      <c r="F77" s="19">
        <f t="shared" si="46"/>
        <v>-0.06569290619</v>
      </c>
    </row>
    <row r="78">
      <c r="A78" s="19" t="s">
        <v>76</v>
      </c>
      <c r="B78" s="19">
        <f t="shared" ref="B78:F78" si="47">B35/B9</f>
        <v>-0.3115731707</v>
      </c>
      <c r="C78" s="19">
        <f t="shared" si="47"/>
        <v>-0.2040197694</v>
      </c>
      <c r="D78" s="19">
        <f t="shared" si="47"/>
        <v>-0.3030674192</v>
      </c>
      <c r="E78" s="19">
        <f t="shared" si="47"/>
        <v>-0.3146084161</v>
      </c>
      <c r="F78" s="19">
        <f t="shared" si="47"/>
        <v>-0.2828774681</v>
      </c>
    </row>
    <row r="79">
      <c r="A79" s="19" t="s">
        <v>77</v>
      </c>
      <c r="B79" s="19">
        <f t="shared" ref="B79:F79" si="48">B35/B2</f>
        <v>-0.1530491214</v>
      </c>
      <c r="C79" s="19">
        <f t="shared" si="48"/>
        <v>-0.119115101</v>
      </c>
      <c r="D79" s="19">
        <f t="shared" si="48"/>
        <v>-0.1586988818</v>
      </c>
      <c r="E79" s="19">
        <f t="shared" si="48"/>
        <v>-0.1681646361</v>
      </c>
      <c r="F79" s="19">
        <f t="shared" si="48"/>
        <v>-0.1452773636</v>
      </c>
    </row>
    <row r="80">
      <c r="A80" s="19" t="s">
        <v>78</v>
      </c>
      <c r="B80" s="19">
        <f t="shared" ref="B80:F80" si="49">B35/B19</f>
        <v>-0.1399689554</v>
      </c>
      <c r="C80" s="19">
        <f t="shared" si="49"/>
        <v>-0.1280220538</v>
      </c>
      <c r="D80" s="19">
        <f t="shared" si="49"/>
        <v>-0.1630218247</v>
      </c>
      <c r="E80" s="19">
        <f t="shared" si="49"/>
        <v>-0.1800317726</v>
      </c>
      <c r="F80" s="19">
        <f t="shared" si="49"/>
        <v>-0.1510434109</v>
      </c>
    </row>
    <row r="81">
      <c r="A81" s="19" t="s">
        <v>79</v>
      </c>
      <c r="B81" s="21">
        <f t="shared" ref="B81:F81" si="50">B12/B19</f>
        <v>0.1219868517</v>
      </c>
      <c r="C81" s="21">
        <f t="shared" si="50"/>
        <v>0.1430048243</v>
      </c>
      <c r="D81" s="21">
        <f t="shared" si="50"/>
        <v>0.1132261241</v>
      </c>
      <c r="E81" s="21">
        <f t="shared" si="50"/>
        <v>0.1234113712</v>
      </c>
      <c r="F81" s="21">
        <f t="shared" si="50"/>
        <v>0.1187596899</v>
      </c>
    </row>
    <row r="82">
      <c r="A82" s="19" t="s">
        <v>80</v>
      </c>
      <c r="B82" s="21">
        <f t="shared" ref="B82:F82" si="51">B3/B19</f>
        <v>0.4590942294</v>
      </c>
      <c r="C82" s="21">
        <f t="shared" si="51"/>
        <v>0.433149552</v>
      </c>
      <c r="D82" s="21">
        <f t="shared" si="51"/>
        <v>0.4706268461</v>
      </c>
      <c r="E82" s="21">
        <f t="shared" si="51"/>
        <v>0.4765886288</v>
      </c>
      <c r="F82" s="21">
        <f t="shared" si="51"/>
        <v>0.488372093</v>
      </c>
    </row>
    <row r="83">
      <c r="A83" s="19" t="s">
        <v>81</v>
      </c>
      <c r="B83" s="21">
        <f t="shared" ref="B83:F83" si="52">B8/B19</f>
        <v>0.1281957633</v>
      </c>
      <c r="C83" s="21">
        <f t="shared" si="52"/>
        <v>0.172294969</v>
      </c>
      <c r="D83" s="21">
        <f t="shared" si="52"/>
        <v>0.1568756154</v>
      </c>
      <c r="E83" s="21">
        <f t="shared" si="52"/>
        <v>0.1568561873</v>
      </c>
      <c r="F83" s="21">
        <f t="shared" si="52"/>
        <v>0.1624806202</v>
      </c>
    </row>
    <row r="84">
      <c r="A84" s="19" t="s">
        <v>82</v>
      </c>
      <c r="B84" s="21">
        <f t="shared" ref="B84:F84" si="53">B33/B19</f>
        <v>0.3078889701</v>
      </c>
      <c r="C84" s="21">
        <f t="shared" si="53"/>
        <v>0.266712612</v>
      </c>
      <c r="D84" s="21">
        <f t="shared" si="53"/>
        <v>0.3426320971</v>
      </c>
      <c r="E84" s="21">
        <f t="shared" si="53"/>
        <v>0.337458194</v>
      </c>
      <c r="F84" s="21">
        <f t="shared" si="53"/>
        <v>0.3534883721</v>
      </c>
    </row>
    <row r="85">
      <c r="A85" s="19" t="s">
        <v>83</v>
      </c>
      <c r="B85" s="21">
        <f t="shared" ref="B85:F85" si="54">(B5+B6)/B19</f>
        <v>0.2111029949</v>
      </c>
      <c r="C85" s="21">
        <f t="shared" si="54"/>
        <v>0.1940041351</v>
      </c>
      <c r="D85" s="21">
        <f t="shared" si="54"/>
        <v>0.1851000985</v>
      </c>
      <c r="E85" s="21">
        <f t="shared" si="54"/>
        <v>0.1839464883</v>
      </c>
      <c r="F85" s="21">
        <f t="shared" si="54"/>
        <v>0.1944186047</v>
      </c>
    </row>
    <row r="86">
      <c r="A86" s="19" t="s">
        <v>84</v>
      </c>
      <c r="B86" s="21">
        <f t="shared" ref="B86:F86" si="55">B19/B2</f>
        <v>1.093450479</v>
      </c>
      <c r="C86" s="21">
        <f t="shared" si="55"/>
        <v>0.9304264187</v>
      </c>
      <c r="D86" s="21">
        <f t="shared" si="55"/>
        <v>0.9734824281</v>
      </c>
      <c r="E86" s="21">
        <f t="shared" si="55"/>
        <v>0.934083099</v>
      </c>
      <c r="F86" s="21">
        <f t="shared" si="55"/>
        <v>0.9618252311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2013.0</v>
      </c>
      <c r="C1" s="23">
        <v>2014.0</v>
      </c>
      <c r="D1" s="23">
        <v>2015.0</v>
      </c>
      <c r="E1" s="23">
        <v>2016.0</v>
      </c>
      <c r="F1" s="23">
        <v>2017.0</v>
      </c>
    </row>
    <row r="2">
      <c r="A2" s="4" t="s">
        <v>1</v>
      </c>
      <c r="B2" s="24">
        <v>394.4</v>
      </c>
      <c r="C2" s="25">
        <v>1885.7</v>
      </c>
      <c r="D2" s="25">
        <v>2225.0</v>
      </c>
      <c r="E2" s="25">
        <v>1503.4</v>
      </c>
      <c r="F2" s="25">
        <v>1512.4</v>
      </c>
    </row>
    <row r="3">
      <c r="A3" s="4" t="s">
        <v>2</v>
      </c>
      <c r="B3" s="26">
        <v>73.8</v>
      </c>
      <c r="C3" s="27">
        <v>264.8</v>
      </c>
      <c r="D3" s="27">
        <v>963.6</v>
      </c>
      <c r="E3" s="27">
        <v>349.0</v>
      </c>
      <c r="F3" s="27">
        <v>372.5</v>
      </c>
    </row>
    <row r="4">
      <c r="A4" s="4" t="s">
        <v>3</v>
      </c>
      <c r="B4" s="11">
        <v>35.2</v>
      </c>
      <c r="C4" s="12">
        <v>84.8</v>
      </c>
      <c r="D4" s="12">
        <v>289.4</v>
      </c>
      <c r="E4" s="12">
        <v>190.1</v>
      </c>
      <c r="F4" s="12">
        <v>183.6</v>
      </c>
    </row>
    <row r="5">
      <c r="A5" s="4" t="s">
        <v>4</v>
      </c>
      <c r="B5" s="11">
        <v>25.9</v>
      </c>
      <c r="C5" s="12">
        <v>117.0</v>
      </c>
      <c r="D5" s="12">
        <v>100.9</v>
      </c>
      <c r="E5" s="12">
        <v>104.6</v>
      </c>
      <c r="F5" s="12">
        <v>132.7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8.5</v>
      </c>
      <c r="C8" s="12">
        <v>47.8</v>
      </c>
      <c r="D8" s="12">
        <v>40.9</v>
      </c>
      <c r="E8" s="12">
        <v>35.1</v>
      </c>
      <c r="F8" s="12">
        <v>43.7</v>
      </c>
    </row>
    <row r="9">
      <c r="A9" s="15" t="s">
        <v>8</v>
      </c>
      <c r="B9" s="11">
        <v>51.6</v>
      </c>
      <c r="C9" s="12">
        <v>402.3</v>
      </c>
      <c r="D9" s="12">
        <v>281.7</v>
      </c>
      <c r="E9" s="12">
        <v>252.4</v>
      </c>
      <c r="F9" s="12">
        <v>244.1</v>
      </c>
      <c r="G9" s="16"/>
    </row>
    <row r="10">
      <c r="A10" s="15" t="s">
        <v>9</v>
      </c>
      <c r="B10" s="26">
        <v>54.5</v>
      </c>
      <c r="C10" s="27">
        <v>334.7</v>
      </c>
      <c r="D10" s="27">
        <v>573.2</v>
      </c>
      <c r="E10" s="27">
        <v>248.6</v>
      </c>
      <c r="F10" s="27">
        <v>244.6</v>
      </c>
    </row>
    <row r="11">
      <c r="A11" s="17" t="s">
        <v>10</v>
      </c>
      <c r="B11" s="11">
        <v>7.3</v>
      </c>
      <c r="C11" s="12">
        <v>45.2</v>
      </c>
      <c r="D11" s="12">
        <v>96.9</v>
      </c>
      <c r="E11" s="12">
        <v>53.0</v>
      </c>
      <c r="F11" s="12">
        <v>45.4</v>
      </c>
    </row>
    <row r="12">
      <c r="A12" s="4" t="s">
        <v>11</v>
      </c>
      <c r="B12" s="11">
        <v>15.3</v>
      </c>
      <c r="C12" s="12">
        <v>85.5</v>
      </c>
      <c r="D12" s="12">
        <v>75.6</v>
      </c>
      <c r="E12" s="12">
        <v>85.8</v>
      </c>
      <c r="F12" s="12">
        <v>89.5</v>
      </c>
    </row>
    <row r="13">
      <c r="A13" s="4" t="s">
        <v>12</v>
      </c>
      <c r="B13" s="11">
        <v>6.5</v>
      </c>
      <c r="C13" s="12">
        <v>17.9</v>
      </c>
      <c r="D13" s="12">
        <v>10.5</v>
      </c>
      <c r="E13" s="12">
        <v>15.9</v>
      </c>
      <c r="F13" s="12">
        <v>16.0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182.2</v>
      </c>
      <c r="C15" s="27">
        <v>639.9</v>
      </c>
      <c r="D15" s="27">
        <v>459.6</v>
      </c>
      <c r="E15" s="27">
        <v>224.2</v>
      </c>
      <c r="F15" s="27">
        <v>271.5</v>
      </c>
    </row>
    <row r="16">
      <c r="A16" s="1" t="s">
        <v>15</v>
      </c>
      <c r="B16" s="11">
        <v>68.5</v>
      </c>
      <c r="C16" s="12">
        <v>434.3</v>
      </c>
      <c r="D16" s="12">
        <v>263.5</v>
      </c>
      <c r="E16" s="12">
        <v>76.3</v>
      </c>
      <c r="F16" s="12">
        <v>125.9</v>
      </c>
    </row>
    <row r="17">
      <c r="A17" s="4" t="s">
        <v>16</v>
      </c>
      <c r="B17" s="11">
        <v>157.7</v>
      </c>
      <c r="C17" s="12">
        <v>911.1</v>
      </c>
      <c r="D17" s="12">
        <v>1192.1</v>
      </c>
      <c r="E17" s="12">
        <v>1030.7</v>
      </c>
      <c r="F17" s="12">
        <v>996.3</v>
      </c>
    </row>
    <row r="18">
      <c r="A18" s="1" t="s">
        <v>17</v>
      </c>
      <c r="B18" s="11">
        <v>68.5</v>
      </c>
      <c r="C18" s="12">
        <v>837.8</v>
      </c>
      <c r="D18" s="12">
        <v>908.3</v>
      </c>
      <c r="E18" s="12">
        <v>924.6</v>
      </c>
      <c r="F18" s="12">
        <v>876.3</v>
      </c>
    </row>
    <row r="19">
      <c r="A19" s="1" t="s">
        <v>18</v>
      </c>
      <c r="B19" s="24">
        <v>294.5</v>
      </c>
      <c r="C19" s="25">
        <v>439.2</v>
      </c>
      <c r="D19" s="25">
        <v>1615.1</v>
      </c>
      <c r="E19" s="25">
        <v>1540.6</v>
      </c>
      <c r="F19" s="25">
        <v>1494.5</v>
      </c>
    </row>
    <row r="20">
      <c r="A20" s="4" t="s">
        <v>19</v>
      </c>
      <c r="B20" s="24">
        <v>180.1</v>
      </c>
      <c r="C20" s="25">
        <v>295.3</v>
      </c>
      <c r="D20" s="25">
        <v>1137.3</v>
      </c>
      <c r="E20" s="25">
        <v>1068.2</v>
      </c>
      <c r="F20" s="25">
        <v>1028.9</v>
      </c>
    </row>
    <row r="21">
      <c r="A21" s="1" t="s">
        <v>20</v>
      </c>
      <c r="B21" s="24">
        <v>60.9</v>
      </c>
      <c r="C21" s="25">
        <v>103.6</v>
      </c>
      <c r="D21" s="25">
        <v>448.0</v>
      </c>
      <c r="E21" s="25">
        <v>448.6</v>
      </c>
      <c r="F21" s="25">
        <v>418.4</v>
      </c>
    </row>
    <row r="22">
      <c r="A22" s="1" t="s">
        <v>21</v>
      </c>
      <c r="B22" s="24">
        <v>44.6</v>
      </c>
      <c r="C22" s="25">
        <v>3.1</v>
      </c>
      <c r="D22" s="25">
        <v>-68.8</v>
      </c>
      <c r="E22" s="25">
        <v>-49.1</v>
      </c>
      <c r="F22" s="25">
        <v>28.8</v>
      </c>
    </row>
    <row r="23">
      <c r="A23" s="4" t="s">
        <v>22</v>
      </c>
      <c r="B23" s="26">
        <v>6.8</v>
      </c>
      <c r="C23" s="27">
        <v>12.7</v>
      </c>
      <c r="D23" s="27">
        <v>47.9</v>
      </c>
      <c r="E23" s="27">
        <v>23.6</v>
      </c>
      <c r="F23" s="27">
        <v>13.5</v>
      </c>
    </row>
    <row r="24">
      <c r="A24" s="4" t="s">
        <v>23</v>
      </c>
      <c r="B24" s="24">
        <v>13.5</v>
      </c>
      <c r="C24" s="25">
        <v>-3.7</v>
      </c>
      <c r="D24" s="25">
        <v>-24.3</v>
      </c>
      <c r="E24" s="25">
        <v>16.0</v>
      </c>
      <c r="F24" s="25">
        <v>16.1</v>
      </c>
    </row>
    <row r="25">
      <c r="A25" s="4" t="s">
        <v>24</v>
      </c>
      <c r="B25" s="24">
        <v>26.2</v>
      </c>
      <c r="C25" s="25">
        <v>-8.2</v>
      </c>
      <c r="D25" s="25">
        <v>-98.9</v>
      </c>
      <c r="E25" s="25">
        <v>-76.4</v>
      </c>
      <c r="F25" s="25">
        <v>3.7</v>
      </c>
    </row>
    <row r="26">
      <c r="A26" s="4" t="s">
        <v>25</v>
      </c>
      <c r="B26" s="26">
        <v>21.6</v>
      </c>
      <c r="C26" s="27">
        <v>36.2</v>
      </c>
      <c r="D26" s="27">
        <v>105.9</v>
      </c>
      <c r="E26" s="27">
        <v>93.3</v>
      </c>
      <c r="F26" s="27">
        <v>79.7</v>
      </c>
    </row>
    <row r="27">
      <c r="A27" s="19" t="s">
        <v>26</v>
      </c>
      <c r="B27" s="26">
        <v>0.0</v>
      </c>
      <c r="C27" s="26">
        <v>-9.7</v>
      </c>
      <c r="D27" s="26">
        <v>0.0</v>
      </c>
      <c r="E27" s="26">
        <v>0.0</v>
      </c>
      <c r="F27" s="26">
        <v>0.0</v>
      </c>
    </row>
    <row r="28">
      <c r="A28" s="19" t="s">
        <v>27</v>
      </c>
      <c r="B28" s="24">
        <v>29.2</v>
      </c>
      <c r="C28" s="25">
        <v>49.6</v>
      </c>
      <c r="D28" s="25">
        <v>204.6</v>
      </c>
      <c r="E28" s="25">
        <v>-99.3</v>
      </c>
      <c r="F28" s="25">
        <v>-6.5</v>
      </c>
    </row>
    <row r="29">
      <c r="A29" s="19" t="s">
        <v>28</v>
      </c>
      <c r="B29" s="11">
        <v>35.9</v>
      </c>
      <c r="C29" s="11">
        <v>67.1</v>
      </c>
      <c r="D29" s="11">
        <v>44.4</v>
      </c>
      <c r="E29" s="11">
        <v>100.2</v>
      </c>
      <c r="F29" s="11">
        <v>65.8</v>
      </c>
    </row>
    <row r="30">
      <c r="A30" s="19" t="s">
        <v>29</v>
      </c>
      <c r="B30" s="20">
        <f t="shared" ref="B30:F30" si="1">B22*(1-0.4)+B26+B28-B29</f>
        <v>41.66</v>
      </c>
      <c r="C30" s="20">
        <f t="shared" si="1"/>
        <v>20.56</v>
      </c>
      <c r="D30" s="20">
        <f t="shared" si="1"/>
        <v>224.82</v>
      </c>
      <c r="E30" s="20">
        <f t="shared" si="1"/>
        <v>-135.66</v>
      </c>
      <c r="F30" s="20">
        <f t="shared" si="1"/>
        <v>24.68</v>
      </c>
    </row>
    <row r="31">
      <c r="A31" s="19" t="s">
        <v>30</v>
      </c>
      <c r="B31" s="20">
        <f t="shared" ref="B31:F31" si="2">B22+B26</f>
        <v>66.2</v>
      </c>
      <c r="C31" s="20">
        <f t="shared" si="2"/>
        <v>39.3</v>
      </c>
      <c r="D31" s="20">
        <f t="shared" si="2"/>
        <v>37.1</v>
      </c>
      <c r="E31" s="20">
        <f t="shared" si="2"/>
        <v>44.2</v>
      </c>
      <c r="F31" s="20">
        <f t="shared" si="2"/>
        <v>108.5</v>
      </c>
    </row>
    <row r="32">
      <c r="A32" s="19" t="s">
        <v>31</v>
      </c>
      <c r="B32" s="20">
        <f t="shared" ref="B32:F32" si="3">B18+B25+B27</f>
        <v>94.7</v>
      </c>
      <c r="C32" s="20">
        <f t="shared" si="3"/>
        <v>819.9</v>
      </c>
      <c r="D32" s="20">
        <f t="shared" si="3"/>
        <v>809.4</v>
      </c>
      <c r="E32" s="20">
        <f t="shared" si="3"/>
        <v>848.2</v>
      </c>
      <c r="F32" s="20">
        <f t="shared" si="3"/>
        <v>880</v>
      </c>
    </row>
    <row r="33">
      <c r="A33" s="19" t="s">
        <v>32</v>
      </c>
      <c r="B33" s="20">
        <f t="shared" ref="B33:F33" si="4">B4+B5+B6+B8-B12-B13-B14</f>
        <v>47.8</v>
      </c>
      <c r="C33" s="20">
        <f t="shared" si="4"/>
        <v>146.2</v>
      </c>
      <c r="D33" s="20">
        <f t="shared" si="4"/>
        <v>345.1</v>
      </c>
      <c r="E33" s="20">
        <f t="shared" si="4"/>
        <v>228.1</v>
      </c>
      <c r="F33" s="20">
        <f t="shared" si="4"/>
        <v>254.5</v>
      </c>
    </row>
    <row r="34">
      <c r="A34" s="19" t="s">
        <v>33</v>
      </c>
      <c r="B34" s="20">
        <f t="shared" ref="B34:F34" si="5">B19-B20</f>
        <v>114.4</v>
      </c>
      <c r="C34" s="20">
        <f t="shared" si="5"/>
        <v>143.9</v>
      </c>
      <c r="D34" s="20">
        <f t="shared" si="5"/>
        <v>477.8</v>
      </c>
      <c r="E34" s="20">
        <f t="shared" si="5"/>
        <v>472.4</v>
      </c>
      <c r="F34" s="20">
        <f t="shared" si="5"/>
        <v>465.6</v>
      </c>
    </row>
    <row r="35">
      <c r="A35" s="19" t="s">
        <v>34</v>
      </c>
      <c r="B35" s="20">
        <f t="shared" ref="B35:F35" si="6">B19-(B20*1.2725)-B26</f>
        <v>43.72275</v>
      </c>
      <c r="C35" s="20">
        <f t="shared" si="6"/>
        <v>27.23075</v>
      </c>
      <c r="D35" s="20">
        <f t="shared" si="6"/>
        <v>61.98575</v>
      </c>
      <c r="E35" s="20">
        <f t="shared" si="6"/>
        <v>88.0155</v>
      </c>
      <c r="F35" s="20">
        <f t="shared" si="6"/>
        <v>105.52475</v>
      </c>
    </row>
    <row r="36">
      <c r="A36" s="19"/>
    </row>
    <row r="37">
      <c r="A37" s="19" t="s">
        <v>35</v>
      </c>
      <c r="B37" s="21">
        <f t="shared" ref="B37:F37" si="7">B4/B10</f>
        <v>0.6458715596</v>
      </c>
      <c r="C37" s="21">
        <f t="shared" si="7"/>
        <v>0.253361219</v>
      </c>
      <c r="D37" s="21">
        <f t="shared" si="7"/>
        <v>0.5048848569</v>
      </c>
      <c r="E37" s="21">
        <f t="shared" si="7"/>
        <v>0.7646822204</v>
      </c>
      <c r="F37" s="21">
        <f t="shared" si="7"/>
        <v>0.7506132461</v>
      </c>
    </row>
    <row r="38">
      <c r="A38" s="19" t="s">
        <v>36</v>
      </c>
      <c r="B38" s="21">
        <f t="shared" ref="B38:F38" si="8">B4/B19</f>
        <v>0.119524618</v>
      </c>
      <c r="C38" s="21">
        <f t="shared" si="8"/>
        <v>0.1930783242</v>
      </c>
      <c r="D38" s="21">
        <f t="shared" si="8"/>
        <v>0.1791839515</v>
      </c>
      <c r="E38" s="21">
        <f t="shared" si="8"/>
        <v>0.1233934831</v>
      </c>
      <c r="F38" s="21">
        <f t="shared" si="8"/>
        <v>0.1228504517</v>
      </c>
    </row>
    <row r="39">
      <c r="A39" s="19" t="s">
        <v>37</v>
      </c>
      <c r="B39" s="21">
        <f t="shared" ref="B39:F39" si="9">B4/B3</f>
        <v>0.4769647696</v>
      </c>
      <c r="C39" s="21">
        <f t="shared" si="9"/>
        <v>0.3202416918</v>
      </c>
      <c r="D39" s="21">
        <f t="shared" si="9"/>
        <v>0.300332088</v>
      </c>
      <c r="E39" s="21">
        <f t="shared" si="9"/>
        <v>0.5446991404</v>
      </c>
      <c r="F39" s="21">
        <f t="shared" si="9"/>
        <v>0.492885906</v>
      </c>
    </row>
    <row r="40">
      <c r="A40" s="19" t="s">
        <v>38</v>
      </c>
      <c r="B40" s="21">
        <f t="shared" ref="B40:F40" si="10">B4/B2</f>
        <v>0.0892494929</v>
      </c>
      <c r="C40" s="21">
        <f t="shared" si="10"/>
        <v>0.04497003765</v>
      </c>
      <c r="D40" s="21">
        <f t="shared" si="10"/>
        <v>0.1300674157</v>
      </c>
      <c r="E40" s="21">
        <f t="shared" si="10"/>
        <v>0.1264467208</v>
      </c>
      <c r="F40" s="21">
        <f t="shared" si="10"/>
        <v>0.121396456</v>
      </c>
    </row>
    <row r="41">
      <c r="A41" s="19" t="s">
        <v>39</v>
      </c>
      <c r="B41" s="21">
        <f t="shared" ref="B41:F41" si="11">B3/B10</f>
        <v>1.35412844</v>
      </c>
      <c r="C41" s="21">
        <f t="shared" si="11"/>
        <v>0.7911562593</v>
      </c>
      <c r="D41" s="21">
        <f t="shared" si="11"/>
        <v>1.681088625</v>
      </c>
      <c r="E41" s="21">
        <f t="shared" si="11"/>
        <v>1.403861625</v>
      </c>
      <c r="F41" s="21">
        <f t="shared" si="11"/>
        <v>1.522894522</v>
      </c>
    </row>
    <row r="42">
      <c r="A42" s="19" t="s">
        <v>40</v>
      </c>
      <c r="B42" s="21">
        <f t="shared" ref="B42:F42" si="12">B3/B2</f>
        <v>0.1871196755</v>
      </c>
      <c r="C42" s="21">
        <f t="shared" si="12"/>
        <v>0.1404253063</v>
      </c>
      <c r="D42" s="21">
        <f t="shared" si="12"/>
        <v>0.4330786517</v>
      </c>
      <c r="E42" s="21">
        <f t="shared" si="12"/>
        <v>0.2321404816</v>
      </c>
      <c r="F42" s="21">
        <f t="shared" si="12"/>
        <v>0.2462972759</v>
      </c>
    </row>
    <row r="43">
      <c r="A43" s="19" t="s">
        <v>41</v>
      </c>
      <c r="B43" s="21">
        <f t="shared" ref="B43:F43" si="13">B10/B2</f>
        <v>0.1381845842</v>
      </c>
      <c r="C43" s="21">
        <f t="shared" si="13"/>
        <v>0.1774937689</v>
      </c>
      <c r="D43" s="21">
        <f t="shared" si="13"/>
        <v>0.2576179775</v>
      </c>
      <c r="E43" s="21">
        <f t="shared" si="13"/>
        <v>0.1653585207</v>
      </c>
      <c r="F43" s="21">
        <f t="shared" si="13"/>
        <v>0.1617297011</v>
      </c>
    </row>
    <row r="44">
      <c r="A44" s="19" t="s">
        <v>42</v>
      </c>
      <c r="B44" s="21">
        <f t="shared" ref="B44:F44" si="14">B10/B19</f>
        <v>0.1850594228</v>
      </c>
      <c r="C44" s="21">
        <f t="shared" si="14"/>
        <v>0.7620673953</v>
      </c>
      <c r="D44" s="21">
        <f t="shared" si="14"/>
        <v>0.3549006253</v>
      </c>
      <c r="E44" s="21">
        <f t="shared" si="14"/>
        <v>0.1613657017</v>
      </c>
      <c r="F44" s="21">
        <f t="shared" si="14"/>
        <v>0.1636667782</v>
      </c>
    </row>
    <row r="45">
      <c r="A45" s="19" t="s">
        <v>43</v>
      </c>
      <c r="B45" s="21">
        <f t="shared" ref="B45:F45" si="15">B8/B2</f>
        <v>0.02155172414</v>
      </c>
      <c r="C45" s="21">
        <f t="shared" si="15"/>
        <v>0.02534867688</v>
      </c>
      <c r="D45" s="21">
        <f t="shared" si="15"/>
        <v>0.01838202247</v>
      </c>
      <c r="E45" s="21">
        <f t="shared" si="15"/>
        <v>0.02334707995</v>
      </c>
      <c r="F45" s="21">
        <f t="shared" si="15"/>
        <v>0.02889447236</v>
      </c>
    </row>
    <row r="46">
      <c r="A46" s="19" t="s">
        <v>44</v>
      </c>
      <c r="B46" s="21">
        <f t="shared" ref="B46:F46" si="16">(B3-B8)/B2</f>
        <v>0.1655679513</v>
      </c>
      <c r="C46" s="21">
        <f t="shared" si="16"/>
        <v>0.1150766294</v>
      </c>
      <c r="D46" s="21">
        <f t="shared" si="16"/>
        <v>0.4146966292</v>
      </c>
      <c r="E46" s="21">
        <f t="shared" si="16"/>
        <v>0.2087934016</v>
      </c>
      <c r="F46" s="21">
        <f t="shared" si="16"/>
        <v>0.2174028035</v>
      </c>
    </row>
    <row r="47">
      <c r="A47" s="19" t="s">
        <v>45</v>
      </c>
      <c r="B47" s="21">
        <f t="shared" ref="B47:F47" si="17">(B3-B8)/B10</f>
        <v>1.198165138</v>
      </c>
      <c r="C47" s="21">
        <f t="shared" si="17"/>
        <v>0.6483417986</v>
      </c>
      <c r="D47" s="21">
        <f t="shared" si="17"/>
        <v>1.609734822</v>
      </c>
      <c r="E47" s="21">
        <f t="shared" si="17"/>
        <v>1.262670957</v>
      </c>
      <c r="F47" s="21">
        <f t="shared" si="17"/>
        <v>1.344235487</v>
      </c>
    </row>
    <row r="48">
      <c r="A48" s="19" t="s">
        <v>46</v>
      </c>
      <c r="B48" s="19">
        <f t="shared" ref="B48:F48" si="18">(B3-B10)/B2</f>
        <v>0.04893509128</v>
      </c>
      <c r="C48" s="19">
        <f t="shared" si="18"/>
        <v>-0.03706846264</v>
      </c>
      <c r="D48" s="19">
        <f t="shared" si="18"/>
        <v>0.1754606742</v>
      </c>
      <c r="E48" s="19">
        <f t="shared" si="18"/>
        <v>0.06678196089</v>
      </c>
      <c r="F48" s="19">
        <f t="shared" si="18"/>
        <v>0.08456757472</v>
      </c>
    </row>
    <row r="49">
      <c r="A49" s="19" t="s">
        <v>47</v>
      </c>
      <c r="B49" s="21">
        <f t="shared" ref="B49:F49" si="19">(B3-B10)/B19</f>
        <v>0.06553480475</v>
      </c>
      <c r="C49" s="21">
        <f t="shared" si="19"/>
        <v>-0.1591530055</v>
      </c>
      <c r="D49" s="21">
        <f t="shared" si="19"/>
        <v>0.241718779</v>
      </c>
      <c r="E49" s="21">
        <f t="shared" si="19"/>
        <v>0.06516941451</v>
      </c>
      <c r="F49" s="21">
        <f t="shared" si="19"/>
        <v>0.08558046169</v>
      </c>
    </row>
    <row r="50">
      <c r="A50" s="19" t="s">
        <v>48</v>
      </c>
      <c r="B50" s="21">
        <f t="shared" ref="B50:F50" si="20">(B11+B16)/B30</f>
        <v>1.819491119</v>
      </c>
      <c r="C50" s="21">
        <f t="shared" si="20"/>
        <v>23.32198444</v>
      </c>
      <c r="D50" s="21">
        <f t="shared" si="20"/>
        <v>1.603060226</v>
      </c>
      <c r="E50" s="21">
        <f t="shared" si="20"/>
        <v>-0.9531180893</v>
      </c>
      <c r="F50" s="21">
        <f t="shared" si="20"/>
        <v>6.940842788</v>
      </c>
    </row>
    <row r="51">
      <c r="A51" s="19" t="s">
        <v>49</v>
      </c>
      <c r="B51" s="21">
        <f t="shared" ref="B51:F51" si="21">B23/B31</f>
        <v>0.1027190332</v>
      </c>
      <c r="C51" s="21">
        <f t="shared" si="21"/>
        <v>0.3231552163</v>
      </c>
      <c r="D51" s="21">
        <f t="shared" si="21"/>
        <v>1.291105121</v>
      </c>
      <c r="E51" s="21">
        <f t="shared" si="21"/>
        <v>0.5339366516</v>
      </c>
      <c r="F51" s="21">
        <f t="shared" si="21"/>
        <v>0.1244239631</v>
      </c>
    </row>
    <row r="52">
      <c r="A52" s="19" t="s">
        <v>50</v>
      </c>
      <c r="B52" s="21">
        <f t="shared" ref="B52:F52" si="22">B23/B25</f>
        <v>0.2595419847</v>
      </c>
      <c r="C52" s="21">
        <f t="shared" si="22"/>
        <v>-1.548780488</v>
      </c>
      <c r="D52" s="21">
        <f t="shared" si="22"/>
        <v>-0.4843276036</v>
      </c>
      <c r="E52" s="21">
        <f t="shared" si="22"/>
        <v>-0.3089005236</v>
      </c>
      <c r="F52" s="21">
        <f t="shared" si="22"/>
        <v>3.648648649</v>
      </c>
    </row>
    <row r="53">
      <c r="A53" s="19" t="s">
        <v>51</v>
      </c>
      <c r="B53" s="21">
        <f t="shared" ref="B53:F53" si="23">B23/B2</f>
        <v>0.01724137931</v>
      </c>
      <c r="C53" s="21">
        <f t="shared" si="23"/>
        <v>0.006734899507</v>
      </c>
      <c r="D53" s="21">
        <f t="shared" si="23"/>
        <v>0.02152808989</v>
      </c>
      <c r="E53" s="21">
        <f t="shared" si="23"/>
        <v>0.01569775176</v>
      </c>
      <c r="F53" s="21">
        <f t="shared" si="23"/>
        <v>0.008926209997</v>
      </c>
    </row>
    <row r="54">
      <c r="A54" s="19" t="s">
        <v>52</v>
      </c>
      <c r="B54" s="19">
        <f t="shared" ref="B54:F54" si="24">B23/B35</f>
        <v>0.1555254416</v>
      </c>
      <c r="C54" s="19">
        <f t="shared" si="24"/>
        <v>0.4663845102</v>
      </c>
      <c r="D54" s="19">
        <f t="shared" si="24"/>
        <v>0.7727582549</v>
      </c>
      <c r="E54" s="19">
        <f t="shared" si="24"/>
        <v>0.2681345899</v>
      </c>
      <c r="F54" s="19">
        <f t="shared" si="24"/>
        <v>0.1279320728</v>
      </c>
    </row>
    <row r="55">
      <c r="A55" s="19" t="s">
        <v>53</v>
      </c>
      <c r="B55" s="21">
        <f t="shared" ref="B55:F55" si="25">B30/B17</f>
        <v>0.2641724794</v>
      </c>
      <c r="C55" s="21">
        <f t="shared" si="25"/>
        <v>0.02256612886</v>
      </c>
      <c r="D55" s="21">
        <f t="shared" si="25"/>
        <v>0.1885915611</v>
      </c>
      <c r="E55" s="21">
        <f t="shared" si="25"/>
        <v>-0.1316192879</v>
      </c>
      <c r="F55" s="21">
        <f t="shared" si="25"/>
        <v>0.02477165512</v>
      </c>
    </row>
    <row r="56">
      <c r="A56" s="19" t="s">
        <v>54</v>
      </c>
      <c r="B56" s="21">
        <f t="shared" ref="B56:F56" si="26">B30/B2</f>
        <v>0.1056288032</v>
      </c>
      <c r="C56" s="21">
        <f t="shared" si="26"/>
        <v>0.0109031129</v>
      </c>
      <c r="D56" s="21">
        <f t="shared" si="26"/>
        <v>0.1010426966</v>
      </c>
      <c r="E56" s="21">
        <f t="shared" si="26"/>
        <v>-0.09023546628</v>
      </c>
      <c r="F56" s="21">
        <f t="shared" si="26"/>
        <v>0.01631843428</v>
      </c>
    </row>
    <row r="57">
      <c r="A57" s="19" t="s">
        <v>55</v>
      </c>
      <c r="B57" s="21">
        <f t="shared" ref="B57:F57" si="27">B22/B17</f>
        <v>0.2828154724</v>
      </c>
      <c r="C57" s="21">
        <f t="shared" si="27"/>
        <v>0.003402480518</v>
      </c>
      <c r="D57" s="21">
        <f t="shared" si="27"/>
        <v>-0.05771327909</v>
      </c>
      <c r="E57" s="21">
        <f t="shared" si="27"/>
        <v>-0.04763752789</v>
      </c>
      <c r="F57" s="21">
        <f t="shared" si="27"/>
        <v>0.02890695574</v>
      </c>
    </row>
    <row r="58">
      <c r="A58" s="19" t="s">
        <v>56</v>
      </c>
      <c r="B58" s="21">
        <f t="shared" ref="B58:F58" si="28">B22/B2</f>
        <v>0.1130831643</v>
      </c>
      <c r="C58" s="21">
        <f t="shared" si="28"/>
        <v>0.001643951848</v>
      </c>
      <c r="D58" s="21">
        <f t="shared" si="28"/>
        <v>-0.03092134831</v>
      </c>
      <c r="E58" s="21">
        <f t="shared" si="28"/>
        <v>-0.03265930557</v>
      </c>
      <c r="F58" s="21">
        <f t="shared" si="28"/>
        <v>0.01904258133</v>
      </c>
    </row>
    <row r="59">
      <c r="A59" s="19" t="s">
        <v>57</v>
      </c>
      <c r="B59" s="21">
        <f t="shared" ref="B59:F59" si="29">B31/B32</f>
        <v>0.6990496304</v>
      </c>
      <c r="C59" s="21">
        <f t="shared" si="29"/>
        <v>0.04793267472</v>
      </c>
      <c r="D59" s="21">
        <f t="shared" si="29"/>
        <v>0.04583642204</v>
      </c>
      <c r="E59" s="21">
        <f t="shared" si="29"/>
        <v>0.05211035133</v>
      </c>
      <c r="F59" s="21">
        <f t="shared" si="29"/>
        <v>0.1232954545</v>
      </c>
    </row>
    <row r="60">
      <c r="A60" s="19" t="s">
        <v>58</v>
      </c>
      <c r="B60" s="21">
        <f t="shared" ref="B60:F60" si="30">B31/B2</f>
        <v>0.1678498986</v>
      </c>
      <c r="C60" s="21">
        <f t="shared" si="30"/>
        <v>0.02084106698</v>
      </c>
      <c r="D60" s="21">
        <f t="shared" si="30"/>
        <v>0.0166741573</v>
      </c>
      <c r="E60" s="21">
        <f t="shared" si="30"/>
        <v>0.02940002661</v>
      </c>
      <c r="F60" s="21">
        <f t="shared" si="30"/>
        <v>0.07174028035</v>
      </c>
    </row>
    <row r="61">
      <c r="A61" s="19" t="s">
        <v>59</v>
      </c>
      <c r="B61" s="21">
        <f t="shared" ref="B61:F61" si="31">B25/B17</f>
        <v>0.1661382372</v>
      </c>
      <c r="C61" s="21">
        <f t="shared" si="31"/>
        <v>-0.009000109757</v>
      </c>
      <c r="D61" s="21">
        <f t="shared" si="31"/>
        <v>-0.08296283869</v>
      </c>
      <c r="E61" s="21">
        <f t="shared" si="31"/>
        <v>-0.07412438149</v>
      </c>
      <c r="F61" s="21">
        <f t="shared" si="31"/>
        <v>0.003713740841</v>
      </c>
    </row>
    <row r="62">
      <c r="A62" s="19" t="s">
        <v>60</v>
      </c>
      <c r="B62" s="21">
        <f t="shared" ref="B62:F62" si="32">B25/B2</f>
        <v>0.06643002028</v>
      </c>
      <c r="C62" s="21">
        <f t="shared" si="32"/>
        <v>-0.004348517792</v>
      </c>
      <c r="D62" s="21">
        <f t="shared" si="32"/>
        <v>-0.0444494382</v>
      </c>
      <c r="E62" s="21">
        <f t="shared" si="32"/>
        <v>-0.05081814554</v>
      </c>
      <c r="F62" s="21">
        <f t="shared" si="32"/>
        <v>0.00244644274</v>
      </c>
    </row>
    <row r="63">
      <c r="A63" s="19" t="s">
        <v>61</v>
      </c>
      <c r="B63" s="21">
        <f t="shared" ref="B63:F63" si="33">(B25+B24)/B17</f>
        <v>0.2517438174</v>
      </c>
      <c r="C63" s="21">
        <f t="shared" si="33"/>
        <v>-0.01306113489</v>
      </c>
      <c r="D63" s="21">
        <f t="shared" si="33"/>
        <v>-0.1033470346</v>
      </c>
      <c r="E63" s="21">
        <f t="shared" si="33"/>
        <v>-0.05860095081</v>
      </c>
      <c r="F63" s="21">
        <f t="shared" si="33"/>
        <v>0.01987353207</v>
      </c>
    </row>
    <row r="64">
      <c r="A64" s="19" t="s">
        <v>62</v>
      </c>
      <c r="B64" s="21">
        <f t="shared" ref="B64:F64" si="34">B16/B17</f>
        <v>0.4343690552</v>
      </c>
      <c r="C64" s="21">
        <f t="shared" si="34"/>
        <v>0.4766765448</v>
      </c>
      <c r="D64" s="21">
        <f t="shared" si="34"/>
        <v>0.2210385035</v>
      </c>
      <c r="E64" s="21">
        <f t="shared" si="34"/>
        <v>0.07402736005</v>
      </c>
      <c r="F64" s="21">
        <f t="shared" si="34"/>
        <v>0.12636756</v>
      </c>
    </row>
    <row r="65">
      <c r="A65" s="19" t="s">
        <v>63</v>
      </c>
      <c r="B65" s="21">
        <f t="shared" ref="B65:F65" si="35">B16/B2</f>
        <v>0.1736815416</v>
      </c>
      <c r="C65" s="21">
        <f t="shared" si="35"/>
        <v>0.2303123509</v>
      </c>
      <c r="D65" s="21">
        <f t="shared" si="35"/>
        <v>0.1184269663</v>
      </c>
      <c r="E65" s="21">
        <f t="shared" si="35"/>
        <v>0.05075162964</v>
      </c>
      <c r="F65" s="21">
        <f t="shared" si="35"/>
        <v>0.08324517323</v>
      </c>
    </row>
    <row r="66">
      <c r="A66" s="19" t="s">
        <v>64</v>
      </c>
      <c r="B66" s="21">
        <f t="shared" ref="B66:F66" si="36">B33/B2</f>
        <v>0.1211967546</v>
      </c>
      <c r="C66" s="21">
        <f t="shared" si="36"/>
        <v>0.07753089039</v>
      </c>
      <c r="D66" s="21">
        <f t="shared" si="36"/>
        <v>0.1551011236</v>
      </c>
      <c r="E66" s="21">
        <f t="shared" si="36"/>
        <v>0.1517227617</v>
      </c>
      <c r="F66" s="21">
        <f t="shared" si="36"/>
        <v>0.1682755885</v>
      </c>
    </row>
    <row r="67">
      <c r="A67" s="19" t="s">
        <v>65</v>
      </c>
      <c r="B67" s="21">
        <f t="shared" ref="B67:F67" si="37">B17/B32</f>
        <v>1.665258712</v>
      </c>
      <c r="C67" s="21">
        <f t="shared" si="37"/>
        <v>1.111233077</v>
      </c>
      <c r="D67" s="21">
        <f t="shared" si="37"/>
        <v>1.472819372</v>
      </c>
      <c r="E67" s="21">
        <f t="shared" si="37"/>
        <v>1.215161519</v>
      </c>
      <c r="F67" s="21">
        <f t="shared" si="37"/>
        <v>1.132159091</v>
      </c>
    </row>
    <row r="68">
      <c r="A68" s="19" t="s">
        <v>66</v>
      </c>
      <c r="B68" s="21">
        <f t="shared" ref="B68:F68" si="38">B17/B2</f>
        <v>0.3998478702</v>
      </c>
      <c r="C68" s="21">
        <f t="shared" si="38"/>
        <v>0.4831627512</v>
      </c>
      <c r="D68" s="21">
        <f t="shared" si="38"/>
        <v>0.5357752809</v>
      </c>
      <c r="E68" s="21">
        <f t="shared" si="38"/>
        <v>0.6855793535</v>
      </c>
      <c r="F68" s="21">
        <f t="shared" si="38"/>
        <v>0.6587542978</v>
      </c>
    </row>
    <row r="69">
      <c r="A69" s="19" t="s">
        <v>67</v>
      </c>
      <c r="B69" s="21">
        <f t="shared" ref="B69:F69" si="39">(B16+B11)/B17</f>
        <v>0.48065948</v>
      </c>
      <c r="C69" s="21">
        <f t="shared" si="39"/>
        <v>0.5262869059</v>
      </c>
      <c r="D69" s="21">
        <f t="shared" si="39"/>
        <v>0.3023236306</v>
      </c>
      <c r="E69" s="21">
        <f t="shared" si="39"/>
        <v>0.1254487242</v>
      </c>
      <c r="F69" s="21">
        <f t="shared" si="39"/>
        <v>0.1719361638</v>
      </c>
    </row>
    <row r="70">
      <c r="A70" s="19" t="s">
        <v>68</v>
      </c>
      <c r="B70" s="21">
        <f t="shared" ref="B70:F70" si="40">(B16+B11)/B2</f>
        <v>0.1921906694</v>
      </c>
      <c r="C70" s="21">
        <f t="shared" si="40"/>
        <v>0.2542822294</v>
      </c>
      <c r="D70" s="21">
        <f t="shared" si="40"/>
        <v>0.1619775281</v>
      </c>
      <c r="E70" s="21">
        <f t="shared" si="40"/>
        <v>0.08600505521</v>
      </c>
      <c r="F70" s="21">
        <f t="shared" si="40"/>
        <v>0.1132636869</v>
      </c>
    </row>
    <row r="71">
      <c r="A71" s="19" t="s">
        <v>69</v>
      </c>
      <c r="B71" s="21">
        <f t="shared" ref="B71:F71" si="41">B30/B19</f>
        <v>0.1414601019</v>
      </c>
      <c r="C71" s="21">
        <f t="shared" si="41"/>
        <v>0.04681238616</v>
      </c>
      <c r="D71" s="21">
        <f t="shared" si="41"/>
        <v>0.1391988112</v>
      </c>
      <c r="E71" s="21">
        <f t="shared" si="41"/>
        <v>-0.08805660132</v>
      </c>
      <c r="F71" s="21">
        <f t="shared" si="41"/>
        <v>0.01651388424</v>
      </c>
    </row>
    <row r="72">
      <c r="A72" s="19" t="s">
        <v>70</v>
      </c>
      <c r="B72" s="19">
        <f t="shared" ref="B72:F72" si="42">B30/B35</f>
        <v>0.9528220434</v>
      </c>
      <c r="C72" s="19">
        <f t="shared" si="42"/>
        <v>0.7550287818</v>
      </c>
      <c r="D72" s="19">
        <f t="shared" si="42"/>
        <v>3.626962649</v>
      </c>
      <c r="E72" s="19">
        <f t="shared" si="42"/>
        <v>-1.541319427</v>
      </c>
      <c r="F72" s="19">
        <f t="shared" si="42"/>
        <v>0.233878782</v>
      </c>
    </row>
    <row r="73">
      <c r="A73" s="19" t="s">
        <v>71</v>
      </c>
      <c r="B73" s="19">
        <f t="shared" ref="B73:F73" si="43">B22/B35</f>
        <v>1.020063926</v>
      </c>
      <c r="C73" s="19">
        <f t="shared" si="43"/>
        <v>0.1138418883</v>
      </c>
      <c r="D73" s="19">
        <f t="shared" si="43"/>
        <v>-1.109932525</v>
      </c>
      <c r="E73" s="19">
        <f t="shared" si="43"/>
        <v>-0.5578562867</v>
      </c>
      <c r="F73" s="19">
        <f t="shared" si="43"/>
        <v>0.2729217553</v>
      </c>
    </row>
    <row r="74">
      <c r="A74" s="19" t="s">
        <v>72</v>
      </c>
      <c r="B74" s="21">
        <f t="shared" ref="B74:F74" si="44">B31/B19</f>
        <v>0.2247877759</v>
      </c>
      <c r="C74" s="21">
        <f t="shared" si="44"/>
        <v>0.08948087432</v>
      </c>
      <c r="D74" s="21">
        <f t="shared" si="44"/>
        <v>0.02297071389</v>
      </c>
      <c r="E74" s="21">
        <f t="shared" si="44"/>
        <v>0.02869012073</v>
      </c>
      <c r="F74" s="21">
        <f t="shared" si="44"/>
        <v>0.07259953162</v>
      </c>
    </row>
    <row r="75">
      <c r="A75" s="19" t="s">
        <v>73</v>
      </c>
      <c r="B75" s="21">
        <f t="shared" ref="B75:F75" si="45">B34/B19</f>
        <v>0.3884550085</v>
      </c>
      <c r="C75" s="21">
        <f t="shared" si="45"/>
        <v>0.3276411658</v>
      </c>
      <c r="D75" s="21">
        <f t="shared" si="45"/>
        <v>0.2958330754</v>
      </c>
      <c r="E75" s="21">
        <f t="shared" si="45"/>
        <v>0.306633779</v>
      </c>
      <c r="F75" s="21">
        <f t="shared" si="45"/>
        <v>0.3115423218</v>
      </c>
    </row>
    <row r="76">
      <c r="A76" s="19" t="s">
        <v>74</v>
      </c>
      <c r="B76" s="21">
        <f t="shared" ref="B76:F76" si="46">B25/B19</f>
        <v>0.08896434635</v>
      </c>
      <c r="C76" s="21">
        <f t="shared" si="46"/>
        <v>-0.01867030965</v>
      </c>
      <c r="D76" s="21">
        <f t="shared" si="46"/>
        <v>-0.06123459848</v>
      </c>
      <c r="E76" s="21">
        <f t="shared" si="46"/>
        <v>-0.04959106841</v>
      </c>
      <c r="F76" s="21">
        <f t="shared" si="46"/>
        <v>0.002475744396</v>
      </c>
    </row>
    <row r="77">
      <c r="A77" s="19" t="s">
        <v>75</v>
      </c>
      <c r="B77" s="19">
        <f t="shared" ref="B77:F77" si="47">B25/B35</f>
        <v>0.5992303778</v>
      </c>
      <c r="C77" s="19">
        <f t="shared" si="47"/>
        <v>-0.3011301562</v>
      </c>
      <c r="D77" s="19">
        <f t="shared" si="47"/>
        <v>-1.595528004</v>
      </c>
      <c r="E77" s="19">
        <f t="shared" si="47"/>
        <v>-0.8680289267</v>
      </c>
      <c r="F77" s="19">
        <f t="shared" si="47"/>
        <v>0.0350628644</v>
      </c>
    </row>
    <row r="78">
      <c r="A78" s="19" t="s">
        <v>76</v>
      </c>
      <c r="B78" s="19">
        <f t="shared" ref="B78:F78" si="48">B35/B9</f>
        <v>0.8473401163</v>
      </c>
      <c r="C78" s="19">
        <f t="shared" si="48"/>
        <v>0.06768767089</v>
      </c>
      <c r="D78" s="19">
        <f t="shared" si="48"/>
        <v>0.220041711</v>
      </c>
      <c r="E78" s="19">
        <f t="shared" si="48"/>
        <v>0.3487143423</v>
      </c>
      <c r="F78" s="19">
        <f t="shared" si="48"/>
        <v>0.4323013109</v>
      </c>
    </row>
    <row r="79">
      <c r="A79" s="19" t="s">
        <v>77</v>
      </c>
      <c r="B79" s="19">
        <f t="shared" ref="B79:F79" si="49">B35/B2</f>
        <v>0.1108588996</v>
      </c>
      <c r="C79" s="19">
        <f t="shared" si="49"/>
        <v>0.01444065864</v>
      </c>
      <c r="D79" s="19">
        <f t="shared" si="49"/>
        <v>0.02785876404</v>
      </c>
      <c r="E79" s="19">
        <f t="shared" si="49"/>
        <v>0.05854429959</v>
      </c>
      <c r="F79" s="19">
        <f t="shared" si="49"/>
        <v>0.06977304285</v>
      </c>
    </row>
    <row r="80">
      <c r="A80" s="19" t="s">
        <v>78</v>
      </c>
      <c r="B80" s="19">
        <f t="shared" ref="B80:F80" si="50">B35/B19</f>
        <v>0.1484643463</v>
      </c>
      <c r="C80" s="19">
        <f t="shared" si="50"/>
        <v>0.0620007969</v>
      </c>
      <c r="D80" s="19">
        <f t="shared" si="50"/>
        <v>0.03837889295</v>
      </c>
      <c r="E80" s="19">
        <f t="shared" si="50"/>
        <v>0.05713066338</v>
      </c>
      <c r="F80" s="19">
        <f t="shared" si="50"/>
        <v>0.07060873202</v>
      </c>
    </row>
    <row r="81">
      <c r="A81" s="19" t="s">
        <v>79</v>
      </c>
      <c r="B81" s="21">
        <f t="shared" ref="B81:F81" si="51">B12/B19</f>
        <v>0.0519524618</v>
      </c>
      <c r="C81" s="21">
        <f t="shared" si="51"/>
        <v>0.1946721311</v>
      </c>
      <c r="D81" s="21">
        <f t="shared" si="51"/>
        <v>0.04680824717</v>
      </c>
      <c r="E81" s="21">
        <f t="shared" si="51"/>
        <v>0.0556925873</v>
      </c>
      <c r="F81" s="21">
        <f t="shared" si="51"/>
        <v>0.05988624958</v>
      </c>
    </row>
    <row r="82">
      <c r="A82" s="19" t="s">
        <v>80</v>
      </c>
      <c r="B82" s="21">
        <f t="shared" ref="B82:F82" si="52">B3/B19</f>
        <v>0.2505942275</v>
      </c>
      <c r="C82" s="21">
        <f t="shared" si="52"/>
        <v>0.6029143898</v>
      </c>
      <c r="D82" s="21">
        <f t="shared" si="52"/>
        <v>0.5966194044</v>
      </c>
      <c r="E82" s="21">
        <f t="shared" si="52"/>
        <v>0.2265351162</v>
      </c>
      <c r="F82" s="21">
        <f t="shared" si="52"/>
        <v>0.2492472399</v>
      </c>
    </row>
    <row r="83">
      <c r="A83" s="19" t="s">
        <v>81</v>
      </c>
      <c r="B83" s="21">
        <f t="shared" ref="B83:F83" si="53">B8/B19</f>
        <v>0.02886247878</v>
      </c>
      <c r="C83" s="21">
        <f t="shared" si="53"/>
        <v>0.1088342441</v>
      </c>
      <c r="D83" s="21">
        <f t="shared" si="53"/>
        <v>0.02532350938</v>
      </c>
      <c r="E83" s="21">
        <f t="shared" si="53"/>
        <v>0.02278333117</v>
      </c>
      <c r="F83" s="21">
        <f t="shared" si="53"/>
        <v>0.02924054868</v>
      </c>
    </row>
    <row r="84">
      <c r="A84" s="19" t="s">
        <v>82</v>
      </c>
      <c r="B84" s="21">
        <f t="shared" ref="B84:F84" si="54">B33/B19</f>
        <v>0.1623089983</v>
      </c>
      <c r="C84" s="21">
        <f t="shared" si="54"/>
        <v>0.3328779599</v>
      </c>
      <c r="D84" s="21">
        <f t="shared" si="54"/>
        <v>0.2136709801</v>
      </c>
      <c r="E84" s="21">
        <f t="shared" si="54"/>
        <v>0.1480591977</v>
      </c>
      <c r="F84" s="21">
        <f t="shared" si="54"/>
        <v>0.1702910672</v>
      </c>
    </row>
    <row r="85">
      <c r="A85" s="19" t="s">
        <v>83</v>
      </c>
      <c r="B85" s="21">
        <f t="shared" ref="B85:F85" si="55">(B5+B6)/B19</f>
        <v>0.08794567063</v>
      </c>
      <c r="C85" s="21">
        <f t="shared" si="55"/>
        <v>0.2663934426</v>
      </c>
      <c r="D85" s="21">
        <f t="shared" si="55"/>
        <v>0.06247291189</v>
      </c>
      <c r="E85" s="21">
        <f t="shared" si="55"/>
        <v>0.06789562508</v>
      </c>
      <c r="F85" s="21">
        <f t="shared" si="55"/>
        <v>0.08879223821</v>
      </c>
    </row>
    <row r="86">
      <c r="A86" s="19" t="s">
        <v>84</v>
      </c>
      <c r="B86" s="21">
        <f t="shared" ref="B86:F86" si="56">B19/B2</f>
        <v>0.746703854</v>
      </c>
      <c r="C86" s="21">
        <f t="shared" si="56"/>
        <v>0.2329108554</v>
      </c>
      <c r="D86" s="21">
        <f t="shared" si="56"/>
        <v>0.7258876404</v>
      </c>
      <c r="E86" s="21">
        <f t="shared" si="56"/>
        <v>1.024743914</v>
      </c>
      <c r="F86" s="21">
        <f t="shared" si="56"/>
        <v>0.9881645067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2014.0</v>
      </c>
      <c r="C1" s="23">
        <v>2015.0</v>
      </c>
      <c r="D1" s="23">
        <v>2016.0</v>
      </c>
      <c r="E1" s="23">
        <v>2017.0</v>
      </c>
      <c r="F1" s="23">
        <v>2018.0</v>
      </c>
    </row>
    <row r="2">
      <c r="A2" s="4" t="s">
        <v>1</v>
      </c>
      <c r="B2" s="24">
        <v>95.8</v>
      </c>
      <c r="C2" s="25">
        <v>79.9</v>
      </c>
      <c r="D2" s="25">
        <v>73.1</v>
      </c>
      <c r="E2" s="25">
        <v>69.7</v>
      </c>
      <c r="F2" s="25">
        <v>71.4</v>
      </c>
    </row>
    <row r="3">
      <c r="A3" s="4" t="s">
        <v>2</v>
      </c>
      <c r="B3" s="26">
        <v>31.1</v>
      </c>
      <c r="C3" s="27">
        <v>23.1</v>
      </c>
      <c r="D3" s="27">
        <v>27.3</v>
      </c>
      <c r="E3" s="27">
        <v>26.5</v>
      </c>
      <c r="F3" s="27">
        <v>28.5</v>
      </c>
    </row>
    <row r="4">
      <c r="A4" s="4" t="s">
        <v>3</v>
      </c>
      <c r="B4" s="11">
        <v>5.7</v>
      </c>
      <c r="C4" s="12">
        <v>1.6</v>
      </c>
      <c r="D4" s="12">
        <v>0.1</v>
      </c>
      <c r="E4" s="12">
        <v>3.4</v>
      </c>
      <c r="F4" s="12">
        <v>2.8</v>
      </c>
    </row>
    <row r="5">
      <c r="A5" s="4" t="s">
        <v>4</v>
      </c>
      <c r="B5" s="11">
        <v>17.0</v>
      </c>
      <c r="C5" s="12">
        <v>15.4</v>
      </c>
      <c r="D5" s="12">
        <v>15.8</v>
      </c>
      <c r="E5" s="12">
        <v>12.3</v>
      </c>
      <c r="F5" s="12">
        <v>13.7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5.9</v>
      </c>
      <c r="C8" s="12">
        <v>4.6</v>
      </c>
      <c r="D8" s="12">
        <v>7.6</v>
      </c>
      <c r="E8" s="12">
        <v>8.5</v>
      </c>
      <c r="F8" s="12">
        <v>8.6</v>
      </c>
    </row>
    <row r="9">
      <c r="A9" s="15" t="s">
        <v>8</v>
      </c>
      <c r="B9" s="11">
        <v>14.4</v>
      </c>
      <c r="C9" s="12">
        <v>14.2</v>
      </c>
      <c r="D9" s="12">
        <v>13.2</v>
      </c>
      <c r="E9" s="12">
        <v>12.5</v>
      </c>
      <c r="F9" s="12">
        <v>12.1</v>
      </c>
      <c r="G9" s="16"/>
    </row>
    <row r="10">
      <c r="A10" s="15" t="s">
        <v>9</v>
      </c>
      <c r="B10" s="26">
        <v>37.1</v>
      </c>
      <c r="C10" s="27">
        <v>37.1</v>
      </c>
      <c r="D10" s="27">
        <v>42.7</v>
      </c>
      <c r="E10" s="27">
        <v>43.8</v>
      </c>
      <c r="F10" s="27">
        <v>17.6</v>
      </c>
    </row>
    <row r="11">
      <c r="A11" s="17" t="s">
        <v>10</v>
      </c>
      <c r="B11" s="11">
        <v>21.1</v>
      </c>
      <c r="C11" s="12">
        <v>10.3</v>
      </c>
      <c r="D11" s="12">
        <v>7.8</v>
      </c>
      <c r="E11" s="12">
        <v>9.5</v>
      </c>
      <c r="F11" s="12">
        <v>4.0</v>
      </c>
    </row>
    <row r="12">
      <c r="A12" s="4" t="s">
        <v>11</v>
      </c>
      <c r="B12" s="11">
        <v>12.7</v>
      </c>
      <c r="C12" s="12">
        <v>21.6</v>
      </c>
      <c r="D12" s="12">
        <v>27.6</v>
      </c>
      <c r="E12" s="12">
        <v>28.7</v>
      </c>
      <c r="F12" s="12">
        <v>7.7</v>
      </c>
    </row>
    <row r="13">
      <c r="A13" s="4" t="s">
        <v>12</v>
      </c>
      <c r="B13" s="11">
        <v>0.0</v>
      </c>
      <c r="C13" s="12">
        <v>0.0</v>
      </c>
      <c r="D13" s="12">
        <v>0.5</v>
      </c>
      <c r="E13" s="12">
        <v>0.0</v>
      </c>
      <c r="F13" s="12">
        <v>0.1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32.7</v>
      </c>
      <c r="C15" s="27">
        <v>39.4</v>
      </c>
      <c r="D15" s="27">
        <v>41.7</v>
      </c>
      <c r="E15" s="27">
        <v>46.6</v>
      </c>
      <c r="F15" s="27">
        <v>75.4</v>
      </c>
    </row>
    <row r="16">
      <c r="A16" s="1" t="s">
        <v>15</v>
      </c>
      <c r="B16" s="11">
        <v>6.4</v>
      </c>
      <c r="C16" s="12">
        <v>4.6</v>
      </c>
      <c r="D16" s="12">
        <v>4.1</v>
      </c>
      <c r="E16" s="12">
        <v>3.5</v>
      </c>
      <c r="F16" s="12">
        <v>8.2</v>
      </c>
    </row>
    <row r="17">
      <c r="A17" s="4" t="s">
        <v>16</v>
      </c>
      <c r="B17" s="11">
        <v>26.0</v>
      </c>
      <c r="C17" s="12">
        <v>3.5</v>
      </c>
      <c r="D17" s="12">
        <v>-11.2</v>
      </c>
      <c r="E17" s="12">
        <v>-20.7</v>
      </c>
      <c r="F17" s="12">
        <v>-21.6</v>
      </c>
    </row>
    <row r="18">
      <c r="A18" s="1" t="s">
        <v>17</v>
      </c>
      <c r="B18" s="11">
        <v>24.0</v>
      </c>
      <c r="C18" s="12">
        <v>24.3</v>
      </c>
      <c r="D18" s="12">
        <v>24.3</v>
      </c>
      <c r="E18" s="12">
        <v>24.3</v>
      </c>
      <c r="F18" s="12">
        <v>24.3</v>
      </c>
    </row>
    <row r="19">
      <c r="A19" s="1" t="s">
        <v>18</v>
      </c>
      <c r="B19" s="24">
        <v>44.4</v>
      </c>
      <c r="C19" s="25">
        <v>34.9</v>
      </c>
      <c r="D19" s="25">
        <v>30.4</v>
      </c>
      <c r="E19" s="25">
        <v>37.1</v>
      </c>
      <c r="F19" s="25">
        <v>51.0</v>
      </c>
    </row>
    <row r="20">
      <c r="A20" s="4" t="s">
        <v>19</v>
      </c>
      <c r="B20" s="24">
        <v>35.2</v>
      </c>
      <c r="C20" s="25">
        <v>27.8</v>
      </c>
      <c r="D20" s="25">
        <v>22.7</v>
      </c>
      <c r="E20" s="25">
        <v>28.2</v>
      </c>
      <c r="F20" s="25">
        <v>41.7</v>
      </c>
    </row>
    <row r="21">
      <c r="A21" s="1" t="s">
        <v>20</v>
      </c>
      <c r="B21" s="24">
        <v>8.7</v>
      </c>
      <c r="C21" s="25">
        <v>8.1</v>
      </c>
      <c r="D21" s="25">
        <v>8.9</v>
      </c>
      <c r="E21" s="25">
        <v>8.2</v>
      </c>
      <c r="F21" s="25">
        <v>7.6</v>
      </c>
    </row>
    <row r="22">
      <c r="A22" s="1" t="s">
        <v>21</v>
      </c>
      <c r="B22" s="24">
        <v>2.5</v>
      </c>
      <c r="C22" s="25">
        <v>-1.5</v>
      </c>
      <c r="D22" s="25">
        <v>-3.7</v>
      </c>
      <c r="E22" s="25">
        <v>0.7</v>
      </c>
      <c r="F22" s="25">
        <v>2.9</v>
      </c>
    </row>
    <row r="23">
      <c r="A23" s="4" t="s">
        <v>22</v>
      </c>
      <c r="B23" s="26">
        <v>6.9</v>
      </c>
      <c r="C23" s="27">
        <v>8.1</v>
      </c>
      <c r="D23" s="27">
        <v>6.3</v>
      </c>
      <c r="E23" s="27">
        <v>15.7</v>
      </c>
      <c r="F23" s="27">
        <v>5.3</v>
      </c>
    </row>
    <row r="24">
      <c r="A24" s="4" t="s">
        <v>23</v>
      </c>
      <c r="B24" s="24">
        <v>-0.3</v>
      </c>
      <c r="C24" s="25">
        <v>-0.4</v>
      </c>
      <c r="D24" s="25">
        <v>7.5</v>
      </c>
      <c r="E24" s="25">
        <v>-0.9</v>
      </c>
      <c r="F24" s="25">
        <v>-0.7</v>
      </c>
    </row>
    <row r="25">
      <c r="A25" s="4" t="s">
        <v>24</v>
      </c>
      <c r="B25" s="24">
        <v>-6.0</v>
      </c>
      <c r="C25" s="25">
        <v>-22.8</v>
      </c>
      <c r="D25" s="25">
        <v>-14.7</v>
      </c>
      <c r="E25" s="25">
        <v>-9.5</v>
      </c>
      <c r="F25" s="25">
        <v>-2.7</v>
      </c>
    </row>
    <row r="26">
      <c r="A26" s="4" t="s">
        <v>25</v>
      </c>
      <c r="B26" s="26">
        <v>0.73</v>
      </c>
      <c r="C26" s="27">
        <v>0.76</v>
      </c>
      <c r="D26" s="27">
        <v>0.71</v>
      </c>
      <c r="E26" s="27">
        <v>0.67</v>
      </c>
      <c r="F26" s="27">
        <v>0.6</v>
      </c>
    </row>
    <row r="27">
      <c r="A27" s="19" t="s">
        <v>26</v>
      </c>
      <c r="B27" s="26"/>
      <c r="C27" s="26"/>
      <c r="D27" s="26"/>
      <c r="E27" s="26"/>
      <c r="F27" s="26"/>
    </row>
    <row r="28">
      <c r="A28" s="19" t="s">
        <v>27</v>
      </c>
      <c r="B28" s="24">
        <v>0.62</v>
      </c>
      <c r="C28" s="25">
        <v>-4.16</v>
      </c>
      <c r="D28" s="25">
        <v>-1.44</v>
      </c>
      <c r="E28" s="25">
        <v>3.29</v>
      </c>
      <c r="F28" s="25">
        <v>-0.62</v>
      </c>
    </row>
    <row r="29">
      <c r="A29" s="19" t="s">
        <v>28</v>
      </c>
      <c r="B29" s="11"/>
      <c r="C29" s="11"/>
      <c r="D29" s="11"/>
      <c r="E29" s="11"/>
      <c r="F29" s="11"/>
    </row>
    <row r="30">
      <c r="A30" s="19" t="s">
        <v>29</v>
      </c>
      <c r="B30" s="19">
        <v>9.76</v>
      </c>
      <c r="C30" s="19">
        <v>10.63</v>
      </c>
      <c r="D30" s="19">
        <v>1.93</v>
      </c>
      <c r="E30" s="19">
        <v>4.24</v>
      </c>
      <c r="F30" s="19">
        <v>0.37</v>
      </c>
    </row>
    <row r="31">
      <c r="A31" s="19" t="s">
        <v>30</v>
      </c>
      <c r="B31" s="20">
        <f t="shared" ref="B31:F31" si="1">B22+B26</f>
        <v>3.23</v>
      </c>
      <c r="C31" s="20">
        <f t="shared" si="1"/>
        <v>-0.74</v>
      </c>
      <c r="D31" s="20">
        <f t="shared" si="1"/>
        <v>-2.99</v>
      </c>
      <c r="E31" s="20">
        <f t="shared" si="1"/>
        <v>1.37</v>
      </c>
      <c r="F31" s="20">
        <f t="shared" si="1"/>
        <v>3.5</v>
      </c>
    </row>
    <row r="32">
      <c r="A32" s="19" t="s">
        <v>31</v>
      </c>
      <c r="B32" s="20">
        <f t="shared" ref="B32:F32" si="2">B18+B25+B27</f>
        <v>18</v>
      </c>
      <c r="C32" s="20">
        <f t="shared" si="2"/>
        <v>1.5</v>
      </c>
      <c r="D32" s="20">
        <f t="shared" si="2"/>
        <v>9.6</v>
      </c>
      <c r="E32" s="20">
        <f t="shared" si="2"/>
        <v>14.8</v>
      </c>
      <c r="F32" s="20">
        <f t="shared" si="2"/>
        <v>21.6</v>
      </c>
    </row>
    <row r="33">
      <c r="A33" s="19" t="s">
        <v>32</v>
      </c>
      <c r="B33" s="20">
        <f t="shared" ref="B33:F33" si="3">B4+B5+B6+B8-B12-B13-B14</f>
        <v>15.9</v>
      </c>
      <c r="C33" s="20">
        <f t="shared" si="3"/>
        <v>0</v>
      </c>
      <c r="D33" s="20">
        <f t="shared" si="3"/>
        <v>-4.6</v>
      </c>
      <c r="E33" s="20">
        <f t="shared" si="3"/>
        <v>-4.5</v>
      </c>
      <c r="F33" s="20">
        <f t="shared" si="3"/>
        <v>17.3</v>
      </c>
    </row>
    <row r="34">
      <c r="A34" s="19" t="s">
        <v>33</v>
      </c>
      <c r="B34" s="20">
        <f t="shared" ref="B34:F34" si="4">B19-B20</f>
        <v>9.2</v>
      </c>
      <c r="C34" s="20">
        <f t="shared" si="4"/>
        <v>7.1</v>
      </c>
      <c r="D34" s="20">
        <f t="shared" si="4"/>
        <v>7.7</v>
      </c>
      <c r="E34" s="20">
        <f t="shared" si="4"/>
        <v>8.9</v>
      </c>
      <c r="F34" s="20">
        <f t="shared" si="4"/>
        <v>9.3</v>
      </c>
    </row>
    <row r="35">
      <c r="A35" s="19" t="s">
        <v>34</v>
      </c>
      <c r="B35" s="20">
        <f t="shared" ref="B35:F35" si="5">B19-(B20*1.2725)-B26</f>
        <v>-1.122</v>
      </c>
      <c r="C35" s="20">
        <f t="shared" si="5"/>
        <v>-1.2355</v>
      </c>
      <c r="D35" s="20">
        <f t="shared" si="5"/>
        <v>0.80425</v>
      </c>
      <c r="E35" s="20">
        <f t="shared" si="5"/>
        <v>0.5455</v>
      </c>
      <c r="F35" s="20">
        <f t="shared" si="5"/>
        <v>-2.66325</v>
      </c>
    </row>
    <row r="36">
      <c r="A36" s="19"/>
    </row>
    <row r="37">
      <c r="A37" s="19" t="s">
        <v>35</v>
      </c>
      <c r="B37" s="21">
        <f t="shared" ref="B37:F37" si="6">B4/B10</f>
        <v>0.153638814</v>
      </c>
      <c r="C37" s="21">
        <f t="shared" si="6"/>
        <v>0.04312668464</v>
      </c>
      <c r="D37" s="21">
        <f t="shared" si="6"/>
        <v>0.002341920375</v>
      </c>
      <c r="E37" s="21">
        <f t="shared" si="6"/>
        <v>0.07762557078</v>
      </c>
      <c r="F37" s="21">
        <f t="shared" si="6"/>
        <v>0.1590909091</v>
      </c>
    </row>
    <row r="38">
      <c r="A38" s="19" t="s">
        <v>36</v>
      </c>
      <c r="B38" s="21">
        <f t="shared" ref="B38:F38" si="7">B4/B19</f>
        <v>0.1283783784</v>
      </c>
      <c r="C38" s="21">
        <f t="shared" si="7"/>
        <v>0.04584527221</v>
      </c>
      <c r="D38" s="21">
        <f t="shared" si="7"/>
        <v>0.003289473684</v>
      </c>
      <c r="E38" s="21">
        <f t="shared" si="7"/>
        <v>0.09164420485</v>
      </c>
      <c r="F38" s="21">
        <f t="shared" si="7"/>
        <v>0.05490196078</v>
      </c>
    </row>
    <row r="39">
      <c r="A39" s="19" t="s">
        <v>37</v>
      </c>
      <c r="B39" s="21">
        <f t="shared" ref="B39:F39" si="8">B4/B3</f>
        <v>0.1832797428</v>
      </c>
      <c r="C39" s="21">
        <f t="shared" si="8"/>
        <v>0.06926406926</v>
      </c>
      <c r="D39" s="21">
        <f t="shared" si="8"/>
        <v>0.003663003663</v>
      </c>
      <c r="E39" s="21">
        <f t="shared" si="8"/>
        <v>0.1283018868</v>
      </c>
      <c r="F39" s="21">
        <f t="shared" si="8"/>
        <v>0.09824561404</v>
      </c>
    </row>
    <row r="40">
      <c r="A40" s="19" t="s">
        <v>38</v>
      </c>
      <c r="B40" s="21">
        <f t="shared" ref="B40:F40" si="9">B4/B2</f>
        <v>0.05949895616</v>
      </c>
      <c r="C40" s="21">
        <f t="shared" si="9"/>
        <v>0.02002503129</v>
      </c>
      <c r="D40" s="21">
        <f t="shared" si="9"/>
        <v>0.001367989056</v>
      </c>
      <c r="E40" s="21">
        <f t="shared" si="9"/>
        <v>0.0487804878</v>
      </c>
      <c r="F40" s="21">
        <f t="shared" si="9"/>
        <v>0.03921568627</v>
      </c>
    </row>
    <row r="41">
      <c r="A41" s="19" t="s">
        <v>39</v>
      </c>
      <c r="B41" s="21">
        <f t="shared" ref="B41:F41" si="10">B3/B10</f>
        <v>0.8382749326</v>
      </c>
      <c r="C41" s="21">
        <f t="shared" si="10"/>
        <v>0.6226415094</v>
      </c>
      <c r="D41" s="21">
        <f t="shared" si="10"/>
        <v>0.6393442623</v>
      </c>
      <c r="E41" s="21">
        <f t="shared" si="10"/>
        <v>0.6050228311</v>
      </c>
      <c r="F41" s="21">
        <f t="shared" si="10"/>
        <v>1.619318182</v>
      </c>
    </row>
    <row r="42">
      <c r="A42" s="19" t="s">
        <v>40</v>
      </c>
      <c r="B42" s="21">
        <f t="shared" ref="B42:F42" si="11">B3/B2</f>
        <v>0.3246346555</v>
      </c>
      <c r="C42" s="21">
        <f t="shared" si="11"/>
        <v>0.2891113892</v>
      </c>
      <c r="D42" s="21">
        <f t="shared" si="11"/>
        <v>0.3734610123</v>
      </c>
      <c r="E42" s="21">
        <f t="shared" si="11"/>
        <v>0.3802008608</v>
      </c>
      <c r="F42" s="21">
        <f t="shared" si="11"/>
        <v>0.3991596639</v>
      </c>
    </row>
    <row r="43">
      <c r="A43" s="19" t="s">
        <v>41</v>
      </c>
      <c r="B43" s="21">
        <f t="shared" ref="B43:F43" si="12">B10/B2</f>
        <v>0.3872651357</v>
      </c>
      <c r="C43" s="21">
        <f t="shared" si="12"/>
        <v>0.464330413</v>
      </c>
      <c r="D43" s="21">
        <f t="shared" si="12"/>
        <v>0.5841313269</v>
      </c>
      <c r="E43" s="21">
        <f t="shared" si="12"/>
        <v>0.6284074605</v>
      </c>
      <c r="F43" s="21">
        <f t="shared" si="12"/>
        <v>0.2464985994</v>
      </c>
    </row>
    <row r="44">
      <c r="A44" s="19" t="s">
        <v>42</v>
      </c>
      <c r="B44" s="21">
        <f t="shared" ref="B44:F44" si="13">B10/B19</f>
        <v>0.8355855856</v>
      </c>
      <c r="C44" s="21">
        <f t="shared" si="13"/>
        <v>1.063037249</v>
      </c>
      <c r="D44" s="21">
        <f t="shared" si="13"/>
        <v>1.404605263</v>
      </c>
      <c r="E44" s="21">
        <f t="shared" si="13"/>
        <v>1.180592992</v>
      </c>
      <c r="F44" s="21">
        <f t="shared" si="13"/>
        <v>0.3450980392</v>
      </c>
    </row>
    <row r="45">
      <c r="A45" s="19" t="s">
        <v>43</v>
      </c>
      <c r="B45" s="21">
        <f t="shared" ref="B45:F45" si="14">B8/B2</f>
        <v>0.06158663883</v>
      </c>
      <c r="C45" s="21">
        <f t="shared" si="14"/>
        <v>0.05757196496</v>
      </c>
      <c r="D45" s="21">
        <f t="shared" si="14"/>
        <v>0.1039671683</v>
      </c>
      <c r="E45" s="21">
        <f t="shared" si="14"/>
        <v>0.1219512195</v>
      </c>
      <c r="F45" s="21">
        <f t="shared" si="14"/>
        <v>0.1204481793</v>
      </c>
    </row>
    <row r="46">
      <c r="A46" s="19" t="s">
        <v>44</v>
      </c>
      <c r="B46" s="21">
        <f t="shared" ref="B46:F46" si="15">(B3-B8)/B2</f>
        <v>0.2630480167</v>
      </c>
      <c r="C46" s="21">
        <f t="shared" si="15"/>
        <v>0.2315394243</v>
      </c>
      <c r="D46" s="21">
        <f t="shared" si="15"/>
        <v>0.269493844</v>
      </c>
      <c r="E46" s="21">
        <f t="shared" si="15"/>
        <v>0.2582496413</v>
      </c>
      <c r="F46" s="21">
        <f t="shared" si="15"/>
        <v>0.2787114846</v>
      </c>
    </row>
    <row r="47">
      <c r="A47" s="19" t="s">
        <v>45</v>
      </c>
      <c r="B47" s="21">
        <f t="shared" ref="B47:F47" si="16">(B3-B8)/B10</f>
        <v>0.679245283</v>
      </c>
      <c r="C47" s="21">
        <f t="shared" si="16"/>
        <v>0.4986522911</v>
      </c>
      <c r="D47" s="21">
        <f t="shared" si="16"/>
        <v>0.4613583138</v>
      </c>
      <c r="E47" s="21">
        <f t="shared" si="16"/>
        <v>0.4109589041</v>
      </c>
      <c r="F47" s="21">
        <f t="shared" si="16"/>
        <v>1.130681818</v>
      </c>
    </row>
    <row r="48">
      <c r="A48" s="19" t="s">
        <v>46</v>
      </c>
      <c r="B48" s="19">
        <f t="shared" ref="B48:F48" si="17">(B3-B10)/B2</f>
        <v>-0.06263048017</v>
      </c>
      <c r="C48" s="19">
        <f t="shared" si="17"/>
        <v>-0.1752190238</v>
      </c>
      <c r="D48" s="19">
        <f t="shared" si="17"/>
        <v>-0.2106703146</v>
      </c>
      <c r="E48" s="19">
        <f t="shared" si="17"/>
        <v>-0.2482065997</v>
      </c>
      <c r="F48" s="19">
        <f t="shared" si="17"/>
        <v>0.1526610644</v>
      </c>
    </row>
    <row r="49">
      <c r="A49" s="19" t="s">
        <v>47</v>
      </c>
      <c r="B49" s="21">
        <f t="shared" ref="B49:F49" si="18">(B3-B10)/B19</f>
        <v>-0.1351351351</v>
      </c>
      <c r="C49" s="21">
        <f t="shared" si="18"/>
        <v>-0.4011461318</v>
      </c>
      <c r="D49" s="21">
        <f t="shared" si="18"/>
        <v>-0.5065789474</v>
      </c>
      <c r="E49" s="21">
        <f t="shared" si="18"/>
        <v>-0.4663072776</v>
      </c>
      <c r="F49" s="21">
        <f t="shared" si="18"/>
        <v>0.2137254902</v>
      </c>
    </row>
    <row r="50">
      <c r="A50" s="19" t="s">
        <v>48</v>
      </c>
      <c r="B50" s="21">
        <f t="shared" ref="B50:F50" si="19">(B11+B16)/B30</f>
        <v>2.817622951</v>
      </c>
      <c r="C50" s="21">
        <f t="shared" si="19"/>
        <v>1.401693321</v>
      </c>
      <c r="D50" s="21">
        <f t="shared" si="19"/>
        <v>6.165803109</v>
      </c>
      <c r="E50" s="21">
        <f t="shared" si="19"/>
        <v>3.066037736</v>
      </c>
      <c r="F50" s="21">
        <f t="shared" si="19"/>
        <v>32.97297297</v>
      </c>
    </row>
    <row r="51">
      <c r="A51" s="19" t="s">
        <v>49</v>
      </c>
      <c r="B51" s="21">
        <f t="shared" ref="B51:F51" si="20">B23/B31</f>
        <v>2.13622291</v>
      </c>
      <c r="C51" s="21">
        <f t="shared" si="20"/>
        <v>-10.94594595</v>
      </c>
      <c r="D51" s="21">
        <f t="shared" si="20"/>
        <v>-2.107023411</v>
      </c>
      <c r="E51" s="21">
        <f t="shared" si="20"/>
        <v>11.45985401</v>
      </c>
      <c r="F51" s="21">
        <f t="shared" si="20"/>
        <v>1.514285714</v>
      </c>
    </row>
    <row r="52">
      <c r="A52" s="19" t="s">
        <v>50</v>
      </c>
      <c r="B52" s="21">
        <f t="shared" ref="B52:F52" si="21">B23/B25</f>
        <v>-1.15</v>
      </c>
      <c r="C52" s="21">
        <f t="shared" si="21"/>
        <v>-0.3552631579</v>
      </c>
      <c r="D52" s="21">
        <f t="shared" si="21"/>
        <v>-0.4285714286</v>
      </c>
      <c r="E52" s="21">
        <f t="shared" si="21"/>
        <v>-1.652631579</v>
      </c>
      <c r="F52" s="21">
        <f t="shared" si="21"/>
        <v>-1.962962963</v>
      </c>
    </row>
    <row r="53">
      <c r="A53" s="19" t="s">
        <v>51</v>
      </c>
      <c r="B53" s="21">
        <f t="shared" ref="B53:F53" si="22">B23/B2</f>
        <v>0.07202505219</v>
      </c>
      <c r="C53" s="21">
        <f t="shared" si="22"/>
        <v>0.1013767209</v>
      </c>
      <c r="D53" s="21">
        <f t="shared" si="22"/>
        <v>0.08618331053</v>
      </c>
      <c r="E53" s="21">
        <f t="shared" si="22"/>
        <v>0.225251076</v>
      </c>
      <c r="F53" s="21">
        <f t="shared" si="22"/>
        <v>0.07422969188</v>
      </c>
    </row>
    <row r="54">
      <c r="A54" s="19" t="s">
        <v>52</v>
      </c>
      <c r="B54" s="19">
        <f t="shared" ref="B54:F54" si="23">B23/B35</f>
        <v>-6.14973262</v>
      </c>
      <c r="C54" s="19">
        <f t="shared" si="23"/>
        <v>-6.556050182</v>
      </c>
      <c r="D54" s="19">
        <f t="shared" si="23"/>
        <v>7.833385141</v>
      </c>
      <c r="E54" s="19">
        <f t="shared" si="23"/>
        <v>28.78093492</v>
      </c>
      <c r="F54" s="19">
        <f t="shared" si="23"/>
        <v>-1.990049751</v>
      </c>
    </row>
    <row r="55">
      <c r="A55" s="19" t="s">
        <v>53</v>
      </c>
      <c r="B55" s="21">
        <f t="shared" ref="B55:F55" si="24">B30/B17</f>
        <v>0.3753846154</v>
      </c>
      <c r="C55" s="21">
        <f t="shared" si="24"/>
        <v>3.037142857</v>
      </c>
      <c r="D55" s="21">
        <f t="shared" si="24"/>
        <v>-0.1723214286</v>
      </c>
      <c r="E55" s="21">
        <f t="shared" si="24"/>
        <v>-0.2048309179</v>
      </c>
      <c r="F55" s="21">
        <f t="shared" si="24"/>
        <v>-0.01712962963</v>
      </c>
    </row>
    <row r="56">
      <c r="A56" s="19" t="s">
        <v>54</v>
      </c>
      <c r="B56" s="21">
        <f t="shared" ref="B56:F56" si="25">B30/B2</f>
        <v>0.1018789144</v>
      </c>
      <c r="C56" s="21">
        <f t="shared" si="25"/>
        <v>0.1330413016</v>
      </c>
      <c r="D56" s="21">
        <f t="shared" si="25"/>
        <v>0.02640218878</v>
      </c>
      <c r="E56" s="21">
        <f t="shared" si="25"/>
        <v>0.06083213773</v>
      </c>
      <c r="F56" s="21">
        <f t="shared" si="25"/>
        <v>0.005182072829</v>
      </c>
    </row>
    <row r="57">
      <c r="A57" s="19" t="s">
        <v>55</v>
      </c>
      <c r="B57" s="21">
        <f t="shared" ref="B57:F57" si="26">B22/B17</f>
        <v>0.09615384615</v>
      </c>
      <c r="C57" s="21">
        <f t="shared" si="26"/>
        <v>-0.4285714286</v>
      </c>
      <c r="D57" s="21">
        <f t="shared" si="26"/>
        <v>0.3303571429</v>
      </c>
      <c r="E57" s="21">
        <f t="shared" si="26"/>
        <v>-0.03381642512</v>
      </c>
      <c r="F57" s="21">
        <f t="shared" si="26"/>
        <v>-0.1342592593</v>
      </c>
    </row>
    <row r="58">
      <c r="A58" s="19" t="s">
        <v>56</v>
      </c>
      <c r="B58" s="21">
        <f t="shared" ref="B58:F58" si="27">B22/B2</f>
        <v>0.0260960334</v>
      </c>
      <c r="C58" s="21">
        <f t="shared" si="27"/>
        <v>-0.01877346683</v>
      </c>
      <c r="D58" s="21">
        <f t="shared" si="27"/>
        <v>-0.05061559508</v>
      </c>
      <c r="E58" s="21">
        <f t="shared" si="27"/>
        <v>0.01004304161</v>
      </c>
      <c r="F58" s="21">
        <f t="shared" si="27"/>
        <v>0.0406162465</v>
      </c>
    </row>
    <row r="59">
      <c r="A59" s="19" t="s">
        <v>57</v>
      </c>
      <c r="B59" s="21">
        <f t="shared" ref="B59:F59" si="28">B31/B32</f>
        <v>0.1794444444</v>
      </c>
      <c r="C59" s="21">
        <f t="shared" si="28"/>
        <v>-0.4933333333</v>
      </c>
      <c r="D59" s="21">
        <f t="shared" si="28"/>
        <v>-0.3114583333</v>
      </c>
      <c r="E59" s="21">
        <f t="shared" si="28"/>
        <v>0.09256756757</v>
      </c>
      <c r="F59" s="21">
        <f t="shared" si="28"/>
        <v>0.162037037</v>
      </c>
    </row>
    <row r="60">
      <c r="A60" s="19" t="s">
        <v>58</v>
      </c>
      <c r="B60" s="21">
        <f t="shared" ref="B60:F60" si="29">B31/B2</f>
        <v>0.03371607516</v>
      </c>
      <c r="C60" s="21">
        <f t="shared" si="29"/>
        <v>-0.009261576971</v>
      </c>
      <c r="D60" s="21">
        <f t="shared" si="29"/>
        <v>-0.04090287278</v>
      </c>
      <c r="E60" s="21">
        <f t="shared" si="29"/>
        <v>0.01965566714</v>
      </c>
      <c r="F60" s="21">
        <f t="shared" si="29"/>
        <v>0.04901960784</v>
      </c>
    </row>
    <row r="61">
      <c r="A61" s="19" t="s">
        <v>59</v>
      </c>
      <c r="B61" s="21">
        <f t="shared" ref="B61:F61" si="30">B25/B17</f>
        <v>-0.2307692308</v>
      </c>
      <c r="C61" s="21">
        <f t="shared" si="30"/>
        <v>-6.514285714</v>
      </c>
      <c r="D61" s="21">
        <f t="shared" si="30"/>
        <v>1.3125</v>
      </c>
      <c r="E61" s="21">
        <f t="shared" si="30"/>
        <v>0.4589371981</v>
      </c>
      <c r="F61" s="21">
        <f t="shared" si="30"/>
        <v>0.125</v>
      </c>
    </row>
    <row r="62">
      <c r="A62" s="19" t="s">
        <v>60</v>
      </c>
      <c r="B62" s="21">
        <f t="shared" ref="B62:F62" si="31">B25/B2</f>
        <v>-0.06263048017</v>
      </c>
      <c r="C62" s="21">
        <f t="shared" si="31"/>
        <v>-0.2853566959</v>
      </c>
      <c r="D62" s="21">
        <f t="shared" si="31"/>
        <v>-0.2010943912</v>
      </c>
      <c r="E62" s="21">
        <f t="shared" si="31"/>
        <v>-0.1362984218</v>
      </c>
      <c r="F62" s="21">
        <f t="shared" si="31"/>
        <v>-0.03781512605</v>
      </c>
    </row>
    <row r="63">
      <c r="A63" s="19" t="s">
        <v>61</v>
      </c>
      <c r="B63" s="21">
        <f t="shared" ref="B63:F63" si="32">(B25+B24)/B17</f>
        <v>-0.2423076923</v>
      </c>
      <c r="C63" s="21">
        <f t="shared" si="32"/>
        <v>-6.628571429</v>
      </c>
      <c r="D63" s="21">
        <f t="shared" si="32"/>
        <v>0.6428571429</v>
      </c>
      <c r="E63" s="21">
        <f t="shared" si="32"/>
        <v>0.5024154589</v>
      </c>
      <c r="F63" s="21">
        <f t="shared" si="32"/>
        <v>0.1574074074</v>
      </c>
    </row>
    <row r="64">
      <c r="A64" s="19" t="s">
        <v>62</v>
      </c>
      <c r="B64" s="21">
        <f t="shared" ref="B64:F64" si="33">B16/B17</f>
        <v>0.2461538462</v>
      </c>
      <c r="C64" s="21">
        <f t="shared" si="33"/>
        <v>1.314285714</v>
      </c>
      <c r="D64" s="21">
        <f t="shared" si="33"/>
        <v>-0.3660714286</v>
      </c>
      <c r="E64" s="21">
        <f t="shared" si="33"/>
        <v>-0.1690821256</v>
      </c>
      <c r="F64" s="21">
        <f t="shared" si="33"/>
        <v>-0.3796296296</v>
      </c>
    </row>
    <row r="65">
      <c r="A65" s="19" t="s">
        <v>63</v>
      </c>
      <c r="B65" s="21">
        <f t="shared" ref="B65:F65" si="34">B16/B2</f>
        <v>0.06680584551</v>
      </c>
      <c r="C65" s="21">
        <f t="shared" si="34"/>
        <v>0.05757196496</v>
      </c>
      <c r="D65" s="21">
        <f t="shared" si="34"/>
        <v>0.0560875513</v>
      </c>
      <c r="E65" s="21">
        <f t="shared" si="34"/>
        <v>0.05021520803</v>
      </c>
      <c r="F65" s="21">
        <f t="shared" si="34"/>
        <v>0.1148459384</v>
      </c>
    </row>
    <row r="66">
      <c r="A66" s="19" t="s">
        <v>64</v>
      </c>
      <c r="B66" s="21">
        <f t="shared" ref="B66:F66" si="35">B33/B2</f>
        <v>0.1659707724</v>
      </c>
      <c r="C66" s="21">
        <f t="shared" si="35"/>
        <v>0</v>
      </c>
      <c r="D66" s="21">
        <f t="shared" si="35"/>
        <v>-0.06292749658</v>
      </c>
      <c r="E66" s="21">
        <f t="shared" si="35"/>
        <v>-0.06456241033</v>
      </c>
      <c r="F66" s="21">
        <f t="shared" si="35"/>
        <v>0.2422969188</v>
      </c>
    </row>
    <row r="67">
      <c r="A67" s="19" t="s">
        <v>65</v>
      </c>
      <c r="B67" s="21">
        <f t="shared" ref="B67:F67" si="36">B17/B32</f>
        <v>1.444444444</v>
      </c>
      <c r="C67" s="21">
        <f t="shared" si="36"/>
        <v>2.333333333</v>
      </c>
      <c r="D67" s="21">
        <f t="shared" si="36"/>
        <v>-1.166666667</v>
      </c>
      <c r="E67" s="21">
        <f t="shared" si="36"/>
        <v>-1.398648649</v>
      </c>
      <c r="F67" s="21">
        <f t="shared" si="36"/>
        <v>-1</v>
      </c>
    </row>
    <row r="68">
      <c r="A68" s="19" t="s">
        <v>66</v>
      </c>
      <c r="B68" s="21">
        <f t="shared" ref="B68:F68" si="37">B17/B2</f>
        <v>0.2713987474</v>
      </c>
      <c r="C68" s="21">
        <f t="shared" si="37"/>
        <v>0.04380475594</v>
      </c>
      <c r="D68" s="21">
        <f t="shared" si="37"/>
        <v>-0.1532147743</v>
      </c>
      <c r="E68" s="21">
        <f t="shared" si="37"/>
        <v>-0.2969870875</v>
      </c>
      <c r="F68" s="21">
        <f t="shared" si="37"/>
        <v>-0.3025210084</v>
      </c>
    </row>
    <row r="69">
      <c r="A69" s="19" t="s">
        <v>67</v>
      </c>
      <c r="B69" s="21">
        <f t="shared" ref="B69:F69" si="38">(B16+B11)/B17</f>
        <v>1.057692308</v>
      </c>
      <c r="C69" s="21">
        <f t="shared" si="38"/>
        <v>4.257142857</v>
      </c>
      <c r="D69" s="21">
        <f t="shared" si="38"/>
        <v>-1.0625</v>
      </c>
      <c r="E69" s="21">
        <f t="shared" si="38"/>
        <v>-0.6280193237</v>
      </c>
      <c r="F69" s="21">
        <f t="shared" si="38"/>
        <v>-0.5648148148</v>
      </c>
    </row>
    <row r="70">
      <c r="A70" s="19" t="s">
        <v>68</v>
      </c>
      <c r="B70" s="21">
        <f t="shared" ref="B70:F70" si="39">(B16+B11)/B2</f>
        <v>0.2870563674</v>
      </c>
      <c r="C70" s="21">
        <f t="shared" si="39"/>
        <v>0.1864831039</v>
      </c>
      <c r="D70" s="21">
        <f t="shared" si="39"/>
        <v>0.1627906977</v>
      </c>
      <c r="E70" s="21">
        <f t="shared" si="39"/>
        <v>0.1865136298</v>
      </c>
      <c r="F70" s="21">
        <f t="shared" si="39"/>
        <v>0.1708683473</v>
      </c>
    </row>
    <row r="71">
      <c r="A71" s="19" t="s">
        <v>69</v>
      </c>
      <c r="B71" s="21">
        <f t="shared" ref="B71:F71" si="40">B30/B19</f>
        <v>0.2198198198</v>
      </c>
      <c r="C71" s="21">
        <f t="shared" si="40"/>
        <v>0.3045845272</v>
      </c>
      <c r="D71" s="21">
        <f t="shared" si="40"/>
        <v>0.06348684211</v>
      </c>
      <c r="E71" s="21">
        <f t="shared" si="40"/>
        <v>0.1142857143</v>
      </c>
      <c r="F71" s="21">
        <f t="shared" si="40"/>
        <v>0.007254901961</v>
      </c>
    </row>
    <row r="72">
      <c r="A72" s="19" t="s">
        <v>70</v>
      </c>
      <c r="B72" s="19">
        <f t="shared" ref="B72:F72" si="41">B30/B35</f>
        <v>-8.698752228</v>
      </c>
      <c r="C72" s="19">
        <f t="shared" si="41"/>
        <v>-8.603804128</v>
      </c>
      <c r="D72" s="19">
        <f t="shared" si="41"/>
        <v>2.399751321</v>
      </c>
      <c r="E72" s="19">
        <f t="shared" si="41"/>
        <v>7.77268561</v>
      </c>
      <c r="F72" s="19">
        <f t="shared" si="41"/>
        <v>-0.1389280015</v>
      </c>
    </row>
    <row r="73">
      <c r="A73" s="19" t="s">
        <v>71</v>
      </c>
      <c r="B73" s="19">
        <f t="shared" ref="B73:F73" si="42">B22/B35</f>
        <v>-2.228163993</v>
      </c>
      <c r="C73" s="19">
        <f t="shared" si="42"/>
        <v>1.214083367</v>
      </c>
      <c r="D73" s="19">
        <f t="shared" si="42"/>
        <v>-4.600559528</v>
      </c>
      <c r="E73" s="19">
        <f t="shared" si="42"/>
        <v>1.283226398</v>
      </c>
      <c r="F73" s="19">
        <f t="shared" si="42"/>
        <v>-1.088895147</v>
      </c>
    </row>
    <row r="74">
      <c r="A74" s="19" t="s">
        <v>72</v>
      </c>
      <c r="B74" s="21">
        <f t="shared" ref="B74:F74" si="43">B31/B19</f>
        <v>0.07274774775</v>
      </c>
      <c r="C74" s="21">
        <f t="shared" si="43"/>
        <v>-0.0212034384</v>
      </c>
      <c r="D74" s="21">
        <f t="shared" si="43"/>
        <v>-0.09835526316</v>
      </c>
      <c r="E74" s="21">
        <f t="shared" si="43"/>
        <v>0.03692722372</v>
      </c>
      <c r="F74" s="21">
        <f t="shared" si="43"/>
        <v>0.06862745098</v>
      </c>
    </row>
    <row r="75">
      <c r="A75" s="19" t="s">
        <v>73</v>
      </c>
      <c r="B75" s="21">
        <f t="shared" ref="B75:F75" si="44">B34/B19</f>
        <v>0.2072072072</v>
      </c>
      <c r="C75" s="21">
        <f t="shared" si="44"/>
        <v>0.2034383954</v>
      </c>
      <c r="D75" s="21">
        <f t="shared" si="44"/>
        <v>0.2532894737</v>
      </c>
      <c r="E75" s="21">
        <f t="shared" si="44"/>
        <v>0.2398921833</v>
      </c>
      <c r="F75" s="21">
        <f t="shared" si="44"/>
        <v>0.1823529412</v>
      </c>
    </row>
    <row r="76">
      <c r="A76" s="19" t="s">
        <v>74</v>
      </c>
      <c r="B76" s="21">
        <f t="shared" ref="B76:F76" si="45">B25/B19</f>
        <v>-0.1351351351</v>
      </c>
      <c r="C76" s="21">
        <f t="shared" si="45"/>
        <v>-0.6532951289</v>
      </c>
      <c r="D76" s="21">
        <f t="shared" si="45"/>
        <v>-0.4835526316</v>
      </c>
      <c r="E76" s="21">
        <f t="shared" si="45"/>
        <v>-0.25606469</v>
      </c>
      <c r="F76" s="21">
        <f t="shared" si="45"/>
        <v>-0.05294117647</v>
      </c>
    </row>
    <row r="77">
      <c r="A77" s="19" t="s">
        <v>75</v>
      </c>
      <c r="B77" s="19">
        <f t="shared" ref="B77:F77" si="46">B25/B35</f>
        <v>5.347593583</v>
      </c>
      <c r="C77" s="19">
        <f t="shared" si="46"/>
        <v>18.45406718</v>
      </c>
      <c r="D77" s="19">
        <f t="shared" si="46"/>
        <v>-18.27789866</v>
      </c>
      <c r="E77" s="19">
        <f t="shared" si="46"/>
        <v>-17.4152154</v>
      </c>
      <c r="F77" s="19">
        <f t="shared" si="46"/>
        <v>1.01379893</v>
      </c>
    </row>
    <row r="78">
      <c r="A78" s="19" t="s">
        <v>76</v>
      </c>
      <c r="B78" s="19">
        <f t="shared" ref="B78:F78" si="47">B35/B9</f>
        <v>-0.07791666667</v>
      </c>
      <c r="C78" s="19">
        <f t="shared" si="47"/>
        <v>-0.08700704225</v>
      </c>
      <c r="D78" s="19">
        <f t="shared" si="47"/>
        <v>0.0609280303</v>
      </c>
      <c r="E78" s="19">
        <f t="shared" si="47"/>
        <v>0.04364</v>
      </c>
      <c r="F78" s="19">
        <f t="shared" si="47"/>
        <v>-0.2201033058</v>
      </c>
    </row>
    <row r="79">
      <c r="A79" s="19" t="s">
        <v>77</v>
      </c>
      <c r="B79" s="19">
        <f t="shared" ref="B79:F79" si="48">B35/B2</f>
        <v>-0.01171189979</v>
      </c>
      <c r="C79" s="19">
        <f t="shared" si="48"/>
        <v>-0.01546307885</v>
      </c>
      <c r="D79" s="19">
        <f t="shared" si="48"/>
        <v>0.01100205198</v>
      </c>
      <c r="E79" s="19">
        <f t="shared" si="48"/>
        <v>0.007826398852</v>
      </c>
      <c r="F79" s="19">
        <f t="shared" si="48"/>
        <v>-0.03730042017</v>
      </c>
    </row>
    <row r="80">
      <c r="A80" s="19" t="s">
        <v>78</v>
      </c>
      <c r="B80" s="19">
        <f t="shared" ref="B80:F80" si="49">B35/B19</f>
        <v>-0.02527027027</v>
      </c>
      <c r="C80" s="19">
        <f t="shared" si="49"/>
        <v>-0.03540114613</v>
      </c>
      <c r="D80" s="19">
        <f t="shared" si="49"/>
        <v>0.02645559211</v>
      </c>
      <c r="E80" s="19">
        <f t="shared" si="49"/>
        <v>0.01470350404</v>
      </c>
      <c r="F80" s="19">
        <f t="shared" si="49"/>
        <v>-0.05222058824</v>
      </c>
    </row>
    <row r="81">
      <c r="A81" s="19" t="s">
        <v>79</v>
      </c>
      <c r="B81" s="21">
        <f t="shared" ref="B81:F81" si="50">B12/B19</f>
        <v>0.286036036</v>
      </c>
      <c r="C81" s="21">
        <f t="shared" si="50"/>
        <v>0.6189111748</v>
      </c>
      <c r="D81" s="21">
        <f t="shared" si="50"/>
        <v>0.9078947368</v>
      </c>
      <c r="E81" s="21">
        <f t="shared" si="50"/>
        <v>0.7735849057</v>
      </c>
      <c r="F81" s="21">
        <f t="shared" si="50"/>
        <v>0.1509803922</v>
      </c>
    </row>
    <row r="82">
      <c r="A82" s="19" t="s">
        <v>80</v>
      </c>
      <c r="B82" s="21">
        <f t="shared" ref="B82:F82" si="51">B3/B19</f>
        <v>0.7004504505</v>
      </c>
      <c r="C82" s="21">
        <f t="shared" si="51"/>
        <v>0.6618911175</v>
      </c>
      <c r="D82" s="21">
        <f t="shared" si="51"/>
        <v>0.8980263158</v>
      </c>
      <c r="E82" s="21">
        <f t="shared" si="51"/>
        <v>0.7142857143</v>
      </c>
      <c r="F82" s="21">
        <f t="shared" si="51"/>
        <v>0.5588235294</v>
      </c>
    </row>
    <row r="83">
      <c r="A83" s="19" t="s">
        <v>81</v>
      </c>
      <c r="B83" s="21">
        <f t="shared" ref="B83:F83" si="52">B8/B19</f>
        <v>0.1328828829</v>
      </c>
      <c r="C83" s="21">
        <f t="shared" si="52"/>
        <v>0.1318051576</v>
      </c>
      <c r="D83" s="21">
        <f t="shared" si="52"/>
        <v>0.25</v>
      </c>
      <c r="E83" s="21">
        <f t="shared" si="52"/>
        <v>0.2291105121</v>
      </c>
      <c r="F83" s="21">
        <f t="shared" si="52"/>
        <v>0.168627451</v>
      </c>
    </row>
    <row r="84">
      <c r="A84" s="19" t="s">
        <v>82</v>
      </c>
      <c r="B84" s="21">
        <f t="shared" ref="B84:F84" si="53">B33/B19</f>
        <v>0.3581081081</v>
      </c>
      <c r="C84" s="21">
        <f t="shared" si="53"/>
        <v>0</v>
      </c>
      <c r="D84" s="21">
        <f t="shared" si="53"/>
        <v>-0.1513157895</v>
      </c>
      <c r="E84" s="21">
        <f t="shared" si="53"/>
        <v>-0.1212938005</v>
      </c>
      <c r="F84" s="21">
        <f t="shared" si="53"/>
        <v>0.3392156863</v>
      </c>
    </row>
    <row r="85">
      <c r="A85" s="19" t="s">
        <v>83</v>
      </c>
      <c r="B85" s="21">
        <f t="shared" ref="B85:F85" si="54">(B5+B6)/B19</f>
        <v>0.3828828829</v>
      </c>
      <c r="C85" s="21">
        <f t="shared" si="54"/>
        <v>0.441260745</v>
      </c>
      <c r="D85" s="21">
        <f t="shared" si="54"/>
        <v>0.5197368421</v>
      </c>
      <c r="E85" s="21">
        <f t="shared" si="54"/>
        <v>0.3315363881</v>
      </c>
      <c r="F85" s="21">
        <f t="shared" si="54"/>
        <v>0.268627451</v>
      </c>
    </row>
    <row r="86">
      <c r="A86" s="19" t="s">
        <v>84</v>
      </c>
      <c r="B86" s="21">
        <f t="shared" ref="B86:F86" si="55">B19/B2</f>
        <v>0.4634655532</v>
      </c>
      <c r="C86" s="21">
        <f t="shared" si="55"/>
        <v>0.436795995</v>
      </c>
      <c r="D86" s="21">
        <f t="shared" si="55"/>
        <v>0.4158686731</v>
      </c>
      <c r="E86" s="21">
        <f t="shared" si="55"/>
        <v>0.5322812052</v>
      </c>
      <c r="F86" s="21">
        <f t="shared" si="55"/>
        <v>0.7142857143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2017.0</v>
      </c>
      <c r="C1" s="23">
        <v>2018.0</v>
      </c>
      <c r="D1" s="23">
        <v>2019.0</v>
      </c>
      <c r="E1" s="23">
        <v>2020.0</v>
      </c>
      <c r="F1" s="23">
        <v>2021.0</v>
      </c>
    </row>
    <row r="2">
      <c r="A2" s="4" t="s">
        <v>1</v>
      </c>
      <c r="B2" s="24">
        <v>399.3</v>
      </c>
      <c r="C2" s="25">
        <v>481.8</v>
      </c>
      <c r="D2" s="25">
        <v>695.0</v>
      </c>
      <c r="E2" s="25">
        <v>1123.5</v>
      </c>
      <c r="F2" s="25">
        <v>2485.1</v>
      </c>
    </row>
    <row r="3">
      <c r="A3" s="4" t="s">
        <v>2</v>
      </c>
      <c r="B3" s="26">
        <v>67.0</v>
      </c>
      <c r="C3" s="27">
        <v>87.7</v>
      </c>
      <c r="D3" s="27">
        <v>191.2</v>
      </c>
      <c r="E3" s="27">
        <v>332.7</v>
      </c>
      <c r="F3" s="27">
        <v>824.4</v>
      </c>
    </row>
    <row r="4">
      <c r="A4" s="4" t="s">
        <v>3</v>
      </c>
      <c r="B4" s="11">
        <v>31.6</v>
      </c>
      <c r="C4" s="12">
        <v>16.8</v>
      </c>
      <c r="D4" s="12">
        <v>44.0</v>
      </c>
      <c r="E4" s="12">
        <v>166.5</v>
      </c>
      <c r="F4" s="12">
        <v>540.8</v>
      </c>
    </row>
    <row r="5">
      <c r="A5" s="4" t="s">
        <v>4</v>
      </c>
      <c r="B5" s="11">
        <v>35.4</v>
      </c>
      <c r="C5" s="12">
        <v>70.7</v>
      </c>
      <c r="D5" s="12">
        <v>131.1</v>
      </c>
      <c r="E5" s="12">
        <v>139.6</v>
      </c>
      <c r="F5" s="12">
        <v>254.9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0.0</v>
      </c>
      <c r="C8" s="12">
        <v>0.2</v>
      </c>
      <c r="D8" s="12">
        <v>0.7</v>
      </c>
      <c r="E8" s="12">
        <v>5.3</v>
      </c>
      <c r="F8" s="12">
        <v>5.8</v>
      </c>
    </row>
    <row r="9">
      <c r="A9" s="15" t="s">
        <v>8</v>
      </c>
      <c r="B9" s="11">
        <v>280.7</v>
      </c>
      <c r="C9" s="12">
        <v>314.5</v>
      </c>
      <c r="D9" s="12">
        <v>437.0</v>
      </c>
      <c r="E9" s="12">
        <v>670.6</v>
      </c>
      <c r="F9" s="12">
        <v>1446.7</v>
      </c>
      <c r="G9" s="16"/>
    </row>
    <row r="10">
      <c r="A10" s="15" t="s">
        <v>9</v>
      </c>
      <c r="B10" s="26">
        <v>49.7</v>
      </c>
      <c r="C10" s="27">
        <v>92.7</v>
      </c>
      <c r="D10" s="27">
        <v>206.0</v>
      </c>
      <c r="E10" s="27">
        <v>258.4</v>
      </c>
      <c r="F10" s="27">
        <v>374.6</v>
      </c>
    </row>
    <row r="11">
      <c r="A11" s="17" t="s">
        <v>10</v>
      </c>
      <c r="B11" s="11">
        <v>17.9</v>
      </c>
      <c r="C11" s="12">
        <v>38.9</v>
      </c>
      <c r="D11" s="12">
        <v>92.8</v>
      </c>
      <c r="E11" s="12">
        <v>130.2</v>
      </c>
      <c r="F11" s="12">
        <v>163.9</v>
      </c>
    </row>
    <row r="12">
      <c r="A12" s="4" t="s">
        <v>11</v>
      </c>
      <c r="B12" s="11">
        <v>9.7</v>
      </c>
      <c r="C12" s="12">
        <v>16.3</v>
      </c>
      <c r="D12" s="12">
        <v>50.0</v>
      </c>
      <c r="E12" s="12">
        <v>51.8</v>
      </c>
      <c r="F12" s="12">
        <v>114.2</v>
      </c>
    </row>
    <row r="13">
      <c r="A13" s="4" t="s">
        <v>12</v>
      </c>
      <c r="B13" s="11">
        <v>0.0</v>
      </c>
      <c r="C13" s="12">
        <v>0.0</v>
      </c>
      <c r="D13" s="12">
        <v>4.5</v>
      </c>
      <c r="E13" s="12">
        <v>10.5</v>
      </c>
      <c r="F13" s="12">
        <v>13.7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193.7</v>
      </c>
      <c r="C15" s="27">
        <v>241.6</v>
      </c>
      <c r="D15" s="27">
        <v>338.6</v>
      </c>
      <c r="E15" s="27">
        <v>707.0</v>
      </c>
      <c r="F15" s="27">
        <v>1212.6</v>
      </c>
    </row>
    <row r="16">
      <c r="A16" s="1" t="s">
        <v>15</v>
      </c>
      <c r="B16" s="11">
        <v>188.8</v>
      </c>
      <c r="C16" s="12">
        <v>232.4</v>
      </c>
      <c r="D16" s="12">
        <v>332.7</v>
      </c>
      <c r="E16" s="12">
        <v>674.2</v>
      </c>
      <c r="F16" s="12">
        <v>1096.8</v>
      </c>
    </row>
    <row r="17">
      <c r="A17" s="4" t="s">
        <v>16</v>
      </c>
      <c r="B17" s="11">
        <v>155.9</v>
      </c>
      <c r="C17" s="12">
        <v>147.6</v>
      </c>
      <c r="D17" s="12">
        <v>150.4</v>
      </c>
      <c r="E17" s="12">
        <v>158.1</v>
      </c>
      <c r="F17" s="12">
        <v>898.0</v>
      </c>
    </row>
    <row r="18">
      <c r="A18" s="1" t="s">
        <v>17</v>
      </c>
      <c r="B18" s="11">
        <v>34.6</v>
      </c>
      <c r="C18" s="12">
        <v>34.6</v>
      </c>
      <c r="D18" s="12">
        <v>34.6</v>
      </c>
      <c r="E18" s="12">
        <v>43.0</v>
      </c>
      <c r="F18" s="12">
        <v>803.7</v>
      </c>
    </row>
    <row r="19">
      <c r="A19" s="1" t="s">
        <v>18</v>
      </c>
      <c r="B19" s="24">
        <v>170.7</v>
      </c>
      <c r="C19" s="25">
        <v>301.3</v>
      </c>
      <c r="D19" s="25">
        <v>443.2</v>
      </c>
      <c r="E19" s="25">
        <v>642.6</v>
      </c>
      <c r="F19" s="25">
        <v>882.2</v>
      </c>
    </row>
    <row r="20">
      <c r="A20" s="4" t="s">
        <v>19</v>
      </c>
      <c r="B20" s="24">
        <v>137.2</v>
      </c>
      <c r="C20" s="25">
        <v>239.9</v>
      </c>
      <c r="D20" s="25">
        <v>363.4</v>
      </c>
      <c r="E20" s="25">
        <v>517.4</v>
      </c>
      <c r="F20" s="25">
        <v>725.3</v>
      </c>
    </row>
    <row r="21">
      <c r="A21" s="1" t="s">
        <v>20</v>
      </c>
      <c r="B21" s="24">
        <v>20.1</v>
      </c>
      <c r="C21" s="25">
        <v>29.5</v>
      </c>
      <c r="D21" s="25">
        <v>50.1</v>
      </c>
      <c r="E21" s="25">
        <v>77.8</v>
      </c>
      <c r="F21" s="25">
        <v>110.4</v>
      </c>
    </row>
    <row r="22">
      <c r="A22" s="1" t="s">
        <v>21</v>
      </c>
      <c r="B22" s="24">
        <v>19.1</v>
      </c>
      <c r="C22" s="25">
        <v>20.0</v>
      </c>
      <c r="D22" s="25">
        <v>39.9</v>
      </c>
      <c r="E22" s="25">
        <v>60.3</v>
      </c>
      <c r="F22" s="25">
        <v>16.1</v>
      </c>
    </row>
    <row r="23">
      <c r="A23" s="4" t="s">
        <v>22</v>
      </c>
      <c r="B23" s="26">
        <v>6.5</v>
      </c>
      <c r="C23" s="27">
        <v>9.3</v>
      </c>
      <c r="D23" s="27">
        <v>19.5</v>
      </c>
      <c r="E23" s="27">
        <v>34.1</v>
      </c>
      <c r="F23" s="27">
        <v>73.4</v>
      </c>
    </row>
    <row r="24">
      <c r="A24" s="4" t="s">
        <v>23</v>
      </c>
      <c r="B24" s="24">
        <v>4.0</v>
      </c>
      <c r="C24" s="25">
        <v>-6.8</v>
      </c>
      <c r="D24" s="25">
        <v>3.1</v>
      </c>
      <c r="E24" s="25">
        <v>-9.5</v>
      </c>
      <c r="F24" s="25">
        <v>-8.8</v>
      </c>
    </row>
    <row r="25">
      <c r="A25" s="4" t="s">
        <v>24</v>
      </c>
      <c r="B25" s="24">
        <v>7.3</v>
      </c>
      <c r="C25" s="25">
        <v>-14.0</v>
      </c>
      <c r="D25" s="25">
        <v>9.6</v>
      </c>
      <c r="E25" s="25">
        <v>-22.8</v>
      </c>
      <c r="F25" s="25">
        <v>-47.4</v>
      </c>
    </row>
    <row r="26">
      <c r="A26" s="4" t="s">
        <v>25</v>
      </c>
      <c r="B26" s="26">
        <v>26.71</v>
      </c>
      <c r="C26" s="27">
        <v>18.75</v>
      </c>
      <c r="D26" s="27">
        <v>36.37</v>
      </c>
      <c r="E26" s="27">
        <v>35.45</v>
      </c>
      <c r="F26" s="27">
        <v>160.02</v>
      </c>
    </row>
    <row r="27">
      <c r="A27" s="19" t="s">
        <v>26</v>
      </c>
      <c r="B27" s="26">
        <v>0.0</v>
      </c>
      <c r="C27" s="26">
        <v>0.0</v>
      </c>
      <c r="D27" s="26">
        <v>0.0</v>
      </c>
      <c r="E27" s="26">
        <v>0.0</v>
      </c>
      <c r="F27" s="26">
        <v>0.0</v>
      </c>
    </row>
    <row r="28">
      <c r="A28" s="19" t="s">
        <v>27</v>
      </c>
      <c r="B28" s="24">
        <v>-3.78</v>
      </c>
      <c r="C28" s="25">
        <v>-6.71</v>
      </c>
      <c r="D28" s="25">
        <v>4.02</v>
      </c>
      <c r="E28" s="25">
        <v>79.39</v>
      </c>
      <c r="F28" s="25">
        <v>324.79</v>
      </c>
    </row>
    <row r="29">
      <c r="A29" s="19" t="s">
        <v>28</v>
      </c>
      <c r="B29" s="11">
        <v>16.95</v>
      </c>
      <c r="C29" s="11">
        <v>14.43</v>
      </c>
      <c r="D29" s="11">
        <v>63.08</v>
      </c>
      <c r="E29" s="11">
        <v>101.06</v>
      </c>
      <c r="F29" s="11">
        <v>735.21</v>
      </c>
    </row>
    <row r="30">
      <c r="A30" s="19" t="s">
        <v>29</v>
      </c>
      <c r="B30" s="20">
        <f t="shared" ref="B30:F30" si="1">B22*(1-0.4)+B26+B28-B29</f>
        <v>17.44</v>
      </c>
      <c r="C30" s="20">
        <f t="shared" si="1"/>
        <v>9.61</v>
      </c>
      <c r="D30" s="20">
        <f t="shared" si="1"/>
        <v>1.25</v>
      </c>
      <c r="E30" s="20">
        <f t="shared" si="1"/>
        <v>49.96</v>
      </c>
      <c r="F30" s="20">
        <f t="shared" si="1"/>
        <v>-240.74</v>
      </c>
    </row>
    <row r="31">
      <c r="A31" s="19" t="s">
        <v>30</v>
      </c>
      <c r="B31" s="20">
        <f t="shared" ref="B31:F31" si="2">B22+B26</f>
        <v>45.81</v>
      </c>
      <c r="C31" s="20">
        <f t="shared" si="2"/>
        <v>38.75</v>
      </c>
      <c r="D31" s="20">
        <f t="shared" si="2"/>
        <v>76.27</v>
      </c>
      <c r="E31" s="20">
        <f t="shared" si="2"/>
        <v>95.75</v>
      </c>
      <c r="F31" s="20">
        <f t="shared" si="2"/>
        <v>176.12</v>
      </c>
    </row>
    <row r="32">
      <c r="A32" s="19" t="s">
        <v>31</v>
      </c>
      <c r="B32" s="20">
        <f t="shared" ref="B32:F32" si="3">B18+B25+B27</f>
        <v>41.9</v>
      </c>
      <c r="C32" s="20">
        <f t="shared" si="3"/>
        <v>20.6</v>
      </c>
      <c r="D32" s="20">
        <f t="shared" si="3"/>
        <v>44.2</v>
      </c>
      <c r="E32" s="20">
        <f t="shared" si="3"/>
        <v>20.2</v>
      </c>
      <c r="F32" s="20">
        <f t="shared" si="3"/>
        <v>756.3</v>
      </c>
    </row>
    <row r="33">
      <c r="A33" s="19" t="s">
        <v>32</v>
      </c>
      <c r="B33" s="20">
        <f t="shared" ref="B33:F33" si="4">B4+B5+B6+B8-B12-B13-B14</f>
        <v>57.3</v>
      </c>
      <c r="C33" s="20">
        <f t="shared" si="4"/>
        <v>71.4</v>
      </c>
      <c r="D33" s="20">
        <f t="shared" si="4"/>
        <v>121.3</v>
      </c>
      <c r="E33" s="20">
        <f t="shared" si="4"/>
        <v>249.1</v>
      </c>
      <c r="F33" s="20">
        <f t="shared" si="4"/>
        <v>673.6</v>
      </c>
    </row>
    <row r="34">
      <c r="A34" s="19" t="s">
        <v>33</v>
      </c>
      <c r="B34" s="20">
        <f t="shared" ref="B34:F34" si="5">B19-B20</f>
        <v>33.5</v>
      </c>
      <c r="C34" s="20">
        <f t="shared" si="5"/>
        <v>61.4</v>
      </c>
      <c r="D34" s="20">
        <f t="shared" si="5"/>
        <v>79.8</v>
      </c>
      <c r="E34" s="20">
        <f t="shared" si="5"/>
        <v>125.2</v>
      </c>
      <c r="F34" s="20">
        <f t="shared" si="5"/>
        <v>156.9</v>
      </c>
    </row>
    <row r="35">
      <c r="A35" s="19" t="s">
        <v>34</v>
      </c>
      <c r="B35" s="20">
        <f t="shared" ref="B35:F35" si="6">B19-(B20*1.2725)-B26</f>
        <v>-30.597</v>
      </c>
      <c r="C35" s="20">
        <f t="shared" si="6"/>
        <v>-22.72275</v>
      </c>
      <c r="D35" s="20">
        <f t="shared" si="6"/>
        <v>-55.5965</v>
      </c>
      <c r="E35" s="20">
        <f t="shared" si="6"/>
        <v>-51.2415</v>
      </c>
      <c r="F35" s="20">
        <f t="shared" si="6"/>
        <v>-200.76425</v>
      </c>
    </row>
    <row r="36">
      <c r="A36" s="19"/>
    </row>
    <row r="37">
      <c r="A37" s="19" t="s">
        <v>35</v>
      </c>
      <c r="B37" s="21">
        <f t="shared" ref="B37:F37" si="7">B4/B10</f>
        <v>0.6358148893</v>
      </c>
      <c r="C37" s="21">
        <f t="shared" si="7"/>
        <v>0.1812297735</v>
      </c>
      <c r="D37" s="21">
        <f t="shared" si="7"/>
        <v>0.213592233</v>
      </c>
      <c r="E37" s="21">
        <f t="shared" si="7"/>
        <v>0.6443498452</v>
      </c>
      <c r="F37" s="21">
        <f t="shared" si="7"/>
        <v>1.443673251</v>
      </c>
    </row>
    <row r="38">
      <c r="A38" s="19" t="s">
        <v>36</v>
      </c>
      <c r="B38" s="21">
        <f t="shared" ref="B38:F38" si="8">B4/B19</f>
        <v>0.1851200937</v>
      </c>
      <c r="C38" s="21">
        <f t="shared" si="8"/>
        <v>0.05575838035</v>
      </c>
      <c r="D38" s="21">
        <f t="shared" si="8"/>
        <v>0.09927797834</v>
      </c>
      <c r="E38" s="21">
        <f t="shared" si="8"/>
        <v>0.2591036415</v>
      </c>
      <c r="F38" s="21">
        <f t="shared" si="8"/>
        <v>0.6130129222</v>
      </c>
    </row>
    <row r="39">
      <c r="A39" s="19" t="s">
        <v>37</v>
      </c>
      <c r="B39" s="21">
        <f t="shared" ref="B39:F39" si="9">B4/B3</f>
        <v>0.471641791</v>
      </c>
      <c r="C39" s="21">
        <f t="shared" si="9"/>
        <v>0.1915621437</v>
      </c>
      <c r="D39" s="21">
        <f t="shared" si="9"/>
        <v>0.230125523</v>
      </c>
      <c r="E39" s="21">
        <f t="shared" si="9"/>
        <v>0.5004508566</v>
      </c>
      <c r="F39" s="21">
        <f t="shared" si="9"/>
        <v>0.6559922368</v>
      </c>
    </row>
    <row r="40">
      <c r="A40" s="19" t="s">
        <v>38</v>
      </c>
      <c r="B40" s="21">
        <f t="shared" ref="B40:F40" si="10">B4/B2</f>
        <v>0.07913849236</v>
      </c>
      <c r="C40" s="21">
        <f t="shared" si="10"/>
        <v>0.03486924035</v>
      </c>
      <c r="D40" s="21">
        <f t="shared" si="10"/>
        <v>0.06330935252</v>
      </c>
      <c r="E40" s="21">
        <f t="shared" si="10"/>
        <v>0.1481975968</v>
      </c>
      <c r="F40" s="21">
        <f t="shared" si="10"/>
        <v>0.2176169973</v>
      </c>
    </row>
    <row r="41">
      <c r="A41" s="19" t="s">
        <v>39</v>
      </c>
      <c r="B41" s="21">
        <f t="shared" ref="B41:F41" si="11">B3/B10</f>
        <v>1.348088531</v>
      </c>
      <c r="C41" s="21">
        <f t="shared" si="11"/>
        <v>0.9460625674</v>
      </c>
      <c r="D41" s="21">
        <f t="shared" si="11"/>
        <v>0.9281553398</v>
      </c>
      <c r="E41" s="21">
        <f t="shared" si="11"/>
        <v>1.2875387</v>
      </c>
      <c r="F41" s="21">
        <f t="shared" si="11"/>
        <v>2.200747464</v>
      </c>
    </row>
    <row r="42">
      <c r="A42" s="19" t="s">
        <v>40</v>
      </c>
      <c r="B42" s="21">
        <f t="shared" ref="B42:F42" si="12">B3/B2</f>
        <v>0.1677936389</v>
      </c>
      <c r="C42" s="21">
        <f t="shared" si="12"/>
        <v>0.1820257368</v>
      </c>
      <c r="D42" s="21">
        <f t="shared" si="12"/>
        <v>0.2751079137</v>
      </c>
      <c r="E42" s="21">
        <f t="shared" si="12"/>
        <v>0.2961281709</v>
      </c>
      <c r="F42" s="21">
        <f t="shared" si="12"/>
        <v>0.3317371534</v>
      </c>
    </row>
    <row r="43">
      <c r="A43" s="19" t="s">
        <v>41</v>
      </c>
      <c r="B43" s="21">
        <f t="shared" ref="B43:F43" si="13">B10/B2</f>
        <v>0.1244678187</v>
      </c>
      <c r="C43" s="21">
        <f t="shared" si="13"/>
        <v>0.1924034869</v>
      </c>
      <c r="D43" s="21">
        <f t="shared" si="13"/>
        <v>0.2964028777</v>
      </c>
      <c r="E43" s="21">
        <f t="shared" si="13"/>
        <v>0.2299955496</v>
      </c>
      <c r="F43" s="21">
        <f t="shared" si="13"/>
        <v>0.1507384009</v>
      </c>
    </row>
    <row r="44">
      <c r="A44" s="19" t="s">
        <v>42</v>
      </c>
      <c r="B44" s="21">
        <f t="shared" ref="B44:F44" si="14">B10/B19</f>
        <v>0.2911540715</v>
      </c>
      <c r="C44" s="21">
        <f t="shared" si="14"/>
        <v>0.3076667773</v>
      </c>
      <c r="D44" s="21">
        <f t="shared" si="14"/>
        <v>0.464801444</v>
      </c>
      <c r="E44" s="21">
        <f t="shared" si="14"/>
        <v>0.4021164021</v>
      </c>
      <c r="F44" s="21">
        <f t="shared" si="14"/>
        <v>0.4246202675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0.0004151100042</v>
      </c>
      <c r="D45" s="21">
        <f t="shared" si="15"/>
        <v>0.001007194245</v>
      </c>
      <c r="E45" s="21">
        <f t="shared" si="15"/>
        <v>0.004717400979</v>
      </c>
      <c r="F45" s="21">
        <f t="shared" si="15"/>
        <v>0.002333910104</v>
      </c>
    </row>
    <row r="46">
      <c r="A46" s="19" t="s">
        <v>44</v>
      </c>
      <c r="B46" s="21">
        <f t="shared" ref="B46:F46" si="16">(B3-B8)/B2</f>
        <v>0.1677936389</v>
      </c>
      <c r="C46" s="21">
        <f t="shared" si="16"/>
        <v>0.1816106268</v>
      </c>
      <c r="D46" s="21">
        <f t="shared" si="16"/>
        <v>0.2741007194</v>
      </c>
      <c r="E46" s="21">
        <f t="shared" si="16"/>
        <v>0.2914107699</v>
      </c>
      <c r="F46" s="21">
        <f t="shared" si="16"/>
        <v>0.3294032433</v>
      </c>
    </row>
    <row r="47">
      <c r="A47" s="19" t="s">
        <v>45</v>
      </c>
      <c r="B47" s="21">
        <f t="shared" ref="B47:F47" si="17">(B3-B8)/B10</f>
        <v>1.348088531</v>
      </c>
      <c r="C47" s="21">
        <f t="shared" si="17"/>
        <v>0.9439050701</v>
      </c>
      <c r="D47" s="21">
        <f t="shared" si="17"/>
        <v>0.9247572816</v>
      </c>
      <c r="E47" s="21">
        <f t="shared" si="17"/>
        <v>1.267027864</v>
      </c>
      <c r="F47" s="21">
        <f t="shared" si="17"/>
        <v>2.185264282</v>
      </c>
    </row>
    <row r="48">
      <c r="A48" s="19" t="s">
        <v>46</v>
      </c>
      <c r="B48" s="19">
        <f t="shared" ref="B48:F48" si="18">(B3-B10)/B2</f>
        <v>0.04332582019</v>
      </c>
      <c r="C48" s="19">
        <f t="shared" si="18"/>
        <v>-0.0103777501</v>
      </c>
      <c r="D48" s="19">
        <f t="shared" si="18"/>
        <v>-0.02129496403</v>
      </c>
      <c r="E48" s="19">
        <f t="shared" si="18"/>
        <v>0.06613262127</v>
      </c>
      <c r="F48" s="19">
        <f t="shared" si="18"/>
        <v>0.1809987526</v>
      </c>
    </row>
    <row r="49">
      <c r="A49" s="19" t="s">
        <v>47</v>
      </c>
      <c r="B49" s="21">
        <f t="shared" ref="B49:F49" si="19">(B3-B10)/B19</f>
        <v>0.1013473931</v>
      </c>
      <c r="C49" s="21">
        <f t="shared" si="19"/>
        <v>-0.01659475606</v>
      </c>
      <c r="D49" s="21">
        <f t="shared" si="19"/>
        <v>-0.03339350181</v>
      </c>
      <c r="E49" s="21">
        <f t="shared" si="19"/>
        <v>0.1156240274</v>
      </c>
      <c r="F49" s="21">
        <f t="shared" si="19"/>
        <v>0.5098617094</v>
      </c>
    </row>
    <row r="50">
      <c r="A50" s="19" t="s">
        <v>48</v>
      </c>
      <c r="B50" s="21">
        <f t="shared" ref="B50:F50" si="20">(B11+B16)/B30</f>
        <v>11.85206422</v>
      </c>
      <c r="C50" s="21">
        <f t="shared" si="20"/>
        <v>28.23100937</v>
      </c>
      <c r="D50" s="21">
        <f t="shared" si="20"/>
        <v>340.4</v>
      </c>
      <c r="E50" s="21">
        <f t="shared" si="20"/>
        <v>16.1008807</v>
      </c>
      <c r="F50" s="21">
        <f t="shared" si="20"/>
        <v>-5.236769959</v>
      </c>
    </row>
    <row r="51">
      <c r="A51" s="19" t="s">
        <v>49</v>
      </c>
      <c r="B51" s="21">
        <f t="shared" ref="B51:F51" si="21">B23/B31</f>
        <v>0.1418904169</v>
      </c>
      <c r="C51" s="21">
        <f t="shared" si="21"/>
        <v>0.24</v>
      </c>
      <c r="D51" s="21">
        <f t="shared" si="21"/>
        <v>0.2556706438</v>
      </c>
      <c r="E51" s="21">
        <f t="shared" si="21"/>
        <v>0.3561357702</v>
      </c>
      <c r="F51" s="21">
        <f t="shared" si="21"/>
        <v>0.4167612991</v>
      </c>
    </row>
    <row r="52">
      <c r="A52" s="19" t="s">
        <v>50</v>
      </c>
      <c r="B52" s="21">
        <f t="shared" ref="B52:F52" si="22">B23/B25</f>
        <v>0.8904109589</v>
      </c>
      <c r="C52" s="21">
        <f t="shared" si="22"/>
        <v>-0.6642857143</v>
      </c>
      <c r="D52" s="21">
        <f t="shared" si="22"/>
        <v>2.03125</v>
      </c>
      <c r="E52" s="21">
        <f t="shared" si="22"/>
        <v>-1.495614035</v>
      </c>
      <c r="F52" s="21">
        <f t="shared" si="22"/>
        <v>-1.548523207</v>
      </c>
    </row>
    <row r="53">
      <c r="A53" s="19" t="s">
        <v>51</v>
      </c>
      <c r="B53" s="21">
        <f t="shared" ref="B53:F53" si="23">B23/B2</f>
        <v>0.01627848735</v>
      </c>
      <c r="C53" s="21">
        <f t="shared" si="23"/>
        <v>0.01930261519</v>
      </c>
      <c r="D53" s="21">
        <f t="shared" si="23"/>
        <v>0.02805755396</v>
      </c>
      <c r="E53" s="21">
        <f t="shared" si="23"/>
        <v>0.03035157988</v>
      </c>
      <c r="F53" s="21">
        <f t="shared" si="23"/>
        <v>0.02953603477</v>
      </c>
    </row>
    <row r="54">
      <c r="A54" s="19" t="s">
        <v>52</v>
      </c>
      <c r="B54" s="19">
        <f t="shared" ref="B54:F54" si="24">B23/B35</f>
        <v>-0.212439128</v>
      </c>
      <c r="C54" s="19">
        <f t="shared" si="24"/>
        <v>-0.409281447</v>
      </c>
      <c r="D54" s="19">
        <f t="shared" si="24"/>
        <v>-0.3507415035</v>
      </c>
      <c r="E54" s="19">
        <f t="shared" si="24"/>
        <v>-0.6654762253</v>
      </c>
      <c r="F54" s="19">
        <f t="shared" si="24"/>
        <v>-0.3656029398</v>
      </c>
    </row>
    <row r="55">
      <c r="A55" s="19" t="s">
        <v>53</v>
      </c>
      <c r="B55" s="21">
        <f t="shared" ref="B55:F55" si="25">B30/B17</f>
        <v>0.1118665811</v>
      </c>
      <c r="C55" s="21">
        <f t="shared" si="25"/>
        <v>0.06510840108</v>
      </c>
      <c r="D55" s="21">
        <f t="shared" si="25"/>
        <v>0.008311170213</v>
      </c>
      <c r="E55" s="21">
        <f t="shared" si="25"/>
        <v>0.31600253</v>
      </c>
      <c r="F55" s="21">
        <f t="shared" si="25"/>
        <v>-0.2680846325</v>
      </c>
    </row>
    <row r="56">
      <c r="A56" s="19" t="s">
        <v>54</v>
      </c>
      <c r="B56" s="21">
        <f t="shared" ref="B56:F56" si="26">B30/B2</f>
        <v>0.04367643376</v>
      </c>
      <c r="C56" s="21">
        <f t="shared" si="26"/>
        <v>0.0199460357</v>
      </c>
      <c r="D56" s="21">
        <f t="shared" si="26"/>
        <v>0.001798561151</v>
      </c>
      <c r="E56" s="21">
        <f t="shared" si="26"/>
        <v>0.0444681798</v>
      </c>
      <c r="F56" s="21">
        <f t="shared" si="26"/>
        <v>-0.09687336526</v>
      </c>
    </row>
    <row r="57">
      <c r="A57" s="19" t="s">
        <v>55</v>
      </c>
      <c r="B57" s="21">
        <f t="shared" ref="B57:F57" si="27">B22/B17</f>
        <v>0.1225144323</v>
      </c>
      <c r="C57" s="21">
        <f t="shared" si="27"/>
        <v>0.135501355</v>
      </c>
      <c r="D57" s="21">
        <f t="shared" si="27"/>
        <v>0.2652925532</v>
      </c>
      <c r="E57" s="21">
        <f t="shared" si="27"/>
        <v>0.3814041746</v>
      </c>
      <c r="F57" s="21">
        <f t="shared" si="27"/>
        <v>0.01792873051</v>
      </c>
    </row>
    <row r="58">
      <c r="A58" s="19" t="s">
        <v>56</v>
      </c>
      <c r="B58" s="21">
        <f t="shared" ref="B58:F58" si="28">B22/B2</f>
        <v>0.04783370899</v>
      </c>
      <c r="C58" s="21">
        <f t="shared" si="28"/>
        <v>0.04151100042</v>
      </c>
      <c r="D58" s="21">
        <f t="shared" si="28"/>
        <v>0.05741007194</v>
      </c>
      <c r="E58" s="21">
        <f t="shared" si="28"/>
        <v>0.05367156208</v>
      </c>
      <c r="F58" s="21">
        <f t="shared" si="28"/>
        <v>0.006478612531</v>
      </c>
    </row>
    <row r="59">
      <c r="A59" s="19" t="s">
        <v>57</v>
      </c>
      <c r="B59" s="21">
        <f t="shared" ref="B59:F59" si="29">B31/B32</f>
        <v>1.093317422</v>
      </c>
      <c r="C59" s="21">
        <f t="shared" si="29"/>
        <v>1.881067961</v>
      </c>
      <c r="D59" s="21">
        <f t="shared" si="29"/>
        <v>1.725565611</v>
      </c>
      <c r="E59" s="21">
        <f t="shared" si="29"/>
        <v>4.74009901</v>
      </c>
      <c r="F59" s="21">
        <f t="shared" si="29"/>
        <v>0.232870554</v>
      </c>
    </row>
    <row r="60">
      <c r="A60" s="19" t="s">
        <v>58</v>
      </c>
      <c r="B60" s="21">
        <f t="shared" ref="B60:F60" si="30">B31/B2</f>
        <v>0.1147257701</v>
      </c>
      <c r="C60" s="21">
        <f t="shared" si="30"/>
        <v>0.0804275633</v>
      </c>
      <c r="D60" s="21">
        <f t="shared" si="30"/>
        <v>0.1097410072</v>
      </c>
      <c r="E60" s="21">
        <f t="shared" si="30"/>
        <v>0.0852247441</v>
      </c>
      <c r="F60" s="21">
        <f t="shared" si="30"/>
        <v>0.07087038751</v>
      </c>
    </row>
    <row r="61">
      <c r="A61" s="19" t="s">
        <v>59</v>
      </c>
      <c r="B61" s="21">
        <f t="shared" ref="B61:F61" si="31">B25/B17</f>
        <v>0.04682488775</v>
      </c>
      <c r="C61" s="21">
        <f t="shared" si="31"/>
        <v>-0.09485094851</v>
      </c>
      <c r="D61" s="21">
        <f t="shared" si="31"/>
        <v>0.06382978723</v>
      </c>
      <c r="E61" s="21">
        <f t="shared" si="31"/>
        <v>-0.1442125237</v>
      </c>
      <c r="F61" s="21">
        <f t="shared" si="31"/>
        <v>-0.05278396437</v>
      </c>
    </row>
    <row r="62">
      <c r="A62" s="19" t="s">
        <v>60</v>
      </c>
      <c r="B62" s="21">
        <f t="shared" ref="B62:F62" si="32">B25/B2</f>
        <v>0.01828199349</v>
      </c>
      <c r="C62" s="21">
        <f t="shared" si="32"/>
        <v>-0.02905770029</v>
      </c>
      <c r="D62" s="21">
        <f t="shared" si="32"/>
        <v>0.01381294964</v>
      </c>
      <c r="E62" s="21">
        <f t="shared" si="32"/>
        <v>-0.02029372497</v>
      </c>
      <c r="F62" s="21">
        <f t="shared" si="32"/>
        <v>-0.01907367913</v>
      </c>
    </row>
    <row r="63">
      <c r="A63" s="19" t="s">
        <v>61</v>
      </c>
      <c r="B63" s="21">
        <f t="shared" ref="B63:F63" si="33">(B25+B24)/B17</f>
        <v>0.07248236049</v>
      </c>
      <c r="C63" s="21">
        <f t="shared" si="33"/>
        <v>-0.1409214092</v>
      </c>
      <c r="D63" s="21">
        <f t="shared" si="33"/>
        <v>0.08444148936</v>
      </c>
      <c r="E63" s="21">
        <f t="shared" si="33"/>
        <v>-0.2043010753</v>
      </c>
      <c r="F63" s="21">
        <f t="shared" si="33"/>
        <v>-0.06258351893</v>
      </c>
    </row>
    <row r="64">
      <c r="A64" s="19" t="s">
        <v>62</v>
      </c>
      <c r="B64" s="21">
        <f t="shared" ref="B64:F64" si="34">B16/B17</f>
        <v>1.211032713</v>
      </c>
      <c r="C64" s="21">
        <f t="shared" si="34"/>
        <v>1.574525745</v>
      </c>
      <c r="D64" s="21">
        <f t="shared" si="34"/>
        <v>2.212101064</v>
      </c>
      <c r="E64" s="21">
        <f t="shared" si="34"/>
        <v>4.264389627</v>
      </c>
      <c r="F64" s="21">
        <f t="shared" si="34"/>
        <v>1.221380846</v>
      </c>
    </row>
    <row r="65">
      <c r="A65" s="19" t="s">
        <v>63</v>
      </c>
      <c r="B65" s="21">
        <f t="shared" ref="B65:F65" si="35">B16/B2</f>
        <v>0.472827448</v>
      </c>
      <c r="C65" s="21">
        <f t="shared" si="35"/>
        <v>0.4823578248</v>
      </c>
      <c r="D65" s="21">
        <f t="shared" si="35"/>
        <v>0.478705036</v>
      </c>
      <c r="E65" s="21">
        <f t="shared" si="35"/>
        <v>0.6000890076</v>
      </c>
      <c r="F65" s="21">
        <f t="shared" si="35"/>
        <v>0.4413504487</v>
      </c>
    </row>
    <row r="66">
      <c r="A66" s="19" t="s">
        <v>64</v>
      </c>
      <c r="B66" s="21">
        <f t="shared" ref="B66:F66" si="36">B33/B2</f>
        <v>0.143501127</v>
      </c>
      <c r="C66" s="21">
        <f t="shared" si="36"/>
        <v>0.1481942715</v>
      </c>
      <c r="D66" s="21">
        <f t="shared" si="36"/>
        <v>0.1745323741</v>
      </c>
      <c r="E66" s="21">
        <f t="shared" si="36"/>
        <v>0.221717846</v>
      </c>
      <c r="F66" s="21">
        <f t="shared" si="36"/>
        <v>0.2710554907</v>
      </c>
    </row>
    <row r="67">
      <c r="A67" s="19" t="s">
        <v>65</v>
      </c>
      <c r="B67" s="21">
        <f t="shared" ref="B67:F67" si="37">B17/B32</f>
        <v>3.720763723</v>
      </c>
      <c r="C67" s="21">
        <f t="shared" si="37"/>
        <v>7.165048544</v>
      </c>
      <c r="D67" s="21">
        <f t="shared" si="37"/>
        <v>3.402714932</v>
      </c>
      <c r="E67" s="21">
        <f t="shared" si="37"/>
        <v>7.826732673</v>
      </c>
      <c r="F67" s="21">
        <f t="shared" si="37"/>
        <v>1.187359513</v>
      </c>
    </row>
    <row r="68">
      <c r="A68" s="19" t="s">
        <v>66</v>
      </c>
      <c r="B68" s="21">
        <f t="shared" ref="B68:F68" si="38">B17/B2</f>
        <v>0.3904332582</v>
      </c>
      <c r="C68" s="21">
        <f t="shared" si="38"/>
        <v>0.3063511831</v>
      </c>
      <c r="D68" s="21">
        <f t="shared" si="38"/>
        <v>0.2164028777</v>
      </c>
      <c r="E68" s="21">
        <f t="shared" si="38"/>
        <v>0.1407209613</v>
      </c>
      <c r="F68" s="21">
        <f t="shared" si="38"/>
        <v>0.3613536679</v>
      </c>
    </row>
    <row r="69">
      <c r="A69" s="19" t="s">
        <v>67</v>
      </c>
      <c r="B69" s="21">
        <f t="shared" ref="B69:F69" si="39">(B16+B11)/B17</f>
        <v>1.325849904</v>
      </c>
      <c r="C69" s="21">
        <f t="shared" si="39"/>
        <v>1.838075881</v>
      </c>
      <c r="D69" s="21">
        <f t="shared" si="39"/>
        <v>2.82912234</v>
      </c>
      <c r="E69" s="21">
        <f t="shared" si="39"/>
        <v>5.087919039</v>
      </c>
      <c r="F69" s="21">
        <f t="shared" si="39"/>
        <v>1.40389755</v>
      </c>
    </row>
    <row r="70">
      <c r="A70" s="19" t="s">
        <v>68</v>
      </c>
      <c r="B70" s="21">
        <f t="shared" ref="B70:F70" si="40">(B16+B11)/B2</f>
        <v>0.5176558978</v>
      </c>
      <c r="C70" s="21">
        <f t="shared" si="40"/>
        <v>0.5630967206</v>
      </c>
      <c r="D70" s="21">
        <f t="shared" si="40"/>
        <v>0.6122302158</v>
      </c>
      <c r="E70" s="21">
        <f t="shared" si="40"/>
        <v>0.715976858</v>
      </c>
      <c r="F70" s="21">
        <f t="shared" si="40"/>
        <v>0.507303529</v>
      </c>
    </row>
    <row r="71">
      <c r="A71" s="19" t="s">
        <v>69</v>
      </c>
      <c r="B71" s="21">
        <f t="shared" ref="B71:F71" si="41">B30/B19</f>
        <v>0.1021675454</v>
      </c>
      <c r="C71" s="21">
        <f t="shared" si="41"/>
        <v>0.03189512114</v>
      </c>
      <c r="D71" s="21">
        <f t="shared" si="41"/>
        <v>0.002820397112</v>
      </c>
      <c r="E71" s="21">
        <f t="shared" si="41"/>
        <v>0.07774665422</v>
      </c>
      <c r="F71" s="21">
        <f t="shared" si="41"/>
        <v>-0.2728859669</v>
      </c>
    </row>
    <row r="72">
      <c r="A72" s="19" t="s">
        <v>70</v>
      </c>
      <c r="B72" s="19">
        <f t="shared" ref="B72:F72" si="42">B30/B35</f>
        <v>-0.5699905219</v>
      </c>
      <c r="C72" s="19">
        <f t="shared" si="42"/>
        <v>-0.4229241619</v>
      </c>
      <c r="D72" s="19">
        <f t="shared" si="42"/>
        <v>-0.02248342971</v>
      </c>
      <c r="E72" s="19">
        <f t="shared" si="42"/>
        <v>-0.9749909741</v>
      </c>
      <c r="F72" s="19">
        <f t="shared" si="42"/>
        <v>1.199117871</v>
      </c>
    </row>
    <row r="73">
      <c r="A73" s="19" t="s">
        <v>71</v>
      </c>
      <c r="B73" s="19">
        <f t="shared" ref="B73:F73" si="43">B22/B35</f>
        <v>-0.6242442069</v>
      </c>
      <c r="C73" s="19">
        <f t="shared" si="43"/>
        <v>-0.8801751549</v>
      </c>
      <c r="D73" s="19">
        <f t="shared" si="43"/>
        <v>-0.7176710764</v>
      </c>
      <c r="E73" s="19">
        <f t="shared" si="43"/>
        <v>-1.176780539</v>
      </c>
      <c r="F73" s="19">
        <f t="shared" si="43"/>
        <v>-0.08019356036</v>
      </c>
    </row>
    <row r="74">
      <c r="A74" s="19" t="s">
        <v>72</v>
      </c>
      <c r="B74" s="21">
        <f t="shared" ref="B74:F74" si="44">B31/B19</f>
        <v>0.2683655536</v>
      </c>
      <c r="C74" s="21">
        <f t="shared" si="44"/>
        <v>0.1286093594</v>
      </c>
      <c r="D74" s="21">
        <f t="shared" si="44"/>
        <v>0.1720893502</v>
      </c>
      <c r="E74" s="21">
        <f t="shared" si="44"/>
        <v>0.1490040461</v>
      </c>
      <c r="F74" s="21">
        <f t="shared" si="44"/>
        <v>0.1996372705</v>
      </c>
    </row>
    <row r="75">
      <c r="A75" s="19" t="s">
        <v>73</v>
      </c>
      <c r="B75" s="21">
        <f t="shared" ref="B75:F75" si="45">B34/B19</f>
        <v>0.1962507323</v>
      </c>
      <c r="C75" s="21">
        <f t="shared" si="45"/>
        <v>0.2037836044</v>
      </c>
      <c r="D75" s="21">
        <f t="shared" si="45"/>
        <v>0.1800541516</v>
      </c>
      <c r="E75" s="21">
        <f t="shared" si="45"/>
        <v>0.194833489</v>
      </c>
      <c r="F75" s="21">
        <f t="shared" si="45"/>
        <v>0.1778508275</v>
      </c>
    </row>
    <row r="76">
      <c r="A76" s="19" t="s">
        <v>74</v>
      </c>
      <c r="B76" s="21">
        <f t="shared" ref="B76:F76" si="46">B25/B19</f>
        <v>0.04276508494</v>
      </c>
      <c r="C76" s="21">
        <f t="shared" si="46"/>
        <v>-0.04646531696</v>
      </c>
      <c r="D76" s="21">
        <f t="shared" si="46"/>
        <v>0.02166064982</v>
      </c>
      <c r="E76" s="21">
        <f t="shared" si="46"/>
        <v>-0.03548085901</v>
      </c>
      <c r="F76" s="21">
        <f t="shared" si="46"/>
        <v>-0.05372931308</v>
      </c>
    </row>
    <row r="77">
      <c r="A77" s="19" t="s">
        <v>75</v>
      </c>
      <c r="B77" s="19">
        <f t="shared" ref="B77:F77" si="47">B25/B35</f>
        <v>-0.2385854822</v>
      </c>
      <c r="C77" s="19">
        <f t="shared" si="47"/>
        <v>0.6161226084</v>
      </c>
      <c r="D77" s="19">
        <f t="shared" si="47"/>
        <v>-0.1726727402</v>
      </c>
      <c r="E77" s="19">
        <f t="shared" si="47"/>
        <v>0.4449518457</v>
      </c>
      <c r="F77" s="19">
        <f t="shared" si="47"/>
        <v>0.2360978112</v>
      </c>
    </row>
    <row r="78">
      <c r="A78" s="19" t="s">
        <v>76</v>
      </c>
      <c r="B78" s="19">
        <f t="shared" ref="B78:F78" si="48">B35/B9</f>
        <v>-0.1090024938</v>
      </c>
      <c r="C78" s="19">
        <f t="shared" si="48"/>
        <v>-0.07225039746</v>
      </c>
      <c r="D78" s="19">
        <f t="shared" si="48"/>
        <v>-0.1272231121</v>
      </c>
      <c r="E78" s="19">
        <f t="shared" si="48"/>
        <v>-0.07641142261</v>
      </c>
      <c r="F78" s="19">
        <f t="shared" si="48"/>
        <v>-0.1387739338</v>
      </c>
    </row>
    <row r="79">
      <c r="A79" s="19" t="s">
        <v>77</v>
      </c>
      <c r="B79" s="19">
        <f t="shared" ref="B79:F79" si="49">B35/B2</f>
        <v>-0.07662659654</v>
      </c>
      <c r="C79" s="19">
        <f t="shared" si="49"/>
        <v>-0.04716220423</v>
      </c>
      <c r="D79" s="19">
        <f t="shared" si="49"/>
        <v>-0.07999496403</v>
      </c>
      <c r="E79" s="19">
        <f t="shared" si="49"/>
        <v>-0.04560881175</v>
      </c>
      <c r="F79" s="19">
        <f t="shared" si="49"/>
        <v>-0.08078719166</v>
      </c>
    </row>
    <row r="80">
      <c r="A80" s="19" t="s">
        <v>78</v>
      </c>
      <c r="B80" s="19">
        <f t="shared" ref="B80:F80" si="50">B35/B19</f>
        <v>-0.1792442882</v>
      </c>
      <c r="C80" s="19">
        <f t="shared" si="50"/>
        <v>-0.07541569864</v>
      </c>
      <c r="D80" s="19">
        <f t="shared" si="50"/>
        <v>-0.1254433664</v>
      </c>
      <c r="E80" s="19">
        <f t="shared" si="50"/>
        <v>-0.07974089636</v>
      </c>
      <c r="F80" s="19">
        <f t="shared" si="50"/>
        <v>-0.2275722625</v>
      </c>
    </row>
    <row r="81">
      <c r="A81" s="19" t="s">
        <v>79</v>
      </c>
      <c r="B81" s="21">
        <f t="shared" ref="B81:F81" si="51">B12/B19</f>
        <v>0.0568248389</v>
      </c>
      <c r="C81" s="21">
        <f t="shared" si="51"/>
        <v>0.05409890475</v>
      </c>
      <c r="D81" s="21">
        <f t="shared" si="51"/>
        <v>0.1128158845</v>
      </c>
      <c r="E81" s="21">
        <f t="shared" si="51"/>
        <v>0.08061002179</v>
      </c>
      <c r="F81" s="21">
        <f t="shared" si="51"/>
        <v>0.1294491045</v>
      </c>
    </row>
    <row r="82">
      <c r="A82" s="19" t="s">
        <v>80</v>
      </c>
      <c r="B82" s="21">
        <f t="shared" ref="B82:F82" si="52">B3/B19</f>
        <v>0.3925014646</v>
      </c>
      <c r="C82" s="21">
        <f t="shared" si="52"/>
        <v>0.2910720212</v>
      </c>
      <c r="D82" s="21">
        <f t="shared" si="52"/>
        <v>0.4314079422</v>
      </c>
      <c r="E82" s="21">
        <f t="shared" si="52"/>
        <v>0.5177404295</v>
      </c>
      <c r="F82" s="21">
        <f t="shared" si="52"/>
        <v>0.9344819769</v>
      </c>
    </row>
    <row r="83">
      <c r="A83" s="19" t="s">
        <v>81</v>
      </c>
      <c r="B83" s="21">
        <f t="shared" ref="B83:F83" si="53">B8/B19</f>
        <v>0</v>
      </c>
      <c r="C83" s="21">
        <f t="shared" si="53"/>
        <v>0.0006637902423</v>
      </c>
      <c r="D83" s="21">
        <f t="shared" si="53"/>
        <v>0.001579422383</v>
      </c>
      <c r="E83" s="21">
        <f t="shared" si="53"/>
        <v>0.008247743542</v>
      </c>
      <c r="F83" s="21">
        <f t="shared" si="53"/>
        <v>0.006574472909</v>
      </c>
    </row>
    <row r="84">
      <c r="A84" s="19" t="s">
        <v>82</v>
      </c>
      <c r="B84" s="21">
        <f t="shared" ref="B84:F84" si="54">B33/B19</f>
        <v>0.3356766257</v>
      </c>
      <c r="C84" s="21">
        <f t="shared" si="54"/>
        <v>0.2369731165</v>
      </c>
      <c r="D84" s="21">
        <f t="shared" si="54"/>
        <v>0.2736913357</v>
      </c>
      <c r="E84" s="21">
        <f t="shared" si="54"/>
        <v>0.3876439465</v>
      </c>
      <c r="F84" s="21">
        <f t="shared" si="54"/>
        <v>0.7635456813</v>
      </c>
    </row>
    <row r="85">
      <c r="A85" s="19" t="s">
        <v>83</v>
      </c>
      <c r="B85" s="21">
        <f t="shared" ref="B85:F85" si="55">(B5+B6)/B19</f>
        <v>0.2073813708</v>
      </c>
      <c r="C85" s="21">
        <f t="shared" si="55"/>
        <v>0.2346498506</v>
      </c>
      <c r="D85" s="21">
        <f t="shared" si="55"/>
        <v>0.2958032491</v>
      </c>
      <c r="E85" s="21">
        <f t="shared" si="55"/>
        <v>0.2172424525</v>
      </c>
      <c r="F85" s="21">
        <f t="shared" si="55"/>
        <v>0.288936749</v>
      </c>
    </row>
    <row r="86">
      <c r="A86" s="19" t="s">
        <v>84</v>
      </c>
      <c r="B86" s="21">
        <f t="shared" ref="B86:F86" si="56">B19/B2</f>
        <v>0.4274981217</v>
      </c>
      <c r="C86" s="21">
        <f t="shared" si="56"/>
        <v>0.6253632213</v>
      </c>
      <c r="D86" s="21">
        <f t="shared" si="56"/>
        <v>0.6376978417</v>
      </c>
      <c r="E86" s="21">
        <f t="shared" si="56"/>
        <v>0.5719626168</v>
      </c>
      <c r="F86" s="21">
        <f t="shared" si="56"/>
        <v>0.3549957748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2013.0</v>
      </c>
      <c r="C1" s="23">
        <v>2014.0</v>
      </c>
      <c r="D1" s="23">
        <v>2015.0</v>
      </c>
      <c r="E1" s="23">
        <v>2016.0</v>
      </c>
      <c r="F1" s="23">
        <v>2017.0</v>
      </c>
    </row>
    <row r="2">
      <c r="A2" s="4" t="s">
        <v>1</v>
      </c>
      <c r="B2" s="24">
        <v>6613.0</v>
      </c>
      <c r="C2" s="25">
        <v>7635.0</v>
      </c>
      <c r="D2" s="25">
        <v>9915.0</v>
      </c>
      <c r="E2" s="25">
        <v>10241.0</v>
      </c>
      <c r="F2" s="25">
        <v>12623.0</v>
      </c>
    </row>
    <row r="3">
      <c r="A3" s="4" t="s">
        <v>2</v>
      </c>
      <c r="B3" s="26">
        <v>4142.0</v>
      </c>
      <c r="C3" s="27">
        <v>4028.0</v>
      </c>
      <c r="D3" s="27">
        <v>5224.0</v>
      </c>
      <c r="E3" s="27">
        <v>4936.0</v>
      </c>
      <c r="F3" s="27">
        <v>6960.0</v>
      </c>
    </row>
    <row r="4">
      <c r="A4" s="4" t="s">
        <v>3</v>
      </c>
      <c r="B4" s="11">
        <v>1879.0</v>
      </c>
      <c r="C4" s="12">
        <v>1511.0</v>
      </c>
      <c r="D4" s="12">
        <v>2569.0</v>
      </c>
      <c r="E4" s="12">
        <v>1967.0</v>
      </c>
      <c r="F4" s="12">
        <v>4457.0</v>
      </c>
    </row>
    <row r="5">
      <c r="A5" s="4" t="s">
        <v>4</v>
      </c>
      <c r="B5" s="11">
        <v>1088.0</v>
      </c>
      <c r="C5" s="12">
        <v>1043.0</v>
      </c>
      <c r="D5" s="12">
        <v>1064.0</v>
      </c>
      <c r="E5" s="12">
        <v>1130.0</v>
      </c>
      <c r="F5" s="12">
        <v>813.0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1096.0</v>
      </c>
      <c r="C8" s="12">
        <v>1366.0</v>
      </c>
      <c r="D8" s="12">
        <v>1426.0</v>
      </c>
      <c r="E8" s="12">
        <v>1541.0</v>
      </c>
      <c r="F8" s="12">
        <v>1207.0</v>
      </c>
    </row>
    <row r="9">
      <c r="A9" s="15" t="s">
        <v>8</v>
      </c>
      <c r="B9" s="11">
        <v>320.0</v>
      </c>
      <c r="C9" s="12">
        <v>474.0</v>
      </c>
      <c r="D9" s="12">
        <v>566.0</v>
      </c>
      <c r="E9" s="12">
        <v>538.0</v>
      </c>
      <c r="F9" s="12">
        <v>470.0</v>
      </c>
      <c r="G9" s="16"/>
    </row>
    <row r="10">
      <c r="A10" s="15" t="s">
        <v>9</v>
      </c>
      <c r="B10" s="26">
        <v>2556.0</v>
      </c>
      <c r="C10" s="27">
        <v>3107.0</v>
      </c>
      <c r="D10" s="27">
        <v>3256.0</v>
      </c>
      <c r="E10" s="27">
        <v>3119.0</v>
      </c>
      <c r="F10" s="27">
        <v>3697.0</v>
      </c>
    </row>
    <row r="11">
      <c r="A11" s="17" t="s">
        <v>10</v>
      </c>
      <c r="B11" s="11">
        <v>506.0</v>
      </c>
      <c r="C11" s="12">
        <v>575.0</v>
      </c>
      <c r="D11" s="12">
        <v>548.0</v>
      </c>
      <c r="E11" s="12">
        <v>527.0</v>
      </c>
      <c r="F11" s="12">
        <v>1564.0</v>
      </c>
    </row>
    <row r="12">
      <c r="A12" s="4" t="s">
        <v>11</v>
      </c>
      <c r="B12" s="11">
        <v>1880.0</v>
      </c>
      <c r="C12" s="12">
        <v>2145.0</v>
      </c>
      <c r="D12" s="12">
        <v>2201.0</v>
      </c>
      <c r="E12" s="12">
        <v>2108.0</v>
      </c>
      <c r="F12" s="12">
        <v>1767.0</v>
      </c>
    </row>
    <row r="13">
      <c r="A13" s="4" t="s">
        <v>12</v>
      </c>
      <c r="B13" s="11">
        <v>7.0</v>
      </c>
      <c r="C13" s="12">
        <v>5.0</v>
      </c>
      <c r="D13" s="12">
        <v>14.0</v>
      </c>
      <c r="E13" s="12">
        <v>5.0</v>
      </c>
      <c r="F13" s="12">
        <v>6.0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3228.0</v>
      </c>
      <c r="C15" s="27">
        <v>1449.0</v>
      </c>
      <c r="D15" s="27">
        <v>3953.0</v>
      </c>
      <c r="E15" s="27">
        <v>4044.0</v>
      </c>
      <c r="F15" s="27">
        <v>5020.0</v>
      </c>
    </row>
    <row r="16">
      <c r="A16" s="1" t="s">
        <v>15</v>
      </c>
      <c r="B16" s="11">
        <v>3074.0</v>
      </c>
      <c r="C16" s="12">
        <v>1335.0</v>
      </c>
      <c r="D16" s="12">
        <v>3619.0</v>
      </c>
      <c r="E16" s="12">
        <v>3739.0</v>
      </c>
      <c r="F16" s="12">
        <v>4678.0</v>
      </c>
    </row>
    <row r="17">
      <c r="A17" s="4" t="s">
        <v>16</v>
      </c>
      <c r="B17" s="11">
        <v>830.0</v>
      </c>
      <c r="C17" s="12">
        <v>3079.0</v>
      </c>
      <c r="D17" s="12">
        <v>2706.0</v>
      </c>
      <c r="E17" s="12">
        <v>3078.0</v>
      </c>
      <c r="F17" s="12">
        <v>3906.0</v>
      </c>
    </row>
    <row r="18">
      <c r="A18" s="1" t="s">
        <v>17</v>
      </c>
      <c r="B18" s="11">
        <v>1199.0</v>
      </c>
      <c r="C18" s="12">
        <v>3605.0</v>
      </c>
      <c r="D18" s="12">
        <v>3636.0</v>
      </c>
      <c r="E18" s="12">
        <v>4483.0</v>
      </c>
      <c r="F18" s="12">
        <v>5709.0</v>
      </c>
    </row>
    <row r="19">
      <c r="A19" s="1" t="s">
        <v>18</v>
      </c>
      <c r="B19" s="24">
        <v>6089.0</v>
      </c>
      <c r="C19" s="25">
        <v>7964.0</v>
      </c>
      <c r="D19" s="25">
        <v>9014.0</v>
      </c>
      <c r="E19" s="25">
        <v>8601.0</v>
      </c>
      <c r="F19" s="25">
        <v>6286.0</v>
      </c>
    </row>
    <row r="20">
      <c r="A20" s="4" t="s">
        <v>19</v>
      </c>
      <c r="B20" s="24">
        <v>4581.0</v>
      </c>
      <c r="C20" s="25">
        <v>6035.0</v>
      </c>
      <c r="D20" s="25">
        <v>7226.0</v>
      </c>
      <c r="E20" s="25">
        <v>6889.0</v>
      </c>
      <c r="F20" s="25">
        <v>4957.0</v>
      </c>
    </row>
    <row r="21">
      <c r="A21" s="1" t="s">
        <v>20</v>
      </c>
      <c r="B21" s="24">
        <v>1076.0</v>
      </c>
      <c r="C21" s="25">
        <v>1379.0</v>
      </c>
      <c r="D21" s="25">
        <v>1204.0</v>
      </c>
      <c r="E21" s="25">
        <v>1024.0</v>
      </c>
      <c r="F21" s="25">
        <v>946.0</v>
      </c>
    </row>
    <row r="22">
      <c r="A22" s="1" t="s">
        <v>21</v>
      </c>
      <c r="B22" s="24">
        <v>273.0</v>
      </c>
      <c r="C22" s="25">
        <v>367.0</v>
      </c>
      <c r="D22" s="25">
        <v>412.0</v>
      </c>
      <c r="E22" s="25">
        <v>361.0</v>
      </c>
      <c r="F22" s="25">
        <v>11.0</v>
      </c>
    </row>
    <row r="23">
      <c r="A23" s="4" t="s">
        <v>22</v>
      </c>
      <c r="B23" s="26">
        <v>266.0</v>
      </c>
      <c r="C23" s="27">
        <v>282.0</v>
      </c>
      <c r="D23" s="27">
        <v>383.0</v>
      </c>
      <c r="E23" s="27">
        <v>948.0</v>
      </c>
      <c r="F23" s="27">
        <v>913.0</v>
      </c>
    </row>
    <row r="24">
      <c r="A24" s="4" t="s">
        <v>23</v>
      </c>
      <c r="B24" s="24">
        <v>-80.0</v>
      </c>
      <c r="C24" s="25">
        <v>-120.0</v>
      </c>
      <c r="D24" s="25">
        <v>12.0</v>
      </c>
      <c r="E24" s="25">
        <v>-237.0</v>
      </c>
      <c r="F24" s="25">
        <v>-209.0</v>
      </c>
    </row>
    <row r="25">
      <c r="A25" s="4" t="s">
        <v>24</v>
      </c>
      <c r="B25" s="24">
        <v>-160.0</v>
      </c>
      <c r="C25" s="25">
        <v>-163.0</v>
      </c>
      <c r="D25" s="25">
        <v>-418.0</v>
      </c>
      <c r="E25" s="25">
        <v>-486.0</v>
      </c>
      <c r="F25" s="25">
        <v>-411.0</v>
      </c>
    </row>
    <row r="26">
      <c r="A26" s="4" t="s">
        <v>25</v>
      </c>
      <c r="B26" s="26">
        <v>103.0</v>
      </c>
      <c r="C26" s="27">
        <v>149.7</v>
      </c>
      <c r="D26" s="27">
        <v>239.9</v>
      </c>
      <c r="E26" s="27">
        <v>291.8</v>
      </c>
      <c r="F26" s="27">
        <v>335.4</v>
      </c>
    </row>
    <row r="27">
      <c r="A27" s="19" t="s">
        <v>26</v>
      </c>
      <c r="B27" s="26"/>
      <c r="C27" s="26"/>
      <c r="D27" s="26"/>
      <c r="E27" s="26"/>
      <c r="F27" s="26"/>
    </row>
    <row r="28">
      <c r="A28" s="19" t="s">
        <v>27</v>
      </c>
      <c r="B28" s="24">
        <v>53.2</v>
      </c>
      <c r="C28" s="25">
        <v>105.8</v>
      </c>
      <c r="D28" s="25">
        <v>134.1</v>
      </c>
      <c r="E28" s="25">
        <v>-105.2</v>
      </c>
      <c r="F28" s="25">
        <v>1245.3</v>
      </c>
    </row>
    <row r="29">
      <c r="A29" s="19" t="s">
        <v>28</v>
      </c>
      <c r="B29" s="11">
        <v>85.7</v>
      </c>
      <c r="C29" s="11">
        <v>173.2</v>
      </c>
      <c r="D29" s="11">
        <v>144.6</v>
      </c>
      <c r="E29" s="11">
        <v>29.9</v>
      </c>
      <c r="F29" s="11">
        <v>3.9</v>
      </c>
    </row>
    <row r="30">
      <c r="A30" s="19" t="s">
        <v>29</v>
      </c>
      <c r="B30" s="19">
        <v>192.8</v>
      </c>
      <c r="C30" s="19">
        <v>-555.8</v>
      </c>
      <c r="D30" s="19">
        <v>-401.8</v>
      </c>
      <c r="E30" s="19">
        <v>-814.8</v>
      </c>
      <c r="F30" s="19">
        <v>-446.3</v>
      </c>
    </row>
    <row r="31">
      <c r="A31" s="19" t="s">
        <v>30</v>
      </c>
      <c r="B31" s="20">
        <f t="shared" ref="B31:F31" si="1">B22+B26</f>
        <v>376</v>
      </c>
      <c r="C31" s="20">
        <f t="shared" si="1"/>
        <v>516.7</v>
      </c>
      <c r="D31" s="20">
        <f t="shared" si="1"/>
        <v>651.9</v>
      </c>
      <c r="E31" s="20">
        <f t="shared" si="1"/>
        <v>652.8</v>
      </c>
      <c r="F31" s="20">
        <f t="shared" si="1"/>
        <v>346.4</v>
      </c>
    </row>
    <row r="32">
      <c r="A32" s="19" t="s">
        <v>31</v>
      </c>
      <c r="B32" s="20">
        <f t="shared" ref="B32:F32" si="2">B18+B25+B27</f>
        <v>1039</v>
      </c>
      <c r="C32" s="20">
        <f t="shared" si="2"/>
        <v>3442</v>
      </c>
      <c r="D32" s="20">
        <f t="shared" si="2"/>
        <v>3218</v>
      </c>
      <c r="E32" s="20">
        <f t="shared" si="2"/>
        <v>3997</v>
      </c>
      <c r="F32" s="20">
        <f t="shared" si="2"/>
        <v>5298</v>
      </c>
    </row>
    <row r="33">
      <c r="A33" s="19" t="s">
        <v>32</v>
      </c>
      <c r="B33" s="20">
        <f t="shared" ref="B33:F33" si="3">B4+B5+B6+B8-B12-B13-B14</f>
        <v>2176</v>
      </c>
      <c r="C33" s="20">
        <f t="shared" si="3"/>
        <v>1770</v>
      </c>
      <c r="D33" s="20">
        <f t="shared" si="3"/>
        <v>2844</v>
      </c>
      <c r="E33" s="20">
        <f t="shared" si="3"/>
        <v>2525</v>
      </c>
      <c r="F33" s="20">
        <f t="shared" si="3"/>
        <v>4704</v>
      </c>
    </row>
    <row r="34">
      <c r="A34" s="19" t="s">
        <v>33</v>
      </c>
      <c r="B34" s="20">
        <f t="shared" ref="B34:F34" si="4">B19-B20</f>
        <v>1508</v>
      </c>
      <c r="C34" s="20">
        <f t="shared" si="4"/>
        <v>1929</v>
      </c>
      <c r="D34" s="20">
        <f t="shared" si="4"/>
        <v>1788</v>
      </c>
      <c r="E34" s="20">
        <f t="shared" si="4"/>
        <v>1712</v>
      </c>
      <c r="F34" s="20">
        <f t="shared" si="4"/>
        <v>1329</v>
      </c>
    </row>
    <row r="35">
      <c r="A35" s="19" t="s">
        <v>34</v>
      </c>
      <c r="B35" s="20">
        <f t="shared" ref="B35:F35" si="5">B19-(B20*1.2725)-B26</f>
        <v>156.6775</v>
      </c>
      <c r="C35" s="20">
        <f t="shared" si="5"/>
        <v>134.7625</v>
      </c>
      <c r="D35" s="20">
        <f t="shared" si="5"/>
        <v>-420.985</v>
      </c>
      <c r="E35" s="20">
        <f t="shared" si="5"/>
        <v>-457.0525</v>
      </c>
      <c r="F35" s="20">
        <f t="shared" si="5"/>
        <v>-357.1825</v>
      </c>
    </row>
    <row r="36">
      <c r="A36" s="19"/>
    </row>
    <row r="37">
      <c r="A37" s="19" t="s">
        <v>35</v>
      </c>
      <c r="B37" s="21">
        <f t="shared" ref="B37:F37" si="6">B4/B10</f>
        <v>0.7351330203</v>
      </c>
      <c r="C37" s="21">
        <f t="shared" si="6"/>
        <v>0.4863212102</v>
      </c>
      <c r="D37" s="21">
        <f t="shared" si="6"/>
        <v>0.789004914</v>
      </c>
      <c r="E37" s="21">
        <f t="shared" si="6"/>
        <v>0.6306508496</v>
      </c>
      <c r="F37" s="21">
        <f t="shared" si="6"/>
        <v>1.205572085</v>
      </c>
    </row>
    <row r="38">
      <c r="A38" s="19" t="s">
        <v>36</v>
      </c>
      <c r="B38" s="21">
        <f t="shared" ref="B38:F38" si="7">B4/B19</f>
        <v>0.3085892593</v>
      </c>
      <c r="C38" s="21">
        <f t="shared" si="7"/>
        <v>0.1897287795</v>
      </c>
      <c r="D38" s="21">
        <f t="shared" si="7"/>
        <v>0.2850011094</v>
      </c>
      <c r="E38" s="21">
        <f t="shared" si="7"/>
        <v>0.2286943379</v>
      </c>
      <c r="F38" s="21">
        <f t="shared" si="7"/>
        <v>0.7090359529</v>
      </c>
    </row>
    <row r="39">
      <c r="A39" s="19" t="s">
        <v>37</v>
      </c>
      <c r="B39" s="21">
        <f t="shared" ref="B39:F39" si="8">B4/B3</f>
        <v>0.4536455818</v>
      </c>
      <c r="C39" s="21">
        <f t="shared" si="8"/>
        <v>0.3751241311</v>
      </c>
      <c r="D39" s="21">
        <f t="shared" si="8"/>
        <v>0.4917687596</v>
      </c>
      <c r="E39" s="21">
        <f t="shared" si="8"/>
        <v>0.3985008104</v>
      </c>
      <c r="F39" s="21">
        <f t="shared" si="8"/>
        <v>0.6403735632</v>
      </c>
    </row>
    <row r="40">
      <c r="A40" s="19" t="s">
        <v>38</v>
      </c>
      <c r="B40" s="21">
        <f t="shared" ref="B40:F40" si="9">B4/B2</f>
        <v>0.2841373053</v>
      </c>
      <c r="C40" s="21">
        <f t="shared" si="9"/>
        <v>0.1979043877</v>
      </c>
      <c r="D40" s="21">
        <f t="shared" si="9"/>
        <v>0.2591023701</v>
      </c>
      <c r="E40" s="21">
        <f t="shared" si="9"/>
        <v>0.1920710868</v>
      </c>
      <c r="F40" s="21">
        <f t="shared" si="9"/>
        <v>0.3530856373</v>
      </c>
    </row>
    <row r="41">
      <c r="A41" s="19" t="s">
        <v>39</v>
      </c>
      <c r="B41" s="21">
        <f t="shared" ref="B41:F41" si="10">B3/B10</f>
        <v>1.620500782</v>
      </c>
      <c r="C41" s="21">
        <f t="shared" si="10"/>
        <v>1.296427422</v>
      </c>
      <c r="D41" s="21">
        <f t="shared" si="10"/>
        <v>1.604422604</v>
      </c>
      <c r="E41" s="21">
        <f t="shared" si="10"/>
        <v>1.582558512</v>
      </c>
      <c r="F41" s="21">
        <f t="shared" si="10"/>
        <v>1.88260752</v>
      </c>
    </row>
    <row r="42">
      <c r="A42" s="19" t="s">
        <v>40</v>
      </c>
      <c r="B42" s="21">
        <f t="shared" ref="B42:F42" si="11">B3/B2</f>
        <v>0.6263420535</v>
      </c>
      <c r="C42" s="21">
        <f t="shared" si="11"/>
        <v>0.5275703995</v>
      </c>
      <c r="D42" s="21">
        <f t="shared" si="11"/>
        <v>0.526878467</v>
      </c>
      <c r="E42" s="21">
        <f t="shared" si="11"/>
        <v>0.4819841812</v>
      </c>
      <c r="F42" s="21">
        <f t="shared" si="11"/>
        <v>0.5513744752</v>
      </c>
    </row>
    <row r="43">
      <c r="A43" s="19" t="s">
        <v>41</v>
      </c>
      <c r="B43" s="21">
        <f t="shared" ref="B43:F43" si="12">B10/B2</f>
        <v>0.3865114169</v>
      </c>
      <c r="C43" s="21">
        <f t="shared" si="12"/>
        <v>0.4069417158</v>
      </c>
      <c r="D43" s="21">
        <f t="shared" si="12"/>
        <v>0.3283913263</v>
      </c>
      <c r="E43" s="21">
        <f t="shared" si="12"/>
        <v>0.3045601016</v>
      </c>
      <c r="F43" s="21">
        <f t="shared" si="12"/>
        <v>0.2928780797</v>
      </c>
    </row>
    <row r="44">
      <c r="A44" s="19" t="s">
        <v>42</v>
      </c>
      <c r="B44" s="21">
        <f t="shared" ref="B44:F44" si="13">B10/B19</f>
        <v>0.4197733618</v>
      </c>
      <c r="C44" s="21">
        <f t="shared" si="13"/>
        <v>0.3901305876</v>
      </c>
      <c r="D44" s="21">
        <f t="shared" si="13"/>
        <v>0.3612158864</v>
      </c>
      <c r="E44" s="21">
        <f t="shared" si="13"/>
        <v>0.3626322521</v>
      </c>
      <c r="F44" s="21">
        <f t="shared" si="13"/>
        <v>0.5881323576</v>
      </c>
    </row>
    <row r="45">
      <c r="A45" s="19" t="s">
        <v>43</v>
      </c>
      <c r="B45" s="21">
        <f t="shared" ref="B45:F45" si="14">B8/B2</f>
        <v>0.16573416</v>
      </c>
      <c r="C45" s="21">
        <f t="shared" si="14"/>
        <v>0.1789129011</v>
      </c>
      <c r="D45" s="21">
        <f t="shared" si="14"/>
        <v>0.1438224912</v>
      </c>
      <c r="E45" s="21">
        <f t="shared" si="14"/>
        <v>0.1504735866</v>
      </c>
      <c r="F45" s="21">
        <f t="shared" si="14"/>
        <v>0.09561910798</v>
      </c>
    </row>
    <row r="46">
      <c r="A46" s="19" t="s">
        <v>44</v>
      </c>
      <c r="B46" s="21">
        <f t="shared" ref="B46:F46" si="15">(B3-B8)/B2</f>
        <v>0.4606078935</v>
      </c>
      <c r="C46" s="21">
        <f t="shared" si="15"/>
        <v>0.3486574984</v>
      </c>
      <c r="D46" s="21">
        <f t="shared" si="15"/>
        <v>0.3830559758</v>
      </c>
      <c r="E46" s="21">
        <f t="shared" si="15"/>
        <v>0.3315105947</v>
      </c>
      <c r="F46" s="21">
        <f t="shared" si="15"/>
        <v>0.4557553672</v>
      </c>
    </row>
    <row r="47">
      <c r="A47" s="19" t="s">
        <v>45</v>
      </c>
      <c r="B47" s="21">
        <f t="shared" ref="B47:F47" si="16">(B3-B8)/B10</f>
        <v>1.19170579</v>
      </c>
      <c r="C47" s="21">
        <f t="shared" si="16"/>
        <v>0.8567750241</v>
      </c>
      <c r="D47" s="21">
        <f t="shared" si="16"/>
        <v>1.166461916</v>
      </c>
      <c r="E47" s="21">
        <f t="shared" si="16"/>
        <v>1.088489901</v>
      </c>
      <c r="F47" s="21">
        <f t="shared" si="16"/>
        <v>1.556126589</v>
      </c>
    </row>
    <row r="48">
      <c r="A48" s="19" t="s">
        <v>46</v>
      </c>
      <c r="B48" s="19">
        <f t="shared" ref="B48:F48" si="17">(B3-B10)/B2</f>
        <v>0.2398306366</v>
      </c>
      <c r="C48" s="19">
        <f t="shared" si="17"/>
        <v>0.1206286837</v>
      </c>
      <c r="D48" s="19">
        <f t="shared" si="17"/>
        <v>0.1984871407</v>
      </c>
      <c r="E48" s="19">
        <f t="shared" si="17"/>
        <v>0.1774240797</v>
      </c>
      <c r="F48" s="19">
        <f t="shared" si="17"/>
        <v>0.2584963955</v>
      </c>
    </row>
    <row r="49">
      <c r="A49" s="19" t="s">
        <v>47</v>
      </c>
      <c r="B49" s="21">
        <f t="shared" ref="B49:F49" si="18">(B3-B10)/B19</f>
        <v>0.2604696995</v>
      </c>
      <c r="C49" s="21">
        <f t="shared" si="18"/>
        <v>0.1156454043</v>
      </c>
      <c r="D49" s="21">
        <f t="shared" si="18"/>
        <v>0.2183270468</v>
      </c>
      <c r="E49" s="21">
        <f t="shared" si="18"/>
        <v>0.2112545053</v>
      </c>
      <c r="F49" s="21">
        <f t="shared" si="18"/>
        <v>0.5190900414</v>
      </c>
    </row>
    <row r="50">
      <c r="A50" s="19" t="s">
        <v>48</v>
      </c>
      <c r="B50" s="21">
        <f t="shared" ref="B50:F50" si="19">(B11+B16)/B30</f>
        <v>18.56846473</v>
      </c>
      <c r="C50" s="21">
        <f t="shared" si="19"/>
        <v>-3.436487945</v>
      </c>
      <c r="D50" s="21">
        <f t="shared" si="19"/>
        <v>-10.37083126</v>
      </c>
      <c r="E50" s="21">
        <f t="shared" si="19"/>
        <v>-5.235640648</v>
      </c>
      <c r="F50" s="21">
        <f t="shared" si="19"/>
        <v>-13.986108</v>
      </c>
    </row>
    <row r="51">
      <c r="A51" s="19" t="s">
        <v>49</v>
      </c>
      <c r="B51" s="21">
        <f t="shared" ref="B51:F51" si="20">B23/B31</f>
        <v>0.7074468085</v>
      </c>
      <c r="C51" s="21">
        <f t="shared" si="20"/>
        <v>0.5457712406</v>
      </c>
      <c r="D51" s="21">
        <f t="shared" si="20"/>
        <v>0.5875134223</v>
      </c>
      <c r="E51" s="21">
        <f t="shared" si="20"/>
        <v>1.452205882</v>
      </c>
      <c r="F51" s="21">
        <f t="shared" si="20"/>
        <v>2.635681293</v>
      </c>
    </row>
    <row r="52">
      <c r="A52" s="19" t="s">
        <v>50</v>
      </c>
      <c r="B52" s="21">
        <f t="shared" ref="B52:F52" si="21">B23/B25</f>
        <v>-1.6625</v>
      </c>
      <c r="C52" s="21">
        <f t="shared" si="21"/>
        <v>-1.73006135</v>
      </c>
      <c r="D52" s="21">
        <f t="shared" si="21"/>
        <v>-0.9162679426</v>
      </c>
      <c r="E52" s="21">
        <f t="shared" si="21"/>
        <v>-1.950617284</v>
      </c>
      <c r="F52" s="21">
        <f t="shared" si="21"/>
        <v>-2.221411192</v>
      </c>
    </row>
    <row r="53">
      <c r="A53" s="19" t="s">
        <v>51</v>
      </c>
      <c r="B53" s="21">
        <f t="shared" ref="B53:F53" si="22">B23/B2</f>
        <v>0.0402238016</v>
      </c>
      <c r="C53" s="21">
        <f t="shared" si="22"/>
        <v>0.03693516699</v>
      </c>
      <c r="D53" s="21">
        <f t="shared" si="22"/>
        <v>0.0386283409</v>
      </c>
      <c r="E53" s="21">
        <f t="shared" si="22"/>
        <v>0.09256908505</v>
      </c>
      <c r="F53" s="21">
        <f t="shared" si="22"/>
        <v>0.07232828963</v>
      </c>
    </row>
    <row r="54">
      <c r="A54" s="19" t="s">
        <v>52</v>
      </c>
      <c r="B54" s="19">
        <f t="shared" ref="B54:F54" si="23">B23/B35</f>
        <v>1.697754942</v>
      </c>
      <c r="C54" s="19">
        <f t="shared" si="23"/>
        <v>2.092570262</v>
      </c>
      <c r="D54" s="19">
        <f t="shared" si="23"/>
        <v>-0.909771132</v>
      </c>
      <c r="E54" s="19">
        <f t="shared" si="23"/>
        <v>-2.074159971</v>
      </c>
      <c r="F54" s="19">
        <f t="shared" si="23"/>
        <v>-2.556116271</v>
      </c>
    </row>
    <row r="55">
      <c r="A55" s="19" t="s">
        <v>53</v>
      </c>
      <c r="B55" s="21">
        <f t="shared" ref="B55:F55" si="24">B30/B17</f>
        <v>0.2322891566</v>
      </c>
      <c r="C55" s="21">
        <f t="shared" si="24"/>
        <v>-0.1805131536</v>
      </c>
      <c r="D55" s="21">
        <f t="shared" si="24"/>
        <v>-0.1484848485</v>
      </c>
      <c r="E55" s="21">
        <f t="shared" si="24"/>
        <v>-0.2647173489</v>
      </c>
      <c r="F55" s="21">
        <f t="shared" si="24"/>
        <v>-0.1142601126</v>
      </c>
    </row>
    <row r="56">
      <c r="A56" s="19" t="s">
        <v>54</v>
      </c>
      <c r="B56" s="21">
        <f t="shared" ref="B56:F56" si="25">B30/B2</f>
        <v>0.0291546953</v>
      </c>
      <c r="C56" s="21">
        <f t="shared" si="25"/>
        <v>-0.07279633268</v>
      </c>
      <c r="D56" s="21">
        <f t="shared" si="25"/>
        <v>-0.04052445789</v>
      </c>
      <c r="E56" s="21">
        <f t="shared" si="25"/>
        <v>-0.07956254272</v>
      </c>
      <c r="F56" s="21">
        <f t="shared" si="25"/>
        <v>-0.03535609602</v>
      </c>
    </row>
    <row r="57">
      <c r="A57" s="19" t="s">
        <v>55</v>
      </c>
      <c r="B57" s="21">
        <f t="shared" ref="B57:F57" si="26">B22/B17</f>
        <v>0.3289156627</v>
      </c>
      <c r="C57" s="21">
        <f t="shared" si="26"/>
        <v>0.1191945437</v>
      </c>
      <c r="D57" s="21">
        <f t="shared" si="26"/>
        <v>0.1522542498</v>
      </c>
      <c r="E57" s="21">
        <f t="shared" si="26"/>
        <v>0.1172839506</v>
      </c>
      <c r="F57" s="21">
        <f t="shared" si="26"/>
        <v>0.002816180236</v>
      </c>
    </row>
    <row r="58">
      <c r="A58" s="19" t="s">
        <v>56</v>
      </c>
      <c r="B58" s="21">
        <f t="shared" ref="B58:F58" si="27">B22/B2</f>
        <v>0.0412823227</v>
      </c>
      <c r="C58" s="21">
        <f t="shared" si="27"/>
        <v>0.0480681074</v>
      </c>
      <c r="D58" s="21">
        <f t="shared" si="27"/>
        <v>0.04155320222</v>
      </c>
      <c r="E58" s="21">
        <f t="shared" si="27"/>
        <v>0.03525046382</v>
      </c>
      <c r="F58" s="21">
        <f t="shared" si="27"/>
        <v>0.0008714251763</v>
      </c>
    </row>
    <row r="59">
      <c r="A59" s="19" t="s">
        <v>57</v>
      </c>
      <c r="B59" s="21">
        <f t="shared" ref="B59:F59" si="28">B31/B32</f>
        <v>0.3618864293</v>
      </c>
      <c r="C59" s="21">
        <f t="shared" si="28"/>
        <v>0.1501162115</v>
      </c>
      <c r="D59" s="21">
        <f t="shared" si="28"/>
        <v>0.2025792418</v>
      </c>
      <c r="E59" s="21">
        <f t="shared" si="28"/>
        <v>0.1633224919</v>
      </c>
      <c r="F59" s="21">
        <f t="shared" si="28"/>
        <v>0.06538316346</v>
      </c>
    </row>
    <row r="60">
      <c r="A60" s="19" t="s">
        <v>58</v>
      </c>
      <c r="B60" s="21">
        <f t="shared" ref="B60:F60" si="29">B31/B2</f>
        <v>0.05685770452</v>
      </c>
      <c r="C60" s="21">
        <f t="shared" si="29"/>
        <v>0.06767518009</v>
      </c>
      <c r="D60" s="21">
        <f t="shared" si="29"/>
        <v>0.06574886536</v>
      </c>
      <c r="E60" s="21">
        <f t="shared" si="29"/>
        <v>0.06374377502</v>
      </c>
      <c r="F60" s="21">
        <f t="shared" si="29"/>
        <v>0.02744197101</v>
      </c>
    </row>
    <row r="61">
      <c r="A61" s="19" t="s">
        <v>59</v>
      </c>
      <c r="B61" s="21">
        <f t="shared" ref="B61:F61" si="30">B25/B17</f>
        <v>-0.1927710843</v>
      </c>
      <c r="C61" s="21">
        <f t="shared" si="30"/>
        <v>-0.052939266</v>
      </c>
      <c r="D61" s="21">
        <f t="shared" si="30"/>
        <v>-0.1544715447</v>
      </c>
      <c r="E61" s="21">
        <f t="shared" si="30"/>
        <v>-0.1578947368</v>
      </c>
      <c r="F61" s="21">
        <f t="shared" si="30"/>
        <v>-0.1052227343</v>
      </c>
    </row>
    <row r="62">
      <c r="A62" s="19" t="s">
        <v>60</v>
      </c>
      <c r="B62" s="21">
        <f t="shared" ref="B62:F62" si="31">B25/B2</f>
        <v>-0.02419476788</v>
      </c>
      <c r="C62" s="21">
        <f t="shared" si="31"/>
        <v>-0.02134905043</v>
      </c>
      <c r="D62" s="21">
        <f t="shared" si="31"/>
        <v>-0.04215834594</v>
      </c>
      <c r="E62" s="21">
        <f t="shared" si="31"/>
        <v>-0.0474563031</v>
      </c>
      <c r="F62" s="21">
        <f t="shared" si="31"/>
        <v>-0.0325596134</v>
      </c>
    </row>
    <row r="63">
      <c r="A63" s="19" t="s">
        <v>61</v>
      </c>
      <c r="B63" s="21">
        <f t="shared" ref="B63:F63" si="32">(B25+B24)/B17</f>
        <v>-0.2891566265</v>
      </c>
      <c r="C63" s="21">
        <f t="shared" si="32"/>
        <v>-0.09191295875</v>
      </c>
      <c r="D63" s="21">
        <f t="shared" si="32"/>
        <v>-0.1500369549</v>
      </c>
      <c r="E63" s="21">
        <f t="shared" si="32"/>
        <v>-0.2348927875</v>
      </c>
      <c r="F63" s="21">
        <f t="shared" si="32"/>
        <v>-0.1587301587</v>
      </c>
    </row>
    <row r="64">
      <c r="A64" s="19" t="s">
        <v>62</v>
      </c>
      <c r="B64" s="21">
        <f t="shared" ref="B64:F64" si="33">B16/B17</f>
        <v>3.703614458</v>
      </c>
      <c r="C64" s="21">
        <f t="shared" si="33"/>
        <v>0.4335823319</v>
      </c>
      <c r="D64" s="21">
        <f t="shared" si="33"/>
        <v>1.337398374</v>
      </c>
      <c r="E64" s="21">
        <f t="shared" si="33"/>
        <v>1.214749838</v>
      </c>
      <c r="F64" s="21">
        <f t="shared" si="33"/>
        <v>1.197644649</v>
      </c>
    </row>
    <row r="65">
      <c r="A65" s="19" t="s">
        <v>63</v>
      </c>
      <c r="B65" s="21">
        <f t="shared" ref="B65:F65" si="34">B16/B2</f>
        <v>0.4648419779</v>
      </c>
      <c r="C65" s="21">
        <f t="shared" si="34"/>
        <v>0.1748526523</v>
      </c>
      <c r="D65" s="21">
        <f t="shared" si="34"/>
        <v>0.3650025214</v>
      </c>
      <c r="E65" s="21">
        <f t="shared" si="34"/>
        <v>0.3651010643</v>
      </c>
      <c r="F65" s="21">
        <f t="shared" si="34"/>
        <v>0.3705933613</v>
      </c>
    </row>
    <row r="66">
      <c r="A66" s="19" t="s">
        <v>64</v>
      </c>
      <c r="B66" s="21">
        <f t="shared" ref="B66:F66" si="35">B33/B2</f>
        <v>0.3290488432</v>
      </c>
      <c r="C66" s="21">
        <f t="shared" si="35"/>
        <v>0.231827112</v>
      </c>
      <c r="D66" s="21">
        <f t="shared" si="35"/>
        <v>0.2868381241</v>
      </c>
      <c r="E66" s="21">
        <f t="shared" si="35"/>
        <v>0.2465579533</v>
      </c>
      <c r="F66" s="21">
        <f t="shared" si="35"/>
        <v>0.3726530936</v>
      </c>
    </row>
    <row r="67">
      <c r="A67" s="19" t="s">
        <v>65</v>
      </c>
      <c r="B67" s="21">
        <f t="shared" ref="B67:F67" si="36">B17/B32</f>
        <v>0.7988450433</v>
      </c>
      <c r="C67" s="21">
        <f t="shared" si="36"/>
        <v>0.8945380593</v>
      </c>
      <c r="D67" s="21">
        <f t="shared" si="36"/>
        <v>0.8408949658</v>
      </c>
      <c r="E67" s="21">
        <f t="shared" si="36"/>
        <v>0.7700775582</v>
      </c>
      <c r="F67" s="21">
        <f t="shared" si="36"/>
        <v>0.7372593431</v>
      </c>
    </row>
    <row r="68">
      <c r="A68" s="19" t="s">
        <v>66</v>
      </c>
      <c r="B68" s="21">
        <f t="shared" ref="B68:F68" si="37">B17/B2</f>
        <v>0.1255103584</v>
      </c>
      <c r="C68" s="21">
        <f t="shared" si="37"/>
        <v>0.4032743942</v>
      </c>
      <c r="D68" s="21">
        <f t="shared" si="37"/>
        <v>0.2729198185</v>
      </c>
      <c r="E68" s="21">
        <f t="shared" si="37"/>
        <v>0.3005565863</v>
      </c>
      <c r="F68" s="21">
        <f t="shared" si="37"/>
        <v>0.309435158</v>
      </c>
    </row>
    <row r="69">
      <c r="A69" s="19" t="s">
        <v>67</v>
      </c>
      <c r="B69" s="21">
        <f t="shared" ref="B69:F69" si="38">(B16+B11)/B17</f>
        <v>4.313253012</v>
      </c>
      <c r="C69" s="21">
        <f t="shared" si="38"/>
        <v>0.6203312764</v>
      </c>
      <c r="D69" s="21">
        <f t="shared" si="38"/>
        <v>1.539911308</v>
      </c>
      <c r="E69" s="21">
        <f t="shared" si="38"/>
        <v>1.385964912</v>
      </c>
      <c r="F69" s="21">
        <f t="shared" si="38"/>
        <v>1.598054275</v>
      </c>
    </row>
    <row r="70">
      <c r="A70" s="19" t="s">
        <v>68</v>
      </c>
      <c r="B70" s="21">
        <f t="shared" ref="B70:F70" si="39">(B16+B11)/B2</f>
        <v>0.5413579313</v>
      </c>
      <c r="C70" s="21">
        <f t="shared" si="39"/>
        <v>0.2501637197</v>
      </c>
      <c r="D70" s="21">
        <f t="shared" si="39"/>
        <v>0.4202723147</v>
      </c>
      <c r="E70" s="21">
        <f t="shared" si="39"/>
        <v>0.4165608827</v>
      </c>
      <c r="F70" s="21">
        <f t="shared" si="39"/>
        <v>0.4944941773</v>
      </c>
    </row>
    <row r="71">
      <c r="A71" s="19" t="s">
        <v>69</v>
      </c>
      <c r="B71" s="21">
        <f t="shared" ref="B71:F71" si="40">B30/B19</f>
        <v>0.03166365577</v>
      </c>
      <c r="C71" s="21">
        <f t="shared" si="40"/>
        <v>-0.06978905073</v>
      </c>
      <c r="D71" s="21">
        <f t="shared" si="40"/>
        <v>-0.04457510539</v>
      </c>
      <c r="E71" s="21">
        <f t="shared" si="40"/>
        <v>-0.09473317056</v>
      </c>
      <c r="F71" s="21">
        <f t="shared" si="40"/>
        <v>-0.0709990455</v>
      </c>
    </row>
    <row r="72">
      <c r="A72" s="19" t="s">
        <v>70</v>
      </c>
      <c r="B72" s="19">
        <f t="shared" ref="B72:F72" si="41">B30/B35</f>
        <v>1.230553206</v>
      </c>
      <c r="C72" s="19">
        <f t="shared" si="41"/>
        <v>-4.124292737</v>
      </c>
      <c r="D72" s="19">
        <f t="shared" si="41"/>
        <v>0.954428305</v>
      </c>
      <c r="E72" s="19">
        <f t="shared" si="41"/>
        <v>1.782727367</v>
      </c>
      <c r="F72" s="19">
        <f t="shared" si="41"/>
        <v>1.249501305</v>
      </c>
    </row>
    <row r="73">
      <c r="A73" s="19" t="s">
        <v>71</v>
      </c>
      <c r="B73" s="19">
        <f t="shared" ref="B73:F73" si="42">B22/B35</f>
        <v>1.742432704</v>
      </c>
      <c r="C73" s="19">
        <f t="shared" si="42"/>
        <v>2.723309526</v>
      </c>
      <c r="D73" s="19">
        <f t="shared" si="42"/>
        <v>-0.9786571968</v>
      </c>
      <c r="E73" s="19">
        <f t="shared" si="42"/>
        <v>-0.7898436175</v>
      </c>
      <c r="F73" s="19">
        <f t="shared" si="42"/>
        <v>-0.03079658158</v>
      </c>
    </row>
    <row r="74">
      <c r="A74" s="19" t="s">
        <v>72</v>
      </c>
      <c r="B74" s="21">
        <f t="shared" ref="B74:F74" si="43">B31/B19</f>
        <v>0.06175069798</v>
      </c>
      <c r="C74" s="21">
        <f t="shared" si="43"/>
        <v>0.06487945756</v>
      </c>
      <c r="D74" s="21">
        <f t="shared" si="43"/>
        <v>0.07232083426</v>
      </c>
      <c r="E74" s="21">
        <f t="shared" si="43"/>
        <v>0.07589815138</v>
      </c>
      <c r="F74" s="21">
        <f t="shared" si="43"/>
        <v>0.05510658606</v>
      </c>
    </row>
    <row r="75">
      <c r="A75" s="19" t="s">
        <v>73</v>
      </c>
      <c r="B75" s="21">
        <f t="shared" ref="B75:F75" si="44">B34/B19</f>
        <v>0.2476597142</v>
      </c>
      <c r="C75" s="21">
        <f t="shared" si="44"/>
        <v>0.2422149674</v>
      </c>
      <c r="D75" s="21">
        <f t="shared" si="44"/>
        <v>0.1983581096</v>
      </c>
      <c r="E75" s="21">
        <f t="shared" si="44"/>
        <v>0.1990466225</v>
      </c>
      <c r="F75" s="21">
        <f t="shared" si="44"/>
        <v>0.2114222081</v>
      </c>
    </row>
    <row r="76">
      <c r="A76" s="19" t="s">
        <v>74</v>
      </c>
      <c r="B76" s="21">
        <f t="shared" ref="B76:F76" si="45">B25/B19</f>
        <v>-0.02627689276</v>
      </c>
      <c r="C76" s="21">
        <f t="shared" si="45"/>
        <v>-0.02046710196</v>
      </c>
      <c r="D76" s="21">
        <f t="shared" si="45"/>
        <v>-0.04637230974</v>
      </c>
      <c r="E76" s="21">
        <f t="shared" si="45"/>
        <v>-0.05650505755</v>
      </c>
      <c r="F76" s="21">
        <f t="shared" si="45"/>
        <v>-0.06538339166</v>
      </c>
    </row>
    <row r="77">
      <c r="A77" s="19" t="s">
        <v>75</v>
      </c>
      <c r="B77" s="19">
        <f t="shared" ref="B77:F77" si="46">B25/B35</f>
        <v>-1.02120598</v>
      </c>
      <c r="C77" s="19">
        <f t="shared" si="46"/>
        <v>-1.209535294</v>
      </c>
      <c r="D77" s="19">
        <f t="shared" si="46"/>
        <v>0.9929094861</v>
      </c>
      <c r="E77" s="19">
        <f t="shared" si="46"/>
        <v>1.063335175</v>
      </c>
      <c r="F77" s="19">
        <f t="shared" si="46"/>
        <v>1.150672275</v>
      </c>
    </row>
    <row r="78">
      <c r="A78" s="19" t="s">
        <v>76</v>
      </c>
      <c r="B78" s="19">
        <f t="shared" ref="B78:F78" si="47">B35/B9</f>
        <v>0.4896171875</v>
      </c>
      <c r="C78" s="19">
        <f t="shared" si="47"/>
        <v>0.2843090717</v>
      </c>
      <c r="D78" s="19">
        <f t="shared" si="47"/>
        <v>-0.7437897527</v>
      </c>
      <c r="E78" s="19">
        <f t="shared" si="47"/>
        <v>-0.8495399628</v>
      </c>
      <c r="F78" s="19">
        <f t="shared" si="47"/>
        <v>-0.759962766</v>
      </c>
    </row>
    <row r="79">
      <c r="A79" s="19" t="s">
        <v>77</v>
      </c>
      <c r="B79" s="19">
        <f t="shared" ref="B79:F79" si="48">B35/B2</f>
        <v>0.0236923484</v>
      </c>
      <c r="C79" s="19">
        <f t="shared" si="48"/>
        <v>0.01765062213</v>
      </c>
      <c r="D79" s="19">
        <f t="shared" si="48"/>
        <v>-0.04245940494</v>
      </c>
      <c r="E79" s="19">
        <f t="shared" si="48"/>
        <v>-0.04462967484</v>
      </c>
      <c r="F79" s="19">
        <f t="shared" si="48"/>
        <v>-0.02829616573</v>
      </c>
    </row>
    <row r="80">
      <c r="A80" s="19" t="s">
        <v>78</v>
      </c>
      <c r="B80" s="19">
        <f t="shared" ref="B80:F80" si="49">B35/B19</f>
        <v>0.02573123666</v>
      </c>
      <c r="C80" s="19">
        <f t="shared" si="49"/>
        <v>0.01692145907</v>
      </c>
      <c r="D80" s="19">
        <f t="shared" si="49"/>
        <v>-0.04670346128</v>
      </c>
      <c r="E80" s="19">
        <f t="shared" si="49"/>
        <v>-0.05313946053</v>
      </c>
      <c r="F80" s="19">
        <f t="shared" si="49"/>
        <v>-0.05682190582</v>
      </c>
    </row>
    <row r="81">
      <c r="A81" s="19" t="s">
        <v>79</v>
      </c>
      <c r="B81" s="21">
        <f t="shared" ref="B81:F81" si="50">B12/B19</f>
        <v>0.3087534899</v>
      </c>
      <c r="C81" s="21">
        <f t="shared" si="50"/>
        <v>0.2693370166</v>
      </c>
      <c r="D81" s="21">
        <f t="shared" si="50"/>
        <v>0.2441757266</v>
      </c>
      <c r="E81" s="21">
        <f t="shared" si="50"/>
        <v>0.2450877805</v>
      </c>
      <c r="F81" s="21">
        <f t="shared" si="50"/>
        <v>0.2811008591</v>
      </c>
    </row>
    <row r="82">
      <c r="A82" s="19" t="s">
        <v>80</v>
      </c>
      <c r="B82" s="21">
        <f t="shared" ref="B82:F82" si="51">B3/B19</f>
        <v>0.6802430613</v>
      </c>
      <c r="C82" s="21">
        <f t="shared" si="51"/>
        <v>0.505775992</v>
      </c>
      <c r="D82" s="21">
        <f t="shared" si="51"/>
        <v>0.5795429332</v>
      </c>
      <c r="E82" s="21">
        <f t="shared" si="51"/>
        <v>0.5738867574</v>
      </c>
      <c r="F82" s="21">
        <f t="shared" si="51"/>
        <v>1.107222399</v>
      </c>
    </row>
    <row r="83">
      <c r="A83" s="19" t="s">
        <v>81</v>
      </c>
      <c r="B83" s="21">
        <f t="shared" ref="B83:F83" si="52">B8/B19</f>
        <v>0.1799967154</v>
      </c>
      <c r="C83" s="21">
        <f t="shared" si="52"/>
        <v>0.1715218483</v>
      </c>
      <c r="D83" s="21">
        <f t="shared" si="52"/>
        <v>0.1581983581</v>
      </c>
      <c r="E83" s="21">
        <f t="shared" si="52"/>
        <v>0.1791652133</v>
      </c>
      <c r="F83" s="21">
        <f t="shared" si="52"/>
        <v>0.1920139994</v>
      </c>
    </row>
    <row r="84">
      <c r="A84" s="19" t="s">
        <v>82</v>
      </c>
      <c r="B84" s="21">
        <f t="shared" ref="B84:F84" si="53">B33/B19</f>
        <v>0.3573657415</v>
      </c>
      <c r="C84" s="21">
        <f t="shared" si="53"/>
        <v>0.2222501256</v>
      </c>
      <c r="D84" s="21">
        <f t="shared" si="53"/>
        <v>0.3155092079</v>
      </c>
      <c r="E84" s="21">
        <f t="shared" si="53"/>
        <v>0.2935705151</v>
      </c>
      <c r="F84" s="21">
        <f t="shared" si="53"/>
        <v>0.7483296214</v>
      </c>
    </row>
    <row r="85">
      <c r="A85" s="19" t="s">
        <v>83</v>
      </c>
      <c r="B85" s="21">
        <f t="shared" ref="B85:F85" si="54">(B5+B6)/B19</f>
        <v>0.1786828708</v>
      </c>
      <c r="C85" s="21">
        <f t="shared" si="54"/>
        <v>0.1309643395</v>
      </c>
      <c r="D85" s="21">
        <f t="shared" si="54"/>
        <v>0.1180386066</v>
      </c>
      <c r="E85" s="21">
        <f t="shared" si="54"/>
        <v>0.1313800721</v>
      </c>
      <c r="F85" s="21">
        <f t="shared" si="54"/>
        <v>0.1293350302</v>
      </c>
    </row>
    <row r="86">
      <c r="A86" s="19" t="s">
        <v>84</v>
      </c>
      <c r="B86" s="21">
        <f t="shared" ref="B86:F86" si="55">B19/B2</f>
        <v>0.9207621352</v>
      </c>
      <c r="C86" s="21">
        <f t="shared" si="55"/>
        <v>1.043091028</v>
      </c>
      <c r="D86" s="21">
        <f t="shared" si="55"/>
        <v>0.9091275845</v>
      </c>
      <c r="E86" s="21">
        <f t="shared" si="55"/>
        <v>0.8398593887</v>
      </c>
      <c r="F86" s="21">
        <f t="shared" si="55"/>
        <v>0.497979878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2013.0</v>
      </c>
      <c r="C1" s="23">
        <v>2014.0</v>
      </c>
      <c r="D1" s="23">
        <v>2015.0</v>
      </c>
      <c r="E1" s="23">
        <v>2016.0</v>
      </c>
      <c r="F1" s="23">
        <v>2017.0</v>
      </c>
    </row>
    <row r="2">
      <c r="A2" s="4" t="s">
        <v>1</v>
      </c>
      <c r="B2" s="24">
        <v>904.9</v>
      </c>
      <c r="C2" s="25">
        <v>1132.3</v>
      </c>
      <c r="D2" s="25">
        <v>1351.9</v>
      </c>
      <c r="E2" s="25">
        <v>1237.4</v>
      </c>
      <c r="F2" s="25">
        <v>1252.0</v>
      </c>
    </row>
    <row r="3">
      <c r="A3" s="4" t="s">
        <v>2</v>
      </c>
      <c r="B3" s="26">
        <v>433.7</v>
      </c>
      <c r="C3" s="27">
        <v>497.8</v>
      </c>
      <c r="D3" s="27">
        <v>639.6</v>
      </c>
      <c r="E3" s="27">
        <v>535.4</v>
      </c>
      <c r="F3" s="27">
        <v>522.6</v>
      </c>
    </row>
    <row r="4">
      <c r="A4" s="4" t="s">
        <v>3</v>
      </c>
      <c r="B4" s="11">
        <v>57.7</v>
      </c>
      <c r="C4" s="12">
        <v>92.4</v>
      </c>
      <c r="D4" s="12">
        <v>188.1</v>
      </c>
      <c r="E4" s="12">
        <v>105.7</v>
      </c>
      <c r="F4" s="12">
        <v>94.4</v>
      </c>
    </row>
    <row r="5">
      <c r="A5" s="4" t="s">
        <v>4</v>
      </c>
      <c r="B5" s="11">
        <v>181.7</v>
      </c>
      <c r="C5" s="12">
        <v>203.6</v>
      </c>
      <c r="D5" s="12">
        <v>231.1</v>
      </c>
      <c r="E5" s="12">
        <v>234.5</v>
      </c>
      <c r="F5" s="12">
        <v>234.3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177.8</v>
      </c>
      <c r="C8" s="12">
        <v>192.3</v>
      </c>
      <c r="D8" s="12">
        <v>205.3</v>
      </c>
      <c r="E8" s="12">
        <v>185.9</v>
      </c>
      <c r="F8" s="12">
        <v>179.3</v>
      </c>
    </row>
    <row r="9">
      <c r="A9" s="15" t="s">
        <v>8</v>
      </c>
      <c r="B9" s="11">
        <v>265.6</v>
      </c>
      <c r="C9" s="12">
        <v>392.6</v>
      </c>
      <c r="D9" s="12">
        <v>444.2</v>
      </c>
      <c r="E9" s="12">
        <v>433.3</v>
      </c>
      <c r="F9" s="12">
        <v>440.6</v>
      </c>
      <c r="G9" s="16"/>
    </row>
    <row r="10">
      <c r="A10" s="15" t="s">
        <v>9</v>
      </c>
      <c r="B10" s="26">
        <v>352.5</v>
      </c>
      <c r="C10" s="27">
        <v>460.2</v>
      </c>
      <c r="D10" s="27">
        <v>439.5</v>
      </c>
      <c r="E10" s="27">
        <v>409.2</v>
      </c>
      <c r="F10" s="27">
        <v>414.3</v>
      </c>
    </row>
    <row r="11">
      <c r="A11" s="17" t="s">
        <v>10</v>
      </c>
      <c r="B11" s="11">
        <v>91.1</v>
      </c>
      <c r="C11" s="12">
        <v>172.7</v>
      </c>
      <c r="D11" s="12">
        <v>210.7</v>
      </c>
      <c r="E11" s="12">
        <v>197.0</v>
      </c>
      <c r="F11" s="12">
        <v>146.4</v>
      </c>
    </row>
    <row r="12">
      <c r="A12" s="4" t="s">
        <v>11</v>
      </c>
      <c r="B12" s="11">
        <v>153.8</v>
      </c>
      <c r="C12" s="12">
        <v>150.4</v>
      </c>
      <c r="D12" s="12">
        <v>127.4</v>
      </c>
      <c r="E12" s="12">
        <v>102.9</v>
      </c>
      <c r="F12" s="12">
        <v>114.6</v>
      </c>
    </row>
    <row r="13">
      <c r="A13" s="4" t="s">
        <v>12</v>
      </c>
      <c r="B13" s="11">
        <v>0.5</v>
      </c>
      <c r="C13" s="12">
        <v>8.3</v>
      </c>
      <c r="D13" s="12">
        <v>0.6</v>
      </c>
      <c r="E13" s="12">
        <v>0.3</v>
      </c>
      <c r="F13" s="12">
        <v>1.8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360.6</v>
      </c>
      <c r="C15" s="27">
        <v>434.9</v>
      </c>
      <c r="D15" s="27">
        <v>680.5</v>
      </c>
      <c r="E15" s="27">
        <v>589.7</v>
      </c>
      <c r="F15" s="27">
        <v>552.7</v>
      </c>
    </row>
    <row r="16">
      <c r="A16" s="1" t="s">
        <v>15</v>
      </c>
      <c r="B16" s="11">
        <v>202.1</v>
      </c>
      <c r="C16" s="12">
        <v>274.6</v>
      </c>
      <c r="D16" s="12">
        <v>487.0</v>
      </c>
      <c r="E16" s="12">
        <v>389.7</v>
      </c>
      <c r="F16" s="12">
        <v>367.2</v>
      </c>
    </row>
    <row r="17">
      <c r="A17" s="4" t="s">
        <v>16</v>
      </c>
      <c r="B17" s="11">
        <v>191.8</v>
      </c>
      <c r="C17" s="12">
        <v>237.3</v>
      </c>
      <c r="D17" s="12">
        <v>231.8</v>
      </c>
      <c r="E17" s="12">
        <v>238.4</v>
      </c>
      <c r="F17" s="12">
        <v>285.0</v>
      </c>
    </row>
    <row r="18">
      <c r="A18" s="1" t="s">
        <v>17</v>
      </c>
      <c r="B18" s="11">
        <v>46.1</v>
      </c>
      <c r="C18" s="12">
        <v>76.6</v>
      </c>
      <c r="D18" s="12">
        <v>99.6</v>
      </c>
      <c r="E18" s="12">
        <v>119.6</v>
      </c>
      <c r="F18" s="12">
        <v>130.0</v>
      </c>
    </row>
    <row r="19">
      <c r="A19" s="1" t="s">
        <v>18</v>
      </c>
      <c r="B19" s="24">
        <v>834.0</v>
      </c>
      <c r="C19" s="25">
        <v>949.1</v>
      </c>
      <c r="D19" s="25">
        <v>1060.4</v>
      </c>
      <c r="E19" s="25">
        <v>1016.4</v>
      </c>
      <c r="F19" s="25">
        <v>1023.9</v>
      </c>
    </row>
    <row r="20">
      <c r="A20" s="4" t="s">
        <v>19</v>
      </c>
      <c r="B20" s="24">
        <v>530.3</v>
      </c>
      <c r="C20" s="25">
        <v>591.9</v>
      </c>
      <c r="D20" s="25">
        <v>664.2</v>
      </c>
      <c r="E20" s="25">
        <v>653.2</v>
      </c>
      <c r="F20" s="25">
        <v>606.9</v>
      </c>
    </row>
    <row r="21">
      <c r="A21" s="1" t="s">
        <v>20</v>
      </c>
      <c r="B21" s="24">
        <v>155.4</v>
      </c>
      <c r="C21" s="25">
        <v>187.6</v>
      </c>
      <c r="D21" s="25">
        <v>240.9</v>
      </c>
      <c r="E21" s="25">
        <v>278.1</v>
      </c>
      <c r="F21" s="25">
        <v>272.0</v>
      </c>
    </row>
    <row r="22">
      <c r="A22" s="1" t="s">
        <v>21</v>
      </c>
      <c r="B22" s="24">
        <v>137.5</v>
      </c>
      <c r="C22" s="25">
        <v>150.7</v>
      </c>
      <c r="D22" s="25">
        <v>134.4</v>
      </c>
      <c r="E22" s="25">
        <v>75.8</v>
      </c>
      <c r="F22" s="25">
        <v>149.0</v>
      </c>
    </row>
    <row r="23">
      <c r="A23" s="4" t="s">
        <v>22</v>
      </c>
      <c r="B23" s="26">
        <v>0.0</v>
      </c>
      <c r="C23" s="27">
        <v>26.0</v>
      </c>
      <c r="D23" s="27">
        <v>39.3</v>
      </c>
      <c r="E23" s="27">
        <v>72.9</v>
      </c>
      <c r="F23" s="27">
        <v>57.3</v>
      </c>
    </row>
    <row r="24">
      <c r="A24" s="4" t="s">
        <v>23</v>
      </c>
      <c r="B24" s="24">
        <v>28.5</v>
      </c>
      <c r="C24" s="25">
        <v>36.0</v>
      </c>
      <c r="D24" s="25">
        <v>23.7</v>
      </c>
      <c r="E24" s="25">
        <v>-8.0</v>
      </c>
      <c r="F24" s="25">
        <v>16.8</v>
      </c>
    </row>
    <row r="25">
      <c r="A25" s="4" t="s">
        <v>24</v>
      </c>
      <c r="B25" s="24">
        <v>90.5</v>
      </c>
      <c r="C25" s="25">
        <v>93.5</v>
      </c>
      <c r="D25" s="25">
        <v>52.7</v>
      </c>
      <c r="E25" s="25">
        <v>2.1</v>
      </c>
      <c r="F25" s="25">
        <v>64.1</v>
      </c>
    </row>
    <row r="26">
      <c r="A26" s="4" t="s">
        <v>25</v>
      </c>
      <c r="B26" s="26">
        <v>18.5</v>
      </c>
      <c r="C26" s="27">
        <v>25.3</v>
      </c>
      <c r="D26" s="27">
        <v>32.4</v>
      </c>
      <c r="E26" s="27">
        <v>39.5</v>
      </c>
      <c r="F26" s="27">
        <v>40.0</v>
      </c>
    </row>
    <row r="27">
      <c r="A27" s="19" t="s">
        <v>26</v>
      </c>
      <c r="B27" s="26">
        <v>-15.1</v>
      </c>
      <c r="C27" s="26">
        <v>-29.9</v>
      </c>
      <c r="D27" s="26">
        <v>-44.7</v>
      </c>
      <c r="E27" s="26">
        <v>-8.2</v>
      </c>
      <c r="F27" s="26">
        <v>-10.1</v>
      </c>
    </row>
    <row r="28">
      <c r="A28" s="19" t="s">
        <v>27</v>
      </c>
      <c r="B28" s="24">
        <v>-1.2</v>
      </c>
      <c r="C28" s="25">
        <v>34.7</v>
      </c>
      <c r="D28" s="25">
        <v>-4.7</v>
      </c>
      <c r="E28" s="25">
        <v>18.1</v>
      </c>
      <c r="F28" s="25">
        <v>-11.4</v>
      </c>
    </row>
    <row r="29">
      <c r="A29" s="19" t="s">
        <v>28</v>
      </c>
      <c r="B29" s="11">
        <v>100.5</v>
      </c>
      <c r="C29" s="11">
        <v>155.0</v>
      </c>
      <c r="D29" s="11">
        <v>109.8</v>
      </c>
      <c r="E29" s="11">
        <v>25.1</v>
      </c>
      <c r="F29" s="11">
        <v>27.5</v>
      </c>
    </row>
    <row r="30">
      <c r="A30" s="19" t="s">
        <v>29</v>
      </c>
      <c r="B30" s="19">
        <v>-102.7</v>
      </c>
      <c r="C30" s="19">
        <v>-84.5</v>
      </c>
      <c r="D30" s="19">
        <v>-154.9</v>
      </c>
      <c r="E30" s="19">
        <v>113.8</v>
      </c>
      <c r="F30" s="19">
        <v>75.2</v>
      </c>
    </row>
    <row r="31">
      <c r="A31" s="19" t="s">
        <v>30</v>
      </c>
      <c r="B31" s="20">
        <f t="shared" ref="B31:F31" si="1">B22+B26</f>
        <v>156</v>
      </c>
      <c r="C31" s="20">
        <f t="shared" si="1"/>
        <v>176</v>
      </c>
      <c r="D31" s="20">
        <f t="shared" si="1"/>
        <v>166.8</v>
      </c>
      <c r="E31" s="20">
        <f t="shared" si="1"/>
        <v>115.3</v>
      </c>
      <c r="F31" s="20">
        <f t="shared" si="1"/>
        <v>189</v>
      </c>
    </row>
    <row r="32">
      <c r="A32" s="19" t="s">
        <v>31</v>
      </c>
      <c r="B32" s="20">
        <f t="shared" ref="B32:F32" si="2">B18+B25+B27</f>
        <v>121.5</v>
      </c>
      <c r="C32" s="20">
        <f t="shared" si="2"/>
        <v>140.2</v>
      </c>
      <c r="D32" s="20">
        <f t="shared" si="2"/>
        <v>107.6</v>
      </c>
      <c r="E32" s="20">
        <f t="shared" si="2"/>
        <v>113.5</v>
      </c>
      <c r="F32" s="20">
        <f t="shared" si="2"/>
        <v>184</v>
      </c>
    </row>
    <row r="33">
      <c r="A33" s="19" t="s">
        <v>32</v>
      </c>
      <c r="B33" s="20">
        <f t="shared" ref="B33:F33" si="3">B4+B5+B6+B8-B12-B13-B14</f>
        <v>262.9</v>
      </c>
      <c r="C33" s="20">
        <f t="shared" si="3"/>
        <v>329.6</v>
      </c>
      <c r="D33" s="20">
        <f t="shared" si="3"/>
        <v>496.5</v>
      </c>
      <c r="E33" s="20">
        <f t="shared" si="3"/>
        <v>422.9</v>
      </c>
      <c r="F33" s="20">
        <f t="shared" si="3"/>
        <v>391.6</v>
      </c>
    </row>
    <row r="34">
      <c r="A34" s="19" t="s">
        <v>33</v>
      </c>
      <c r="B34" s="20">
        <f t="shared" ref="B34:F34" si="4">B19-B20</f>
        <v>303.7</v>
      </c>
      <c r="C34" s="20">
        <f t="shared" si="4"/>
        <v>357.2</v>
      </c>
      <c r="D34" s="20">
        <f t="shared" si="4"/>
        <v>396.2</v>
      </c>
      <c r="E34" s="20">
        <f t="shared" si="4"/>
        <v>363.2</v>
      </c>
      <c r="F34" s="20">
        <f t="shared" si="4"/>
        <v>417</v>
      </c>
    </row>
    <row r="35">
      <c r="A35" s="19" t="s">
        <v>34</v>
      </c>
      <c r="B35" s="20">
        <f t="shared" ref="B35:F35" si="5">B19-(B20*1.2725)-B26</f>
        <v>140.69325</v>
      </c>
      <c r="C35" s="20">
        <f t="shared" si="5"/>
        <v>170.60725</v>
      </c>
      <c r="D35" s="20">
        <f t="shared" si="5"/>
        <v>182.8055</v>
      </c>
      <c r="E35" s="20">
        <f t="shared" si="5"/>
        <v>145.703</v>
      </c>
      <c r="F35" s="20">
        <f t="shared" si="5"/>
        <v>211.61975</v>
      </c>
    </row>
    <row r="36">
      <c r="A36" s="19"/>
    </row>
    <row r="37">
      <c r="A37" s="19" t="s">
        <v>35</v>
      </c>
      <c r="B37" s="21">
        <f t="shared" ref="B37:F37" si="6">B4/B10</f>
        <v>0.1636879433</v>
      </c>
      <c r="C37" s="21">
        <f t="shared" si="6"/>
        <v>0.2007822686</v>
      </c>
      <c r="D37" s="21">
        <f t="shared" si="6"/>
        <v>0.4279863481</v>
      </c>
      <c r="E37" s="21">
        <f t="shared" si="6"/>
        <v>0.2583088954</v>
      </c>
      <c r="F37" s="21">
        <f t="shared" si="6"/>
        <v>0.2278542119</v>
      </c>
    </row>
    <row r="38">
      <c r="A38" s="19" t="s">
        <v>36</v>
      </c>
      <c r="B38" s="21">
        <f t="shared" ref="B38:F38" si="7">B4/B19</f>
        <v>0.06918465228</v>
      </c>
      <c r="C38" s="21">
        <f t="shared" si="7"/>
        <v>0.09735538932</v>
      </c>
      <c r="D38" s="21">
        <f t="shared" si="7"/>
        <v>0.1773858921</v>
      </c>
      <c r="E38" s="21">
        <f t="shared" si="7"/>
        <v>0.1039944904</v>
      </c>
      <c r="F38" s="21">
        <f t="shared" si="7"/>
        <v>0.09219650356</v>
      </c>
    </row>
    <row r="39">
      <c r="A39" s="19" t="s">
        <v>37</v>
      </c>
      <c r="B39" s="21">
        <f t="shared" ref="B39:F39" si="8">B4/B3</f>
        <v>0.1330412728</v>
      </c>
      <c r="C39" s="21">
        <f t="shared" si="8"/>
        <v>0.1856167135</v>
      </c>
      <c r="D39" s="21">
        <f t="shared" si="8"/>
        <v>0.2940900563</v>
      </c>
      <c r="E39" s="21">
        <f t="shared" si="8"/>
        <v>0.1974224879</v>
      </c>
      <c r="F39" s="21">
        <f t="shared" si="8"/>
        <v>0.1806352851</v>
      </c>
    </row>
    <row r="40">
      <c r="A40" s="19" t="s">
        <v>38</v>
      </c>
      <c r="B40" s="21">
        <f t="shared" ref="B40:F40" si="9">B4/B2</f>
        <v>0.06376395182</v>
      </c>
      <c r="C40" s="21">
        <f t="shared" si="9"/>
        <v>0.08160381524</v>
      </c>
      <c r="D40" s="21">
        <f t="shared" si="9"/>
        <v>0.1391375102</v>
      </c>
      <c r="E40" s="21">
        <f t="shared" si="9"/>
        <v>0.08542104412</v>
      </c>
      <c r="F40" s="21">
        <f t="shared" si="9"/>
        <v>0.07539936102</v>
      </c>
    </row>
    <row r="41">
      <c r="A41" s="19" t="s">
        <v>39</v>
      </c>
      <c r="B41" s="21">
        <f t="shared" ref="B41:F41" si="10">B3/B10</f>
        <v>1.23035461</v>
      </c>
      <c r="C41" s="21">
        <f t="shared" si="10"/>
        <v>1.081703607</v>
      </c>
      <c r="D41" s="21">
        <f t="shared" si="10"/>
        <v>1.455290102</v>
      </c>
      <c r="E41" s="21">
        <f t="shared" si="10"/>
        <v>1.308406647</v>
      </c>
      <c r="F41" s="21">
        <f t="shared" si="10"/>
        <v>1.261404779</v>
      </c>
    </row>
    <row r="42">
      <c r="A42" s="19" t="s">
        <v>40</v>
      </c>
      <c r="B42" s="21">
        <f t="shared" ref="B42:F42" si="11">B3/B2</f>
        <v>0.4792794784</v>
      </c>
      <c r="C42" s="21">
        <f t="shared" si="11"/>
        <v>0.4396361388</v>
      </c>
      <c r="D42" s="21">
        <f t="shared" si="11"/>
        <v>0.4731119166</v>
      </c>
      <c r="E42" s="21">
        <f t="shared" si="11"/>
        <v>0.4326814288</v>
      </c>
      <c r="F42" s="21">
        <f t="shared" si="11"/>
        <v>0.4174121406</v>
      </c>
    </row>
    <row r="43">
      <c r="A43" s="19" t="s">
        <v>41</v>
      </c>
      <c r="B43" s="21">
        <f t="shared" ref="B43:F43" si="12">B10/B2</f>
        <v>0.3895458062</v>
      </c>
      <c r="C43" s="21">
        <f t="shared" si="12"/>
        <v>0.4064293915</v>
      </c>
      <c r="D43" s="21">
        <f t="shared" si="12"/>
        <v>0.3250980102</v>
      </c>
      <c r="E43" s="21">
        <f t="shared" si="12"/>
        <v>0.3306933894</v>
      </c>
      <c r="F43" s="21">
        <f t="shared" si="12"/>
        <v>0.3309105431</v>
      </c>
    </row>
    <row r="44">
      <c r="A44" s="19" t="s">
        <v>42</v>
      </c>
      <c r="B44" s="21">
        <f t="shared" ref="B44:F44" si="13">B10/B19</f>
        <v>0.4226618705</v>
      </c>
      <c r="C44" s="21">
        <f t="shared" si="13"/>
        <v>0.484880413</v>
      </c>
      <c r="D44" s="21">
        <f t="shared" si="13"/>
        <v>0.4144662392</v>
      </c>
      <c r="E44" s="21">
        <f t="shared" si="13"/>
        <v>0.4025974026</v>
      </c>
      <c r="F44" s="21">
        <f t="shared" si="13"/>
        <v>0.4046293583</v>
      </c>
    </row>
    <row r="45">
      <c r="A45" s="19" t="s">
        <v>43</v>
      </c>
      <c r="B45" s="21">
        <f t="shared" ref="B45:F45" si="14">B8/B2</f>
        <v>0.1964857995</v>
      </c>
      <c r="C45" s="21">
        <f t="shared" si="14"/>
        <v>0.1698313168</v>
      </c>
      <c r="D45" s="21">
        <f t="shared" si="14"/>
        <v>0.1518603447</v>
      </c>
      <c r="E45" s="21">
        <f t="shared" si="14"/>
        <v>0.1502343624</v>
      </c>
      <c r="F45" s="21">
        <f t="shared" si="14"/>
        <v>0.1432108626</v>
      </c>
    </row>
    <row r="46">
      <c r="A46" s="19" t="s">
        <v>44</v>
      </c>
      <c r="B46" s="21">
        <f t="shared" ref="B46:F46" si="15">(B3-B8)/B2</f>
        <v>0.2827936789</v>
      </c>
      <c r="C46" s="21">
        <f t="shared" si="15"/>
        <v>0.269804822</v>
      </c>
      <c r="D46" s="21">
        <f t="shared" si="15"/>
        <v>0.3212515719</v>
      </c>
      <c r="E46" s="21">
        <f t="shared" si="15"/>
        <v>0.2824470664</v>
      </c>
      <c r="F46" s="21">
        <f t="shared" si="15"/>
        <v>0.274201278</v>
      </c>
    </row>
    <row r="47">
      <c r="A47" s="19" t="s">
        <v>45</v>
      </c>
      <c r="B47" s="21">
        <f t="shared" ref="B47:F47" si="16">(B3-B8)/B10</f>
        <v>0.7259574468</v>
      </c>
      <c r="C47" s="21">
        <f t="shared" si="16"/>
        <v>0.6638418079</v>
      </c>
      <c r="D47" s="21">
        <f t="shared" si="16"/>
        <v>0.9881683732</v>
      </c>
      <c r="E47" s="21">
        <f t="shared" si="16"/>
        <v>0.8541055718</v>
      </c>
      <c r="F47" s="21">
        <f t="shared" si="16"/>
        <v>0.8286265991</v>
      </c>
    </row>
    <row r="48">
      <c r="A48" s="19" t="s">
        <v>46</v>
      </c>
      <c r="B48" s="19">
        <f t="shared" ref="B48:F48" si="17">(B3-B10)/B2</f>
        <v>0.08973367223</v>
      </c>
      <c r="C48" s="19">
        <f t="shared" si="17"/>
        <v>0.03320674733</v>
      </c>
      <c r="D48" s="19">
        <f t="shared" si="17"/>
        <v>0.1480139064</v>
      </c>
      <c r="E48" s="19">
        <f t="shared" si="17"/>
        <v>0.1019880394</v>
      </c>
      <c r="F48" s="19">
        <f t="shared" si="17"/>
        <v>0.08650159744</v>
      </c>
    </row>
    <row r="49">
      <c r="A49" s="19" t="s">
        <v>47</v>
      </c>
      <c r="B49" s="21">
        <f t="shared" ref="B49:F49" si="18">(B3-B10)/B19</f>
        <v>0.09736211031</v>
      </c>
      <c r="C49" s="21">
        <f t="shared" si="18"/>
        <v>0.03961647877</v>
      </c>
      <c r="D49" s="21">
        <f t="shared" si="18"/>
        <v>0.1887023765</v>
      </c>
      <c r="E49" s="21">
        <f t="shared" si="18"/>
        <v>0.1241637151</v>
      </c>
      <c r="F49" s="21">
        <f t="shared" si="18"/>
        <v>0.1057720481</v>
      </c>
    </row>
    <row r="50">
      <c r="A50" s="19" t="s">
        <v>48</v>
      </c>
      <c r="B50" s="21">
        <f t="shared" ref="B50:F50" si="19">(B11+B16)/B30</f>
        <v>-2.854917235</v>
      </c>
      <c r="C50" s="21">
        <f t="shared" si="19"/>
        <v>-5.293491124</v>
      </c>
      <c r="D50" s="21">
        <f t="shared" si="19"/>
        <v>-4.504196256</v>
      </c>
      <c r="E50" s="21">
        <f t="shared" si="19"/>
        <v>5.155536028</v>
      </c>
      <c r="F50" s="21">
        <f t="shared" si="19"/>
        <v>6.829787234</v>
      </c>
    </row>
    <row r="51">
      <c r="A51" s="19" t="s">
        <v>49</v>
      </c>
      <c r="B51" s="21">
        <f t="shared" ref="B51:F51" si="20">B23/B31</f>
        <v>0</v>
      </c>
      <c r="C51" s="21">
        <f t="shared" si="20"/>
        <v>0.1477272727</v>
      </c>
      <c r="D51" s="21">
        <f t="shared" si="20"/>
        <v>0.2356115108</v>
      </c>
      <c r="E51" s="21">
        <f t="shared" si="20"/>
        <v>0.63226366</v>
      </c>
      <c r="F51" s="21">
        <f t="shared" si="20"/>
        <v>0.3031746032</v>
      </c>
    </row>
    <row r="52">
      <c r="A52" s="19" t="s">
        <v>50</v>
      </c>
      <c r="B52" s="21">
        <f t="shared" ref="B52:F52" si="21">B23/B25</f>
        <v>0</v>
      </c>
      <c r="C52" s="21">
        <f t="shared" si="21"/>
        <v>0.2780748663</v>
      </c>
      <c r="D52" s="21">
        <f t="shared" si="21"/>
        <v>0.7457305503</v>
      </c>
      <c r="E52" s="21">
        <f t="shared" si="21"/>
        <v>34.71428571</v>
      </c>
      <c r="F52" s="21">
        <f t="shared" si="21"/>
        <v>0.8939157566</v>
      </c>
    </row>
    <row r="53">
      <c r="A53" s="19" t="s">
        <v>51</v>
      </c>
      <c r="B53" s="21">
        <f t="shared" ref="B53:F53" si="22">B23/B2</f>
        <v>0</v>
      </c>
      <c r="C53" s="21">
        <f t="shared" si="22"/>
        <v>0.02296211251</v>
      </c>
      <c r="D53" s="21">
        <f t="shared" si="22"/>
        <v>0.0290701975</v>
      </c>
      <c r="E53" s="21">
        <f t="shared" si="22"/>
        <v>0.05891385162</v>
      </c>
      <c r="F53" s="21">
        <f t="shared" si="22"/>
        <v>0.04576677316</v>
      </c>
    </row>
    <row r="54">
      <c r="A54" s="19" t="s">
        <v>52</v>
      </c>
      <c r="B54" s="19">
        <f t="shared" ref="B54:F54" si="23">B23/B35</f>
        <v>0</v>
      </c>
      <c r="C54" s="19">
        <f t="shared" si="23"/>
        <v>0.1523968061</v>
      </c>
      <c r="D54" s="19">
        <f t="shared" si="23"/>
        <v>0.2149825908</v>
      </c>
      <c r="E54" s="19">
        <f t="shared" si="23"/>
        <v>0.5003328689</v>
      </c>
      <c r="F54" s="19">
        <f t="shared" si="23"/>
        <v>0.2707686783</v>
      </c>
    </row>
    <row r="55">
      <c r="A55" s="19" t="s">
        <v>53</v>
      </c>
      <c r="B55" s="21">
        <f t="shared" ref="B55:F55" si="24">B30/B17</f>
        <v>-0.5354535975</v>
      </c>
      <c r="C55" s="21">
        <f t="shared" si="24"/>
        <v>-0.3560893384</v>
      </c>
      <c r="D55" s="21">
        <f t="shared" si="24"/>
        <v>-0.6682484901</v>
      </c>
      <c r="E55" s="21">
        <f t="shared" si="24"/>
        <v>0.4773489933</v>
      </c>
      <c r="F55" s="21">
        <f t="shared" si="24"/>
        <v>0.2638596491</v>
      </c>
    </row>
    <row r="56">
      <c r="A56" s="19" t="s">
        <v>54</v>
      </c>
      <c r="B56" s="21">
        <f t="shared" ref="B56:F56" si="25">B30/B2</f>
        <v>-0.1134932037</v>
      </c>
      <c r="C56" s="21">
        <f t="shared" si="25"/>
        <v>-0.07462686567</v>
      </c>
      <c r="D56" s="21">
        <f t="shared" si="25"/>
        <v>-0.1145794807</v>
      </c>
      <c r="E56" s="21">
        <f t="shared" si="25"/>
        <v>0.09196702764</v>
      </c>
      <c r="F56" s="21">
        <f t="shared" si="25"/>
        <v>0.06006389776</v>
      </c>
    </row>
    <row r="57">
      <c r="A57" s="19" t="s">
        <v>55</v>
      </c>
      <c r="B57" s="21">
        <f t="shared" ref="B57:F57" si="26">B22/B17</f>
        <v>0.7168925965</v>
      </c>
      <c r="C57" s="21">
        <f t="shared" si="26"/>
        <v>0.6350611041</v>
      </c>
      <c r="D57" s="21">
        <f t="shared" si="26"/>
        <v>0.5798101812</v>
      </c>
      <c r="E57" s="21">
        <f t="shared" si="26"/>
        <v>0.3179530201</v>
      </c>
      <c r="F57" s="21">
        <f t="shared" si="26"/>
        <v>0.5228070175</v>
      </c>
    </row>
    <row r="58">
      <c r="A58" s="19" t="s">
        <v>56</v>
      </c>
      <c r="B58" s="21">
        <f t="shared" ref="B58:F58" si="27">B22/B2</f>
        <v>0.1519504918</v>
      </c>
      <c r="C58" s="21">
        <f t="shared" si="27"/>
        <v>0.1330919368</v>
      </c>
      <c r="D58" s="21">
        <f t="shared" si="27"/>
        <v>0.09941563725</v>
      </c>
      <c r="E58" s="21">
        <f t="shared" si="27"/>
        <v>0.06125747535</v>
      </c>
      <c r="F58" s="21">
        <f t="shared" si="27"/>
        <v>0.1190095847</v>
      </c>
    </row>
    <row r="59">
      <c r="A59" s="19" t="s">
        <v>57</v>
      </c>
      <c r="B59" s="21">
        <f t="shared" ref="B59:F59" si="28">B31/B32</f>
        <v>1.283950617</v>
      </c>
      <c r="C59" s="21">
        <f t="shared" si="28"/>
        <v>1.255349501</v>
      </c>
      <c r="D59" s="21">
        <f t="shared" si="28"/>
        <v>1.550185874</v>
      </c>
      <c r="E59" s="21">
        <f t="shared" si="28"/>
        <v>1.015859031</v>
      </c>
      <c r="F59" s="21">
        <f t="shared" si="28"/>
        <v>1.027173913</v>
      </c>
    </row>
    <row r="60">
      <c r="A60" s="19" t="s">
        <v>58</v>
      </c>
      <c r="B60" s="21">
        <f t="shared" ref="B60:F60" si="29">B31/B2</f>
        <v>0.1723947398</v>
      </c>
      <c r="C60" s="21">
        <f t="shared" si="29"/>
        <v>0.1554358386</v>
      </c>
      <c r="D60" s="21">
        <f t="shared" si="29"/>
        <v>0.1233819069</v>
      </c>
      <c r="E60" s="21">
        <f t="shared" si="29"/>
        <v>0.09317924681</v>
      </c>
      <c r="F60" s="21">
        <f t="shared" si="29"/>
        <v>0.1509584665</v>
      </c>
    </row>
    <row r="61">
      <c r="A61" s="19" t="s">
        <v>59</v>
      </c>
      <c r="B61" s="21">
        <f t="shared" ref="B61:F61" si="30">B25/B17</f>
        <v>0.4718456726</v>
      </c>
      <c r="C61" s="21">
        <f t="shared" si="30"/>
        <v>0.3940160135</v>
      </c>
      <c r="D61" s="21">
        <f t="shared" si="30"/>
        <v>0.2273511648</v>
      </c>
      <c r="E61" s="21">
        <f t="shared" si="30"/>
        <v>0.008808724832</v>
      </c>
      <c r="F61" s="21">
        <f t="shared" si="30"/>
        <v>0.2249122807</v>
      </c>
    </row>
    <row r="62">
      <c r="A62" s="19" t="s">
        <v>60</v>
      </c>
      <c r="B62" s="21">
        <f t="shared" ref="B62:F62" si="31">B25/B2</f>
        <v>0.1000110509</v>
      </c>
      <c r="C62" s="21">
        <f t="shared" si="31"/>
        <v>0.08257528923</v>
      </c>
      <c r="D62" s="21">
        <f t="shared" si="31"/>
        <v>0.03898217324</v>
      </c>
      <c r="E62" s="21">
        <f t="shared" si="31"/>
        <v>0.001697106837</v>
      </c>
      <c r="F62" s="21">
        <f t="shared" si="31"/>
        <v>0.05119808307</v>
      </c>
    </row>
    <row r="63">
      <c r="A63" s="19" t="s">
        <v>61</v>
      </c>
      <c r="B63" s="21">
        <f t="shared" ref="B63:F63" si="32">(B25+B24)/B17</f>
        <v>0.6204379562</v>
      </c>
      <c r="C63" s="21">
        <f t="shared" si="32"/>
        <v>0.5457227139</v>
      </c>
      <c r="D63" s="21">
        <f t="shared" si="32"/>
        <v>0.329594478</v>
      </c>
      <c r="E63" s="21">
        <f t="shared" si="32"/>
        <v>-0.02474832215</v>
      </c>
      <c r="F63" s="21">
        <f t="shared" si="32"/>
        <v>0.2838596491</v>
      </c>
    </row>
    <row r="64">
      <c r="A64" s="19" t="s">
        <v>62</v>
      </c>
      <c r="B64" s="21">
        <f t="shared" ref="B64:F64" si="33">B16/B17</f>
        <v>1.053701773</v>
      </c>
      <c r="C64" s="21">
        <f t="shared" si="33"/>
        <v>1.157184998</v>
      </c>
      <c r="D64" s="21">
        <f t="shared" si="33"/>
        <v>2.100949094</v>
      </c>
      <c r="E64" s="21">
        <f t="shared" si="33"/>
        <v>1.634647651</v>
      </c>
      <c r="F64" s="21">
        <f t="shared" si="33"/>
        <v>1.288421053</v>
      </c>
    </row>
    <row r="65">
      <c r="A65" s="19" t="s">
        <v>63</v>
      </c>
      <c r="B65" s="21">
        <f t="shared" ref="B65:F65" si="34">B16/B2</f>
        <v>0.2233395955</v>
      </c>
      <c r="C65" s="21">
        <f t="shared" si="34"/>
        <v>0.2425152345</v>
      </c>
      <c r="D65" s="21">
        <f t="shared" si="34"/>
        <v>0.3602337451</v>
      </c>
      <c r="E65" s="21">
        <f t="shared" si="34"/>
        <v>0.3149345402</v>
      </c>
      <c r="F65" s="21">
        <f t="shared" si="34"/>
        <v>0.2932907348</v>
      </c>
    </row>
    <row r="66">
      <c r="A66" s="19" t="s">
        <v>64</v>
      </c>
      <c r="B66" s="21">
        <f t="shared" ref="B66:F66" si="35">B33/B2</f>
        <v>0.2905293403</v>
      </c>
      <c r="C66" s="21">
        <f t="shared" si="35"/>
        <v>0.291088934</v>
      </c>
      <c r="D66" s="21">
        <f t="shared" si="35"/>
        <v>0.3672608921</v>
      </c>
      <c r="E66" s="21">
        <f t="shared" si="35"/>
        <v>0.3417649911</v>
      </c>
      <c r="F66" s="21">
        <f t="shared" si="35"/>
        <v>0.3127795527</v>
      </c>
    </row>
    <row r="67">
      <c r="A67" s="19" t="s">
        <v>65</v>
      </c>
      <c r="B67" s="21">
        <f t="shared" ref="B67:F67" si="36">B17/B32</f>
        <v>1.578600823</v>
      </c>
      <c r="C67" s="21">
        <f t="shared" si="36"/>
        <v>1.692582026</v>
      </c>
      <c r="D67" s="21">
        <f t="shared" si="36"/>
        <v>2.154275093</v>
      </c>
      <c r="E67" s="21">
        <f t="shared" si="36"/>
        <v>2.100440529</v>
      </c>
      <c r="F67" s="21">
        <f t="shared" si="36"/>
        <v>1.548913043</v>
      </c>
    </row>
    <row r="68">
      <c r="A68" s="19" t="s">
        <v>66</v>
      </c>
      <c r="B68" s="21">
        <f t="shared" ref="B68:F68" si="37">B17/B2</f>
        <v>0.2119571223</v>
      </c>
      <c r="C68" s="21">
        <f t="shared" si="37"/>
        <v>0.2095734346</v>
      </c>
      <c r="D68" s="21">
        <f t="shared" si="37"/>
        <v>0.1714623863</v>
      </c>
      <c r="E68" s="21">
        <f t="shared" si="37"/>
        <v>0.1926620333</v>
      </c>
      <c r="F68" s="21">
        <f t="shared" si="37"/>
        <v>0.2276357827</v>
      </c>
    </row>
    <row r="69">
      <c r="A69" s="19" t="s">
        <v>67</v>
      </c>
      <c r="B69" s="21">
        <f t="shared" ref="B69:F69" si="38">(B16+B11)/B17</f>
        <v>1.528675704</v>
      </c>
      <c r="C69" s="21">
        <f t="shared" si="38"/>
        <v>1.884955752</v>
      </c>
      <c r="D69" s="21">
        <f t="shared" si="38"/>
        <v>3.009922347</v>
      </c>
      <c r="E69" s="21">
        <f t="shared" si="38"/>
        <v>2.460989933</v>
      </c>
      <c r="F69" s="21">
        <f t="shared" si="38"/>
        <v>1.802105263</v>
      </c>
    </row>
    <row r="70">
      <c r="A70" s="19" t="s">
        <v>68</v>
      </c>
      <c r="B70" s="21">
        <f t="shared" ref="B70:F70" si="39">(B16+B11)/B2</f>
        <v>0.3240137032</v>
      </c>
      <c r="C70" s="21">
        <f t="shared" si="39"/>
        <v>0.3950366511</v>
      </c>
      <c r="D70" s="21">
        <f t="shared" si="39"/>
        <v>0.5160884681</v>
      </c>
      <c r="E70" s="21">
        <f t="shared" si="39"/>
        <v>0.4741393244</v>
      </c>
      <c r="F70" s="21">
        <f t="shared" si="39"/>
        <v>0.4102236422</v>
      </c>
    </row>
    <row r="71">
      <c r="A71" s="19" t="s">
        <v>69</v>
      </c>
      <c r="B71" s="21">
        <f t="shared" ref="B71:F71" si="40">B30/B19</f>
        <v>-0.1231414868</v>
      </c>
      <c r="C71" s="21">
        <f t="shared" si="40"/>
        <v>-0.08903171426</v>
      </c>
      <c r="D71" s="21">
        <f t="shared" si="40"/>
        <v>-0.1460769521</v>
      </c>
      <c r="E71" s="21">
        <f t="shared" si="40"/>
        <v>0.1119637938</v>
      </c>
      <c r="F71" s="21">
        <f t="shared" si="40"/>
        <v>0.07344467233</v>
      </c>
    </row>
    <row r="72">
      <c r="A72" s="19" t="s">
        <v>70</v>
      </c>
      <c r="B72" s="19">
        <f t="shared" ref="B72:F72" si="41">B30/B35</f>
        <v>-0.7299568387</v>
      </c>
      <c r="C72" s="19">
        <f t="shared" si="41"/>
        <v>-0.4952896199</v>
      </c>
      <c r="D72" s="19">
        <f t="shared" si="41"/>
        <v>-0.8473486848</v>
      </c>
      <c r="E72" s="19">
        <f t="shared" si="41"/>
        <v>0.7810408845</v>
      </c>
      <c r="F72" s="19">
        <f t="shared" si="41"/>
        <v>0.3553543561</v>
      </c>
    </row>
    <row r="73">
      <c r="A73" s="19" t="s">
        <v>71</v>
      </c>
      <c r="B73" s="19">
        <f t="shared" ref="B73:F73" si="42">B22/B35</f>
        <v>0.9773034598</v>
      </c>
      <c r="C73" s="19">
        <f t="shared" si="42"/>
        <v>0.8833153339</v>
      </c>
      <c r="D73" s="19">
        <f t="shared" si="42"/>
        <v>0.7352076387</v>
      </c>
      <c r="E73" s="19">
        <f t="shared" si="42"/>
        <v>0.5202363712</v>
      </c>
      <c r="F73" s="19">
        <f t="shared" si="42"/>
        <v>0.7040930726</v>
      </c>
    </row>
    <row r="74">
      <c r="A74" s="19" t="s">
        <v>72</v>
      </c>
      <c r="B74" s="21">
        <f t="shared" ref="B74:F74" si="43">B31/B19</f>
        <v>0.1870503597</v>
      </c>
      <c r="C74" s="21">
        <f t="shared" si="43"/>
        <v>0.1854388368</v>
      </c>
      <c r="D74" s="21">
        <f t="shared" si="43"/>
        <v>0.1572991324</v>
      </c>
      <c r="E74" s="21">
        <f t="shared" si="43"/>
        <v>0.1134395907</v>
      </c>
      <c r="F74" s="21">
        <f t="shared" si="43"/>
        <v>0.1845883387</v>
      </c>
    </row>
    <row r="75">
      <c r="A75" s="19" t="s">
        <v>73</v>
      </c>
      <c r="B75" s="21">
        <f t="shared" ref="B75:F75" si="44">B34/B19</f>
        <v>0.3641486811</v>
      </c>
      <c r="C75" s="21">
        <f t="shared" si="44"/>
        <v>0.3763565483</v>
      </c>
      <c r="D75" s="21">
        <f t="shared" si="44"/>
        <v>0.3736325915</v>
      </c>
      <c r="E75" s="21">
        <f t="shared" si="44"/>
        <v>0.3573396301</v>
      </c>
      <c r="F75" s="21">
        <f t="shared" si="44"/>
        <v>0.4072663346</v>
      </c>
    </row>
    <row r="76">
      <c r="A76" s="19" t="s">
        <v>74</v>
      </c>
      <c r="B76" s="21">
        <f t="shared" ref="B76:F76" si="45">B25/B19</f>
        <v>0.1085131894</v>
      </c>
      <c r="C76" s="21">
        <f t="shared" si="45"/>
        <v>0.09851438205</v>
      </c>
      <c r="D76" s="21">
        <f t="shared" si="45"/>
        <v>0.04969822708</v>
      </c>
      <c r="E76" s="21">
        <f t="shared" si="45"/>
        <v>0.002066115702</v>
      </c>
      <c r="F76" s="21">
        <f t="shared" si="45"/>
        <v>0.0626037699</v>
      </c>
    </row>
    <row r="77">
      <c r="A77" s="19" t="s">
        <v>75</v>
      </c>
      <c r="B77" s="19">
        <f t="shared" ref="B77:F77" si="46">B25/B35</f>
        <v>0.6432433681</v>
      </c>
      <c r="C77" s="19">
        <f t="shared" si="46"/>
        <v>0.5480423605</v>
      </c>
      <c r="D77" s="19">
        <f t="shared" si="46"/>
        <v>0.2882845429</v>
      </c>
      <c r="E77" s="19">
        <f t="shared" si="46"/>
        <v>0.014412881</v>
      </c>
      <c r="F77" s="19">
        <f t="shared" si="46"/>
        <v>0.3029017849</v>
      </c>
    </row>
    <row r="78">
      <c r="A78" s="19" t="s">
        <v>76</v>
      </c>
      <c r="B78" s="19">
        <f t="shared" ref="B78:F78" si="47">B35/B9</f>
        <v>0.5297185617</v>
      </c>
      <c r="C78" s="19">
        <f t="shared" si="47"/>
        <v>0.4345574376</v>
      </c>
      <c r="D78" s="19">
        <f t="shared" si="47"/>
        <v>0.4115387213</v>
      </c>
      <c r="E78" s="19">
        <f t="shared" si="47"/>
        <v>0.3362635587</v>
      </c>
      <c r="F78" s="19">
        <f t="shared" si="47"/>
        <v>0.4802990241</v>
      </c>
    </row>
    <row r="79">
      <c r="A79" s="19" t="s">
        <v>77</v>
      </c>
      <c r="B79" s="19">
        <f t="shared" ref="B79:F79" si="48">B35/B2</f>
        <v>0.1554793347</v>
      </c>
      <c r="C79" s="19">
        <f t="shared" si="48"/>
        <v>0.1506731873</v>
      </c>
      <c r="D79" s="19">
        <f t="shared" si="48"/>
        <v>0.1352211702</v>
      </c>
      <c r="E79" s="19">
        <f t="shared" si="48"/>
        <v>0.1177493131</v>
      </c>
      <c r="F79" s="19">
        <f t="shared" si="48"/>
        <v>0.1690253594</v>
      </c>
    </row>
    <row r="80">
      <c r="A80" s="19" t="s">
        <v>78</v>
      </c>
      <c r="B80" s="19">
        <f t="shared" ref="B80:F80" si="49">B35/B19</f>
        <v>0.1686969424</v>
      </c>
      <c r="C80" s="19">
        <f t="shared" si="49"/>
        <v>0.1797568749</v>
      </c>
      <c r="D80" s="19">
        <f t="shared" si="49"/>
        <v>0.1723929649</v>
      </c>
      <c r="E80" s="19">
        <f t="shared" si="49"/>
        <v>0.1433520268</v>
      </c>
      <c r="F80" s="19">
        <f t="shared" si="49"/>
        <v>0.2066800957</v>
      </c>
    </row>
    <row r="81">
      <c r="A81" s="19" t="s">
        <v>79</v>
      </c>
      <c r="B81" s="21">
        <f t="shared" ref="B81:F81" si="50">B12/B19</f>
        <v>0.18441247</v>
      </c>
      <c r="C81" s="21">
        <f t="shared" si="50"/>
        <v>0.1584659151</v>
      </c>
      <c r="D81" s="21">
        <f t="shared" si="50"/>
        <v>0.1201433421</v>
      </c>
      <c r="E81" s="21">
        <f t="shared" si="50"/>
        <v>0.1012396694</v>
      </c>
      <c r="F81" s="21">
        <f t="shared" si="50"/>
        <v>0.1119249927</v>
      </c>
    </row>
    <row r="82">
      <c r="A82" s="19" t="s">
        <v>80</v>
      </c>
      <c r="B82" s="21">
        <f t="shared" ref="B82:F82" si="51">B3/B19</f>
        <v>0.5200239808</v>
      </c>
      <c r="C82" s="21">
        <f t="shared" si="51"/>
        <v>0.5244968918</v>
      </c>
      <c r="D82" s="21">
        <f t="shared" si="51"/>
        <v>0.6031686156</v>
      </c>
      <c r="E82" s="21">
        <f t="shared" si="51"/>
        <v>0.5267611177</v>
      </c>
      <c r="F82" s="21">
        <f t="shared" si="51"/>
        <v>0.5104014064</v>
      </c>
    </row>
    <row r="83">
      <c r="A83" s="19" t="s">
        <v>81</v>
      </c>
      <c r="B83" s="21">
        <f t="shared" ref="B83:F83" si="52">B8/B19</f>
        <v>0.2131894484</v>
      </c>
      <c r="C83" s="21">
        <f t="shared" si="52"/>
        <v>0.2026130018</v>
      </c>
      <c r="D83" s="21">
        <f t="shared" si="52"/>
        <v>0.1936061863</v>
      </c>
      <c r="E83" s="21">
        <f t="shared" si="52"/>
        <v>0.1829004329</v>
      </c>
      <c r="F83" s="21">
        <f t="shared" si="52"/>
        <v>0.1751147573</v>
      </c>
    </row>
    <row r="84">
      <c r="A84" s="19" t="s">
        <v>82</v>
      </c>
      <c r="B84" s="21">
        <f t="shared" ref="B84:F84" si="53">B33/B19</f>
        <v>0.3152278177</v>
      </c>
      <c r="C84" s="21">
        <f t="shared" si="53"/>
        <v>0.3472763671</v>
      </c>
      <c r="D84" s="21">
        <f t="shared" si="53"/>
        <v>0.4682195398</v>
      </c>
      <c r="E84" s="21">
        <f t="shared" si="53"/>
        <v>0.4160763479</v>
      </c>
      <c r="F84" s="21">
        <f t="shared" si="53"/>
        <v>0.3824592245</v>
      </c>
    </row>
    <row r="85">
      <c r="A85" s="19" t="s">
        <v>83</v>
      </c>
      <c r="B85" s="21">
        <f t="shared" ref="B85:F85" si="54">(B5+B6)/B19</f>
        <v>0.2178657074</v>
      </c>
      <c r="C85" s="21">
        <f t="shared" si="54"/>
        <v>0.214519018</v>
      </c>
      <c r="D85" s="21">
        <f t="shared" si="54"/>
        <v>0.2179366277</v>
      </c>
      <c r="E85" s="21">
        <f t="shared" si="54"/>
        <v>0.2307162534</v>
      </c>
      <c r="F85" s="21">
        <f t="shared" si="54"/>
        <v>0.2288309405</v>
      </c>
    </row>
    <row r="86">
      <c r="A86" s="19" t="s">
        <v>84</v>
      </c>
      <c r="B86" s="21">
        <f t="shared" ref="B86:F86" si="55">B19/B2</f>
        <v>0.921648801</v>
      </c>
      <c r="C86" s="21">
        <f t="shared" si="55"/>
        <v>0.8382054226</v>
      </c>
      <c r="D86" s="21">
        <f t="shared" si="55"/>
        <v>0.7843775427</v>
      </c>
      <c r="E86" s="21">
        <f t="shared" si="55"/>
        <v>0.8213997091</v>
      </c>
      <c r="F86" s="21">
        <f t="shared" si="55"/>
        <v>0.8178115016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2015.0</v>
      </c>
      <c r="C1" s="23">
        <v>2016.0</v>
      </c>
      <c r="D1" s="23">
        <v>2017.0</v>
      </c>
      <c r="E1" s="23">
        <v>2018.0</v>
      </c>
      <c r="F1" s="23">
        <v>2019.0</v>
      </c>
    </row>
    <row r="2">
      <c r="A2" s="4" t="s">
        <v>1</v>
      </c>
      <c r="B2" s="24">
        <v>5260.8</v>
      </c>
      <c r="C2" s="25">
        <v>4817.4</v>
      </c>
      <c r="D2" s="25">
        <v>3840.1</v>
      </c>
      <c r="E2" s="25">
        <v>2542.2</v>
      </c>
      <c r="F2" s="25">
        <v>2026.1</v>
      </c>
    </row>
    <row r="3">
      <c r="A3" s="4" t="s">
        <v>2</v>
      </c>
      <c r="B3" s="26">
        <v>2118.7</v>
      </c>
      <c r="C3" s="27">
        <v>1997.9</v>
      </c>
      <c r="D3" s="27">
        <v>1457.2</v>
      </c>
      <c r="E3" s="27">
        <v>1253.1</v>
      </c>
      <c r="F3" s="27">
        <v>836.6</v>
      </c>
    </row>
    <row r="4">
      <c r="A4" s="4" t="s">
        <v>3</v>
      </c>
      <c r="B4" s="11">
        <v>189.4</v>
      </c>
      <c r="C4" s="12">
        <v>45.9</v>
      </c>
      <c r="D4" s="12">
        <v>29.6</v>
      </c>
      <c r="E4" s="12">
        <v>47.4</v>
      </c>
      <c r="F4" s="12">
        <v>25.4</v>
      </c>
    </row>
    <row r="5">
      <c r="A5" s="4" t="s">
        <v>4</v>
      </c>
      <c r="B5" s="11">
        <v>1073.6</v>
      </c>
      <c r="C5" s="12">
        <v>1020.1</v>
      </c>
      <c r="D5" s="12">
        <v>837.5</v>
      </c>
      <c r="E5" s="12">
        <v>801.1</v>
      </c>
      <c r="F5" s="12">
        <v>511.6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773.8</v>
      </c>
      <c r="C8" s="12">
        <v>848.5</v>
      </c>
      <c r="D8" s="12">
        <v>535.9</v>
      </c>
      <c r="E8" s="12">
        <v>378.9</v>
      </c>
      <c r="F8" s="12">
        <v>288.8</v>
      </c>
    </row>
    <row r="9">
      <c r="A9" s="15" t="s">
        <v>8</v>
      </c>
      <c r="B9" s="11">
        <v>31.5</v>
      </c>
      <c r="C9" s="12">
        <v>23.0</v>
      </c>
      <c r="D9" s="12">
        <v>16.1</v>
      </c>
      <c r="E9" s="12">
        <v>12.6</v>
      </c>
      <c r="F9" s="12">
        <v>8.0</v>
      </c>
      <c r="G9" s="16"/>
    </row>
    <row r="10">
      <c r="A10" s="15" t="s">
        <v>9</v>
      </c>
      <c r="B10" s="26">
        <v>3020.3</v>
      </c>
      <c r="C10" s="27">
        <v>2671.4</v>
      </c>
      <c r="D10" s="27">
        <v>2001.8</v>
      </c>
      <c r="E10" s="27">
        <v>994.6</v>
      </c>
      <c r="F10" s="27">
        <v>1721.1</v>
      </c>
    </row>
    <row r="11">
      <c r="A11" s="17" t="s">
        <v>10</v>
      </c>
      <c r="B11" s="11">
        <v>1419.7</v>
      </c>
      <c r="C11" s="12">
        <v>1016.4</v>
      </c>
      <c r="D11" s="12">
        <v>613.3</v>
      </c>
      <c r="E11" s="12">
        <v>189.3</v>
      </c>
      <c r="F11" s="12">
        <v>934.6</v>
      </c>
    </row>
    <row r="12">
      <c r="A12" s="4" t="s">
        <v>11</v>
      </c>
      <c r="B12" s="11">
        <v>36.5</v>
      </c>
      <c r="C12" s="12">
        <v>47.2</v>
      </c>
      <c r="D12" s="12">
        <v>60.1</v>
      </c>
      <c r="E12" s="12">
        <v>109.8</v>
      </c>
      <c r="F12" s="12">
        <v>124.8</v>
      </c>
    </row>
    <row r="13">
      <c r="A13" s="4" t="s">
        <v>12</v>
      </c>
      <c r="B13" s="11">
        <v>22.8</v>
      </c>
      <c r="C13" s="12">
        <v>21.4</v>
      </c>
      <c r="D13" s="12">
        <v>24.0</v>
      </c>
      <c r="E13" s="12">
        <v>42.0</v>
      </c>
      <c r="F13" s="12">
        <v>54.9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1014.4</v>
      </c>
      <c r="C15" s="27">
        <v>1431.3</v>
      </c>
      <c r="D15" s="27">
        <v>1461.6</v>
      </c>
      <c r="E15" s="27">
        <v>1785.1</v>
      </c>
      <c r="F15" s="27">
        <v>853.6</v>
      </c>
    </row>
    <row r="16">
      <c r="A16" s="1" t="s">
        <v>15</v>
      </c>
      <c r="B16" s="11">
        <v>505.8</v>
      </c>
      <c r="C16" s="12">
        <v>1026.0</v>
      </c>
      <c r="D16" s="12">
        <v>1141.5</v>
      </c>
      <c r="E16" s="12">
        <v>1415.0</v>
      </c>
      <c r="F16" s="12">
        <v>528.7</v>
      </c>
    </row>
    <row r="17">
      <c r="A17" s="4" t="s">
        <v>16</v>
      </c>
      <c r="B17" s="11">
        <v>1226.1</v>
      </c>
      <c r="C17" s="12">
        <v>714.6</v>
      </c>
      <c r="D17" s="12">
        <v>376.6</v>
      </c>
      <c r="E17" s="12">
        <v>-237.4</v>
      </c>
      <c r="F17" s="12">
        <v>-548.6</v>
      </c>
    </row>
    <row r="18">
      <c r="A18" s="1" t="s">
        <v>17</v>
      </c>
      <c r="B18" s="11">
        <v>2611.4</v>
      </c>
      <c r="C18" s="12">
        <v>2611.4</v>
      </c>
      <c r="D18" s="12">
        <v>2611.4</v>
      </c>
      <c r="E18" s="12">
        <v>2611.4</v>
      </c>
      <c r="F18" s="12">
        <v>2611.4</v>
      </c>
    </row>
    <row r="19">
      <c r="A19" s="1" t="s">
        <v>18</v>
      </c>
      <c r="B19" s="24">
        <v>1226.1</v>
      </c>
      <c r="C19" s="25">
        <v>538.0</v>
      </c>
      <c r="D19" s="25">
        <v>326.0</v>
      </c>
      <c r="E19" s="25">
        <v>148.7</v>
      </c>
      <c r="F19" s="25">
        <v>60.8</v>
      </c>
    </row>
    <row r="20">
      <c r="A20" s="4" t="s">
        <v>19</v>
      </c>
      <c r="B20" s="24">
        <v>1086.0</v>
      </c>
      <c r="C20" s="25">
        <v>503.1</v>
      </c>
      <c r="D20" s="25">
        <v>394.5</v>
      </c>
      <c r="E20" s="25">
        <v>182.9</v>
      </c>
      <c r="F20" s="25">
        <v>63.4</v>
      </c>
    </row>
    <row r="21">
      <c r="A21" s="1" t="s">
        <v>20</v>
      </c>
      <c r="B21" s="24">
        <v>261.2</v>
      </c>
      <c r="C21" s="25">
        <v>166.6</v>
      </c>
      <c r="D21" s="25">
        <v>102.8</v>
      </c>
      <c r="E21" s="25">
        <v>92.0</v>
      </c>
      <c r="F21" s="25">
        <v>82.3</v>
      </c>
    </row>
    <row r="22">
      <c r="A22" s="1" t="s">
        <v>21</v>
      </c>
      <c r="B22" s="24">
        <v>-333.3</v>
      </c>
      <c r="C22" s="25">
        <v>-312.1</v>
      </c>
      <c r="D22" s="25">
        <v>-435.8</v>
      </c>
      <c r="E22" s="25">
        <v>-438.4</v>
      </c>
      <c r="F22" s="25">
        <v>-296.2</v>
      </c>
    </row>
    <row r="23">
      <c r="A23" s="4" t="s">
        <v>22</v>
      </c>
      <c r="B23" s="26">
        <v>0.6</v>
      </c>
      <c r="C23" s="27">
        <v>0.0</v>
      </c>
      <c r="D23" s="27">
        <v>0.0</v>
      </c>
      <c r="E23" s="27">
        <v>0.0</v>
      </c>
      <c r="F23" s="27">
        <v>120.1</v>
      </c>
    </row>
    <row r="24">
      <c r="A24" s="4" t="s">
        <v>23</v>
      </c>
      <c r="B24" s="24">
        <v>18.9</v>
      </c>
      <c r="C24" s="25">
        <v>0.8</v>
      </c>
      <c r="D24" s="25">
        <v>-4.9</v>
      </c>
      <c r="E24" s="25">
        <v>0.1</v>
      </c>
      <c r="F24" s="25">
        <v>-7.8</v>
      </c>
    </row>
    <row r="25">
      <c r="A25" s="4" t="s">
        <v>24</v>
      </c>
      <c r="B25" s="24">
        <v>-558.1</v>
      </c>
      <c r="C25" s="25">
        <v>-514.4</v>
      </c>
      <c r="D25" s="25">
        <v>-338.9</v>
      </c>
      <c r="E25" s="25">
        <v>-614.0</v>
      </c>
      <c r="F25" s="25">
        <v>-311.1</v>
      </c>
    </row>
    <row r="26">
      <c r="A26" s="4" t="s">
        <v>25</v>
      </c>
      <c r="B26" s="26">
        <v>16.2</v>
      </c>
      <c r="C26" s="27">
        <v>19.9</v>
      </c>
      <c r="D26" s="27">
        <v>17.8</v>
      </c>
      <c r="E26" s="27">
        <v>11.0</v>
      </c>
      <c r="F26" s="27">
        <v>8.0</v>
      </c>
    </row>
    <row r="27">
      <c r="A27" s="19" t="s">
        <v>26</v>
      </c>
      <c r="B27" s="26"/>
      <c r="C27" s="26"/>
      <c r="D27" s="26"/>
      <c r="E27" s="26"/>
      <c r="F27" s="26"/>
    </row>
    <row r="28">
      <c r="A28" s="19" t="s">
        <v>27</v>
      </c>
      <c r="B28" s="24">
        <v>-132.5</v>
      </c>
      <c r="C28" s="25">
        <v>-100.3</v>
      </c>
      <c r="D28" s="25">
        <v>-16.3</v>
      </c>
      <c r="E28" s="25">
        <v>17.8</v>
      </c>
      <c r="F28" s="25">
        <v>-22.0</v>
      </c>
    </row>
    <row r="29">
      <c r="A29" s="19" t="s">
        <v>28</v>
      </c>
      <c r="B29" s="11">
        <v>7.7</v>
      </c>
      <c r="C29" s="11">
        <v>7.0</v>
      </c>
      <c r="D29" s="11">
        <v>6.7</v>
      </c>
      <c r="E29" s="11">
        <v>2.4</v>
      </c>
      <c r="F29" s="11">
        <v>0.0</v>
      </c>
    </row>
    <row r="30">
      <c r="A30" s="19" t="s">
        <v>29</v>
      </c>
      <c r="B30" s="19">
        <v>197.9</v>
      </c>
      <c r="C30" s="19">
        <v>-219.8</v>
      </c>
      <c r="D30" s="19">
        <v>30.8</v>
      </c>
      <c r="E30" s="19">
        <v>91.8</v>
      </c>
      <c r="F30" s="19">
        <v>88.5</v>
      </c>
    </row>
    <row r="31">
      <c r="A31" s="19" t="s">
        <v>30</v>
      </c>
      <c r="B31" s="20">
        <f t="shared" ref="B31:F31" si="1">B22+B26</f>
        <v>-317.1</v>
      </c>
      <c r="C31" s="20">
        <f t="shared" si="1"/>
        <v>-292.2</v>
      </c>
      <c r="D31" s="20">
        <f t="shared" si="1"/>
        <v>-418</v>
      </c>
      <c r="E31" s="20">
        <f t="shared" si="1"/>
        <v>-427.4</v>
      </c>
      <c r="F31" s="20">
        <f t="shared" si="1"/>
        <v>-288.2</v>
      </c>
    </row>
    <row r="32">
      <c r="A32" s="19" t="s">
        <v>31</v>
      </c>
      <c r="B32" s="20">
        <f t="shared" ref="B32:F32" si="2">B18+B25+B27</f>
        <v>2053.3</v>
      </c>
      <c r="C32" s="20">
        <f t="shared" si="2"/>
        <v>2097</v>
      </c>
      <c r="D32" s="20">
        <f t="shared" si="2"/>
        <v>2272.5</v>
      </c>
      <c r="E32" s="20">
        <f t="shared" si="2"/>
        <v>1997.4</v>
      </c>
      <c r="F32" s="20">
        <f t="shared" si="2"/>
        <v>2300.3</v>
      </c>
    </row>
    <row r="33">
      <c r="A33" s="19" t="s">
        <v>32</v>
      </c>
      <c r="B33" s="20">
        <f t="shared" ref="B33:F33" si="3">B4+B5+B6+B8-B12-B13-B14</f>
        <v>1977.5</v>
      </c>
      <c r="C33" s="20">
        <f t="shared" si="3"/>
        <v>1845.9</v>
      </c>
      <c r="D33" s="20">
        <f t="shared" si="3"/>
        <v>1318.9</v>
      </c>
      <c r="E33" s="20">
        <f t="shared" si="3"/>
        <v>1075.6</v>
      </c>
      <c r="F33" s="20">
        <f t="shared" si="3"/>
        <v>646.1</v>
      </c>
    </row>
    <row r="34">
      <c r="A34" s="19" t="s">
        <v>33</v>
      </c>
      <c r="B34" s="20">
        <f t="shared" ref="B34:F34" si="4">B19-B20</f>
        <v>140.1</v>
      </c>
      <c r="C34" s="20">
        <f t="shared" si="4"/>
        <v>34.9</v>
      </c>
      <c r="D34" s="20">
        <f t="shared" si="4"/>
        <v>-68.5</v>
      </c>
      <c r="E34" s="20">
        <f t="shared" si="4"/>
        <v>-34.2</v>
      </c>
      <c r="F34" s="20">
        <f t="shared" si="4"/>
        <v>-2.6</v>
      </c>
    </row>
    <row r="35">
      <c r="A35" s="19" t="s">
        <v>34</v>
      </c>
      <c r="B35" s="20">
        <f t="shared" ref="B35:F35" si="5">B19-(B20*1.2725)-B26</f>
        <v>-172.035</v>
      </c>
      <c r="C35" s="20">
        <f t="shared" si="5"/>
        <v>-122.09475</v>
      </c>
      <c r="D35" s="20">
        <f t="shared" si="5"/>
        <v>-193.80125</v>
      </c>
      <c r="E35" s="20">
        <f t="shared" si="5"/>
        <v>-95.04025</v>
      </c>
      <c r="F35" s="20">
        <f t="shared" si="5"/>
        <v>-27.8765</v>
      </c>
    </row>
    <row r="36">
      <c r="A36" s="19"/>
    </row>
    <row r="37">
      <c r="A37" s="19" t="s">
        <v>35</v>
      </c>
      <c r="B37" s="21">
        <f t="shared" ref="B37:F37" si="6">B4/B10</f>
        <v>0.06270900242</v>
      </c>
      <c r="C37" s="21">
        <f t="shared" si="6"/>
        <v>0.01718200195</v>
      </c>
      <c r="D37" s="21">
        <f t="shared" si="6"/>
        <v>0.01478669198</v>
      </c>
      <c r="E37" s="21">
        <f t="shared" si="6"/>
        <v>0.04765734969</v>
      </c>
      <c r="F37" s="21">
        <f t="shared" si="6"/>
        <v>0.0147580036</v>
      </c>
    </row>
    <row r="38">
      <c r="A38" s="19" t="s">
        <v>36</v>
      </c>
      <c r="B38" s="21">
        <f t="shared" ref="B38:F38" si="7">B4/B19</f>
        <v>0.154473534</v>
      </c>
      <c r="C38" s="21">
        <f t="shared" si="7"/>
        <v>0.08531598513</v>
      </c>
      <c r="D38" s="21">
        <f t="shared" si="7"/>
        <v>0.09079754601</v>
      </c>
      <c r="E38" s="21">
        <f t="shared" si="7"/>
        <v>0.3187626093</v>
      </c>
      <c r="F38" s="21">
        <f t="shared" si="7"/>
        <v>0.4177631579</v>
      </c>
    </row>
    <row r="39">
      <c r="A39" s="19" t="s">
        <v>37</v>
      </c>
      <c r="B39" s="21">
        <f t="shared" ref="B39:F39" si="8">B4/B3</f>
        <v>0.08939443999</v>
      </c>
      <c r="C39" s="21">
        <f t="shared" si="8"/>
        <v>0.02297412283</v>
      </c>
      <c r="D39" s="21">
        <f t="shared" si="8"/>
        <v>0.0203129289</v>
      </c>
      <c r="E39" s="21">
        <f t="shared" si="8"/>
        <v>0.03782619105</v>
      </c>
      <c r="F39" s="21">
        <f t="shared" si="8"/>
        <v>0.03036098494</v>
      </c>
    </row>
    <row r="40">
      <c r="A40" s="19" t="s">
        <v>38</v>
      </c>
      <c r="B40" s="21">
        <f t="shared" ref="B40:F40" si="9">B4/B2</f>
        <v>0.03600212895</v>
      </c>
      <c r="C40" s="21">
        <f t="shared" si="9"/>
        <v>0.009527961141</v>
      </c>
      <c r="D40" s="21">
        <f t="shared" si="9"/>
        <v>0.007708132601</v>
      </c>
      <c r="E40" s="21">
        <f t="shared" si="9"/>
        <v>0.01864526788</v>
      </c>
      <c r="F40" s="21">
        <f t="shared" si="9"/>
        <v>0.01253639998</v>
      </c>
    </row>
    <row r="41">
      <c r="A41" s="19" t="s">
        <v>39</v>
      </c>
      <c r="B41" s="21">
        <f t="shared" ref="B41:F41" si="10">B3/B10</f>
        <v>0.7014866073</v>
      </c>
      <c r="C41" s="21">
        <f t="shared" si="10"/>
        <v>0.7478850041</v>
      </c>
      <c r="D41" s="21">
        <f t="shared" si="10"/>
        <v>0.7279448496</v>
      </c>
      <c r="E41" s="21">
        <f t="shared" si="10"/>
        <v>1.259903479</v>
      </c>
      <c r="F41" s="21">
        <f t="shared" si="10"/>
        <v>0.4860844809</v>
      </c>
    </row>
    <row r="42">
      <c r="A42" s="19" t="s">
        <v>40</v>
      </c>
      <c r="B42" s="21">
        <f t="shared" ref="B42:F42" si="11">B3/B2</f>
        <v>0.4027334246</v>
      </c>
      <c r="C42" s="21">
        <f t="shared" si="11"/>
        <v>0.4147257857</v>
      </c>
      <c r="D42" s="21">
        <f t="shared" si="11"/>
        <v>0.3794692847</v>
      </c>
      <c r="E42" s="21">
        <f t="shared" si="11"/>
        <v>0.4929195185</v>
      </c>
      <c r="F42" s="21">
        <f t="shared" si="11"/>
        <v>0.4129115049</v>
      </c>
    </row>
    <row r="43">
      <c r="A43" s="19" t="s">
        <v>41</v>
      </c>
      <c r="B43" s="21">
        <f t="shared" ref="B43:F43" si="12">B10/B2</f>
        <v>0.5741142032</v>
      </c>
      <c r="C43" s="21">
        <f t="shared" si="12"/>
        <v>0.55453149</v>
      </c>
      <c r="D43" s="21">
        <f t="shared" si="12"/>
        <v>0.5212885081</v>
      </c>
      <c r="E43" s="21">
        <f t="shared" si="12"/>
        <v>0.3912359374</v>
      </c>
      <c r="F43" s="21">
        <f t="shared" si="12"/>
        <v>0.8494644884</v>
      </c>
    </row>
    <row r="44">
      <c r="A44" s="19" t="s">
        <v>42</v>
      </c>
      <c r="B44" s="21">
        <f t="shared" ref="B44:F44" si="13">B10/B19</f>
        <v>2.463339042</v>
      </c>
      <c r="C44" s="21">
        <f t="shared" si="13"/>
        <v>4.965427509</v>
      </c>
      <c r="D44" s="21">
        <f t="shared" si="13"/>
        <v>6.140490798</v>
      </c>
      <c r="E44" s="21">
        <f t="shared" si="13"/>
        <v>6.688634835</v>
      </c>
      <c r="F44" s="21">
        <f t="shared" si="13"/>
        <v>28.30756579</v>
      </c>
    </row>
    <row r="45">
      <c r="A45" s="19" t="s">
        <v>43</v>
      </c>
      <c r="B45" s="21">
        <f t="shared" ref="B45:F45" si="14">B8/B2</f>
        <v>0.1470878954</v>
      </c>
      <c r="C45" s="21">
        <f t="shared" si="14"/>
        <v>0.1761323536</v>
      </c>
      <c r="D45" s="21">
        <f t="shared" si="14"/>
        <v>0.1395536575</v>
      </c>
      <c r="E45" s="21">
        <f t="shared" si="14"/>
        <v>0.149044135</v>
      </c>
      <c r="F45" s="21">
        <f t="shared" si="14"/>
        <v>0.1425398549</v>
      </c>
    </row>
    <row r="46">
      <c r="A46" s="19" t="s">
        <v>44</v>
      </c>
      <c r="B46" s="21">
        <f t="shared" ref="B46:F46" si="15">(B3-B8)/B2</f>
        <v>0.2556455292</v>
      </c>
      <c r="C46" s="21">
        <f t="shared" si="15"/>
        <v>0.2385934321</v>
      </c>
      <c r="D46" s="21">
        <f t="shared" si="15"/>
        <v>0.2399156272</v>
      </c>
      <c r="E46" s="21">
        <f t="shared" si="15"/>
        <v>0.3438753835</v>
      </c>
      <c r="F46" s="21">
        <f t="shared" si="15"/>
        <v>0.27037165</v>
      </c>
    </row>
    <row r="47">
      <c r="A47" s="19" t="s">
        <v>45</v>
      </c>
      <c r="B47" s="21">
        <f t="shared" ref="B47:F47" si="16">(B3-B8)/B10</f>
        <v>0.445286892</v>
      </c>
      <c r="C47" s="21">
        <f t="shared" si="16"/>
        <v>0.4302612862</v>
      </c>
      <c r="D47" s="21">
        <f t="shared" si="16"/>
        <v>0.4602357878</v>
      </c>
      <c r="E47" s="21">
        <f t="shared" si="16"/>
        <v>0.8789463101</v>
      </c>
      <c r="F47" s="21">
        <f t="shared" si="16"/>
        <v>0.3182848178</v>
      </c>
    </row>
    <row r="48">
      <c r="A48" s="19" t="s">
        <v>46</v>
      </c>
      <c r="B48" s="19">
        <f t="shared" ref="B48:F48" si="17">(B3-B10)/B2</f>
        <v>-0.1713807786</v>
      </c>
      <c r="C48" s="19">
        <f t="shared" si="17"/>
        <v>-0.1398057043</v>
      </c>
      <c r="D48" s="19">
        <f t="shared" si="17"/>
        <v>-0.1418192235</v>
      </c>
      <c r="E48" s="19">
        <f t="shared" si="17"/>
        <v>0.1016835812</v>
      </c>
      <c r="F48" s="19">
        <f t="shared" si="17"/>
        <v>-0.4365529836</v>
      </c>
    </row>
    <row r="49">
      <c r="A49" s="19" t="s">
        <v>47</v>
      </c>
      <c r="B49" s="21">
        <f t="shared" ref="B49:F49" si="18">(B3-B10)/B19</f>
        <v>-0.735339695</v>
      </c>
      <c r="C49" s="21">
        <f t="shared" si="18"/>
        <v>-1.251858736</v>
      </c>
      <c r="D49" s="21">
        <f t="shared" si="18"/>
        <v>-1.670552147</v>
      </c>
      <c r="E49" s="21">
        <f t="shared" si="18"/>
        <v>1.738399462</v>
      </c>
      <c r="F49" s="21">
        <f t="shared" si="18"/>
        <v>-14.54769737</v>
      </c>
    </row>
    <row r="50">
      <c r="A50" s="19" t="s">
        <v>48</v>
      </c>
      <c r="B50" s="21">
        <f t="shared" ref="B50:F50" si="19">(B11+B16)/B30</f>
        <v>9.729661445</v>
      </c>
      <c r="C50" s="21">
        <f t="shared" si="19"/>
        <v>-9.292083712</v>
      </c>
      <c r="D50" s="21">
        <f t="shared" si="19"/>
        <v>56.97402597</v>
      </c>
      <c r="E50" s="21">
        <f t="shared" si="19"/>
        <v>17.47603486</v>
      </c>
      <c r="F50" s="21">
        <f t="shared" si="19"/>
        <v>16.53446328</v>
      </c>
    </row>
    <row r="51">
      <c r="A51" s="19" t="s">
        <v>49</v>
      </c>
      <c r="B51" s="21">
        <f t="shared" ref="B51:F51" si="20">B23/B31</f>
        <v>-0.001892147588</v>
      </c>
      <c r="C51" s="21">
        <f t="shared" si="20"/>
        <v>0</v>
      </c>
      <c r="D51" s="21">
        <f t="shared" si="20"/>
        <v>0</v>
      </c>
      <c r="E51" s="21">
        <f t="shared" si="20"/>
        <v>0</v>
      </c>
      <c r="F51" s="21">
        <f t="shared" si="20"/>
        <v>-0.4167244969</v>
      </c>
    </row>
    <row r="52">
      <c r="A52" s="19" t="s">
        <v>50</v>
      </c>
      <c r="B52" s="21">
        <f t="shared" ref="B52:F52" si="21">B23/B25</f>
        <v>-0.001075076151</v>
      </c>
      <c r="C52" s="21">
        <f t="shared" si="21"/>
        <v>0</v>
      </c>
      <c r="D52" s="21">
        <f t="shared" si="21"/>
        <v>0</v>
      </c>
      <c r="E52" s="21">
        <f t="shared" si="21"/>
        <v>0</v>
      </c>
      <c r="F52" s="21">
        <f t="shared" si="21"/>
        <v>-0.3860495018</v>
      </c>
    </row>
    <row r="53">
      <c r="A53" s="19" t="s">
        <v>51</v>
      </c>
      <c r="B53" s="21">
        <f t="shared" ref="B53:F53" si="22">B23/B2</f>
        <v>0.0001140510949</v>
      </c>
      <c r="C53" s="21">
        <f t="shared" si="22"/>
        <v>0</v>
      </c>
      <c r="D53" s="21">
        <f t="shared" si="22"/>
        <v>0</v>
      </c>
      <c r="E53" s="21">
        <f t="shared" si="22"/>
        <v>0</v>
      </c>
      <c r="F53" s="21">
        <f t="shared" si="22"/>
        <v>0.05927644243</v>
      </c>
    </row>
    <row r="54">
      <c r="A54" s="19" t="s">
        <v>52</v>
      </c>
      <c r="B54" s="19">
        <f t="shared" ref="B54:F54" si="23">B23/B35</f>
        <v>-0.003487662394</v>
      </c>
      <c r="C54" s="19">
        <f t="shared" si="23"/>
        <v>0</v>
      </c>
      <c r="D54" s="19">
        <f t="shared" si="23"/>
        <v>0</v>
      </c>
      <c r="E54" s="19">
        <f t="shared" si="23"/>
        <v>0</v>
      </c>
      <c r="F54" s="19">
        <f t="shared" si="23"/>
        <v>-4.308288343</v>
      </c>
    </row>
    <row r="55">
      <c r="A55" s="19" t="s">
        <v>53</v>
      </c>
      <c r="B55" s="21">
        <f t="shared" ref="B55:F55" si="24">B30/B17</f>
        <v>0.1614060843</v>
      </c>
      <c r="C55" s="21">
        <f t="shared" si="24"/>
        <v>-0.3075846627</v>
      </c>
      <c r="D55" s="21">
        <f t="shared" si="24"/>
        <v>0.08178438662</v>
      </c>
      <c r="E55" s="21">
        <f t="shared" si="24"/>
        <v>-0.3866891323</v>
      </c>
      <c r="F55" s="21">
        <f t="shared" si="24"/>
        <v>-0.1613197229</v>
      </c>
    </row>
    <row r="56">
      <c r="A56" s="19" t="s">
        <v>54</v>
      </c>
      <c r="B56" s="21">
        <f t="shared" ref="B56:F56" si="25">B30/B2</f>
        <v>0.0376178528</v>
      </c>
      <c r="C56" s="21">
        <f t="shared" si="25"/>
        <v>-0.04562627143</v>
      </c>
      <c r="D56" s="21">
        <f t="shared" si="25"/>
        <v>0.008020624463</v>
      </c>
      <c r="E56" s="21">
        <f t="shared" si="25"/>
        <v>0.03611045551</v>
      </c>
      <c r="F56" s="21">
        <f t="shared" si="25"/>
        <v>0.04367997631</v>
      </c>
    </row>
    <row r="57">
      <c r="A57" s="19" t="s">
        <v>55</v>
      </c>
      <c r="B57" s="21">
        <f t="shared" ref="B57:F57" si="26">B22/B17</f>
        <v>-0.2718375336</v>
      </c>
      <c r="C57" s="21">
        <f t="shared" si="26"/>
        <v>-0.436747831</v>
      </c>
      <c r="D57" s="21">
        <f t="shared" si="26"/>
        <v>-1.157195964</v>
      </c>
      <c r="E57" s="21">
        <f t="shared" si="26"/>
        <v>1.846672283</v>
      </c>
      <c r="F57" s="21">
        <f t="shared" si="26"/>
        <v>0.5399197958</v>
      </c>
    </row>
    <row r="58">
      <c r="A58" s="19" t="s">
        <v>56</v>
      </c>
      <c r="B58" s="21">
        <f t="shared" ref="B58:F58" si="27">B22/B2</f>
        <v>-0.06335538321</v>
      </c>
      <c r="C58" s="21">
        <f t="shared" si="27"/>
        <v>-0.06478598414</v>
      </c>
      <c r="D58" s="21">
        <f t="shared" si="27"/>
        <v>-0.113486628</v>
      </c>
      <c r="E58" s="21">
        <f t="shared" si="27"/>
        <v>-0.1724490599</v>
      </c>
      <c r="F58" s="21">
        <f t="shared" si="27"/>
        <v>-0.1461921919</v>
      </c>
    </row>
    <row r="59">
      <c r="A59" s="19" t="s">
        <v>57</v>
      </c>
      <c r="B59" s="21">
        <f t="shared" ref="B59:F59" si="28">B31/B32</f>
        <v>-0.1544343252</v>
      </c>
      <c r="C59" s="21">
        <f t="shared" si="28"/>
        <v>-0.139341917</v>
      </c>
      <c r="D59" s="21">
        <f t="shared" si="28"/>
        <v>-0.1839383938</v>
      </c>
      <c r="E59" s="21">
        <f t="shared" si="28"/>
        <v>-0.2139781716</v>
      </c>
      <c r="F59" s="21">
        <f t="shared" si="28"/>
        <v>-0.1252880059</v>
      </c>
    </row>
    <row r="60">
      <c r="A60" s="19" t="s">
        <v>58</v>
      </c>
      <c r="B60" s="21">
        <f t="shared" ref="B60:F60" si="29">B31/B2</f>
        <v>-0.06027600365</v>
      </c>
      <c r="C60" s="21">
        <f t="shared" si="29"/>
        <v>-0.06065512517</v>
      </c>
      <c r="D60" s="21">
        <f t="shared" si="29"/>
        <v>-0.108851332</v>
      </c>
      <c r="E60" s="21">
        <f t="shared" si="29"/>
        <v>-0.168122099</v>
      </c>
      <c r="F60" s="21">
        <f t="shared" si="29"/>
        <v>-0.1422437195</v>
      </c>
    </row>
    <row r="61">
      <c r="A61" s="19" t="s">
        <v>59</v>
      </c>
      <c r="B61" s="21">
        <f t="shared" ref="B61:F61" si="30">B25/B17</f>
        <v>-0.4551831009</v>
      </c>
      <c r="C61" s="21">
        <f t="shared" si="30"/>
        <v>-0.719843269</v>
      </c>
      <c r="D61" s="21">
        <f t="shared" si="30"/>
        <v>-0.8998937865</v>
      </c>
      <c r="E61" s="21">
        <f t="shared" si="30"/>
        <v>2.586352148</v>
      </c>
      <c r="F61" s="21">
        <f t="shared" si="30"/>
        <v>0.5670798396</v>
      </c>
    </row>
    <row r="62">
      <c r="A62" s="19" t="s">
        <v>60</v>
      </c>
      <c r="B62" s="21">
        <f t="shared" ref="B62:F62" si="31">B25/B2</f>
        <v>-0.1060865268</v>
      </c>
      <c r="C62" s="21">
        <f t="shared" si="31"/>
        <v>-0.1067795907</v>
      </c>
      <c r="D62" s="21">
        <f t="shared" si="31"/>
        <v>-0.08825291008</v>
      </c>
      <c r="E62" s="21">
        <f t="shared" si="31"/>
        <v>-0.2415230902</v>
      </c>
      <c r="F62" s="21">
        <f t="shared" si="31"/>
        <v>-0.1535462218</v>
      </c>
    </row>
    <row r="63">
      <c r="A63" s="19" t="s">
        <v>61</v>
      </c>
      <c r="B63" s="21">
        <f t="shared" ref="B63:F63" si="32">(B25+B24)/B17</f>
        <v>-0.4397683713</v>
      </c>
      <c r="C63" s="21">
        <f t="shared" si="32"/>
        <v>-0.7187237615</v>
      </c>
      <c r="D63" s="21">
        <f t="shared" si="32"/>
        <v>-0.9129049389</v>
      </c>
      <c r="E63" s="21">
        <f t="shared" si="32"/>
        <v>2.585930918</v>
      </c>
      <c r="F63" s="21">
        <f t="shared" si="32"/>
        <v>0.5812978491</v>
      </c>
    </row>
    <row r="64">
      <c r="A64" s="19" t="s">
        <v>62</v>
      </c>
      <c r="B64" s="21">
        <f t="shared" ref="B64:F64" si="33">B16/B17</f>
        <v>0.4125275263</v>
      </c>
      <c r="C64" s="21">
        <f t="shared" si="33"/>
        <v>1.435768262</v>
      </c>
      <c r="D64" s="21">
        <f t="shared" si="33"/>
        <v>3.031067446</v>
      </c>
      <c r="E64" s="21">
        <f t="shared" si="33"/>
        <v>-5.960404381</v>
      </c>
      <c r="F64" s="21">
        <f t="shared" si="33"/>
        <v>-0.9637258476</v>
      </c>
    </row>
    <row r="65">
      <c r="A65" s="19" t="s">
        <v>63</v>
      </c>
      <c r="B65" s="21">
        <f t="shared" ref="B65:F65" si="34">B16/B2</f>
        <v>0.09614507299</v>
      </c>
      <c r="C65" s="21">
        <f t="shared" si="34"/>
        <v>0.2129779549</v>
      </c>
      <c r="D65" s="21">
        <f t="shared" si="34"/>
        <v>0.2972578839</v>
      </c>
      <c r="E65" s="21">
        <f t="shared" si="34"/>
        <v>0.5566045158</v>
      </c>
      <c r="F65" s="21">
        <f t="shared" si="34"/>
        <v>0.260944672</v>
      </c>
    </row>
    <row r="66">
      <c r="A66" s="19" t="s">
        <v>64</v>
      </c>
      <c r="B66" s="21">
        <f t="shared" ref="B66:F66" si="35">B33/B2</f>
        <v>0.3758934002</v>
      </c>
      <c r="C66" s="21">
        <f t="shared" si="35"/>
        <v>0.3831734961</v>
      </c>
      <c r="D66" s="21">
        <f t="shared" si="35"/>
        <v>0.3434545975</v>
      </c>
      <c r="E66" s="21">
        <f t="shared" si="35"/>
        <v>0.423098104</v>
      </c>
      <c r="F66" s="21">
        <f t="shared" si="35"/>
        <v>0.318888505</v>
      </c>
    </row>
    <row r="67">
      <c r="A67" s="19" t="s">
        <v>65</v>
      </c>
      <c r="B67" s="21">
        <f t="shared" ref="B67:F67" si="36">B17/B32</f>
        <v>0.5971363171</v>
      </c>
      <c r="C67" s="21">
        <f t="shared" si="36"/>
        <v>0.3407725322</v>
      </c>
      <c r="D67" s="21">
        <f t="shared" si="36"/>
        <v>0.1657205721</v>
      </c>
      <c r="E67" s="21">
        <f t="shared" si="36"/>
        <v>-0.1188545109</v>
      </c>
      <c r="F67" s="21">
        <f t="shared" si="36"/>
        <v>-0.2384906317</v>
      </c>
    </row>
    <row r="68">
      <c r="A68" s="19" t="s">
        <v>66</v>
      </c>
      <c r="B68" s="21">
        <f t="shared" ref="B68:F68" si="37">B17/B2</f>
        <v>0.2330634124</v>
      </c>
      <c r="C68" s="21">
        <f t="shared" si="37"/>
        <v>0.1483372774</v>
      </c>
      <c r="D68" s="21">
        <f t="shared" si="37"/>
        <v>0.09807036275</v>
      </c>
      <c r="E68" s="21">
        <f t="shared" si="37"/>
        <v>-0.09338368342</v>
      </c>
      <c r="F68" s="21">
        <f t="shared" si="37"/>
        <v>-0.2707664972</v>
      </c>
    </row>
    <row r="69">
      <c r="A69" s="19" t="s">
        <v>67</v>
      </c>
      <c r="B69" s="21">
        <f t="shared" ref="B69:F69" si="38">(B16+B11)/B17</f>
        <v>1.570426556</v>
      </c>
      <c r="C69" s="21">
        <f t="shared" si="38"/>
        <v>2.858102435</v>
      </c>
      <c r="D69" s="21">
        <f t="shared" si="38"/>
        <v>4.659585767</v>
      </c>
      <c r="E69" s="21">
        <f t="shared" si="38"/>
        <v>-6.757792755</v>
      </c>
      <c r="F69" s="21">
        <f t="shared" si="38"/>
        <v>-2.667335035</v>
      </c>
    </row>
    <row r="70">
      <c r="A70" s="19" t="s">
        <v>68</v>
      </c>
      <c r="B70" s="21">
        <f t="shared" ref="B70:F70" si="39">(B16+B11)/B2</f>
        <v>0.366008972</v>
      </c>
      <c r="C70" s="21">
        <f t="shared" si="39"/>
        <v>0.4239631336</v>
      </c>
      <c r="D70" s="21">
        <f t="shared" si="39"/>
        <v>0.4569672665</v>
      </c>
      <c r="E70" s="21">
        <f t="shared" si="39"/>
        <v>0.6310675793</v>
      </c>
      <c r="F70" s="21">
        <f t="shared" si="39"/>
        <v>0.7222249642</v>
      </c>
    </row>
    <row r="71">
      <c r="A71" s="19" t="s">
        <v>69</v>
      </c>
      <c r="B71" s="21">
        <f t="shared" ref="B71:F71" si="40">B30/B19</f>
        <v>0.1614060843</v>
      </c>
      <c r="C71" s="21">
        <f t="shared" si="40"/>
        <v>-0.4085501859</v>
      </c>
      <c r="D71" s="21">
        <f t="shared" si="40"/>
        <v>0.09447852761</v>
      </c>
      <c r="E71" s="21">
        <f t="shared" si="40"/>
        <v>0.6173503699</v>
      </c>
      <c r="F71" s="21">
        <f t="shared" si="40"/>
        <v>1.455592105</v>
      </c>
    </row>
    <row r="72">
      <c r="A72" s="19" t="s">
        <v>70</v>
      </c>
      <c r="B72" s="19">
        <f t="shared" ref="B72:F72" si="41">B30/B35</f>
        <v>-1.150347313</v>
      </c>
      <c r="C72" s="19">
        <f t="shared" si="41"/>
        <v>1.800241206</v>
      </c>
      <c r="D72" s="19">
        <f t="shared" si="41"/>
        <v>-0.1589257035</v>
      </c>
      <c r="E72" s="19">
        <f t="shared" si="41"/>
        <v>-0.9659065501</v>
      </c>
      <c r="F72" s="19">
        <f t="shared" si="41"/>
        <v>-3.174717056</v>
      </c>
    </row>
    <row r="73">
      <c r="A73" s="19" t="s">
        <v>71</v>
      </c>
      <c r="B73" s="19">
        <f t="shared" ref="B73:F73" si="42">B22/B35</f>
        <v>1.93739646</v>
      </c>
      <c r="C73" s="19">
        <f t="shared" si="42"/>
        <v>2.556211467</v>
      </c>
      <c r="D73" s="19">
        <f t="shared" si="42"/>
        <v>2.248695506</v>
      </c>
      <c r="E73" s="19">
        <f t="shared" si="42"/>
        <v>4.612782479</v>
      </c>
      <c r="F73" s="19">
        <f t="shared" si="42"/>
        <v>10.6254372</v>
      </c>
    </row>
    <row r="74">
      <c r="A74" s="19" t="s">
        <v>72</v>
      </c>
      <c r="B74" s="21">
        <f t="shared" ref="B74:F74" si="43">B31/B19</f>
        <v>-0.2586249082</v>
      </c>
      <c r="C74" s="21">
        <f t="shared" si="43"/>
        <v>-0.5431226766</v>
      </c>
      <c r="D74" s="21">
        <f t="shared" si="43"/>
        <v>-1.282208589</v>
      </c>
      <c r="E74" s="21">
        <f t="shared" si="43"/>
        <v>-2.874243443</v>
      </c>
      <c r="F74" s="21">
        <f t="shared" si="43"/>
        <v>-4.740131579</v>
      </c>
    </row>
    <row r="75">
      <c r="A75" s="19" t="s">
        <v>73</v>
      </c>
      <c r="B75" s="21">
        <f t="shared" ref="B75:F75" si="44">B34/B19</f>
        <v>0.1142647419</v>
      </c>
      <c r="C75" s="21">
        <f t="shared" si="44"/>
        <v>0.06486988848</v>
      </c>
      <c r="D75" s="21">
        <f t="shared" si="44"/>
        <v>-0.2101226994</v>
      </c>
      <c r="E75" s="21">
        <f t="shared" si="44"/>
        <v>-0.2299932751</v>
      </c>
      <c r="F75" s="21">
        <f t="shared" si="44"/>
        <v>-0.04276315789</v>
      </c>
    </row>
    <row r="76">
      <c r="A76" s="19" t="s">
        <v>74</v>
      </c>
      <c r="B76" s="21">
        <f t="shared" ref="B76:F76" si="45">B25/B19</f>
        <v>-0.4551831009</v>
      </c>
      <c r="C76" s="21">
        <f t="shared" si="45"/>
        <v>-0.956133829</v>
      </c>
      <c r="D76" s="21">
        <f t="shared" si="45"/>
        <v>-1.039570552</v>
      </c>
      <c r="E76" s="21">
        <f t="shared" si="45"/>
        <v>-4.129119032</v>
      </c>
      <c r="F76" s="21">
        <f t="shared" si="45"/>
        <v>-5.116776316</v>
      </c>
    </row>
    <row r="77">
      <c r="A77" s="19" t="s">
        <v>75</v>
      </c>
      <c r="B77" s="19">
        <f t="shared" ref="B77:F77" si="46">B25/B35</f>
        <v>3.244107304</v>
      </c>
      <c r="C77" s="19">
        <f t="shared" si="46"/>
        <v>4.213121367</v>
      </c>
      <c r="D77" s="19">
        <f t="shared" si="46"/>
        <v>1.748698731</v>
      </c>
      <c r="E77" s="19">
        <f t="shared" si="46"/>
        <v>6.460420716</v>
      </c>
      <c r="F77" s="19">
        <f t="shared" si="46"/>
        <v>11.15993758</v>
      </c>
    </row>
    <row r="78">
      <c r="A78" s="19" t="s">
        <v>76</v>
      </c>
      <c r="B78" s="19">
        <f t="shared" ref="B78:F78" si="47">B35/B9</f>
        <v>-5.461428571</v>
      </c>
      <c r="C78" s="19">
        <f t="shared" si="47"/>
        <v>-5.308467391</v>
      </c>
      <c r="D78" s="19">
        <f t="shared" si="47"/>
        <v>-12.03734472</v>
      </c>
      <c r="E78" s="19">
        <f t="shared" si="47"/>
        <v>-7.542876984</v>
      </c>
      <c r="F78" s="19">
        <f t="shared" si="47"/>
        <v>-3.4845625</v>
      </c>
    </row>
    <row r="79">
      <c r="A79" s="19" t="s">
        <v>77</v>
      </c>
      <c r="B79" s="19">
        <f t="shared" ref="B79:F79" si="48">B35/B2</f>
        <v>-0.03270130018</v>
      </c>
      <c r="C79" s="19">
        <f t="shared" si="48"/>
        <v>-0.02534453232</v>
      </c>
      <c r="D79" s="19">
        <f t="shared" si="48"/>
        <v>-0.05046776126</v>
      </c>
      <c r="E79" s="19">
        <f t="shared" si="48"/>
        <v>-0.03738504052</v>
      </c>
      <c r="F79" s="19">
        <f t="shared" si="48"/>
        <v>-0.01375869898</v>
      </c>
    </row>
    <row r="80">
      <c r="A80" s="19" t="s">
        <v>78</v>
      </c>
      <c r="B80" s="19">
        <f t="shared" ref="B80:F80" si="49">B35/B19</f>
        <v>-0.1403107414</v>
      </c>
      <c r="C80" s="19">
        <f t="shared" si="49"/>
        <v>-0.2269419145</v>
      </c>
      <c r="D80" s="19">
        <f t="shared" si="49"/>
        <v>-0.594482362</v>
      </c>
      <c r="E80" s="19">
        <f t="shared" si="49"/>
        <v>-0.6391408877</v>
      </c>
      <c r="F80" s="19">
        <f t="shared" si="49"/>
        <v>-0.4584950658</v>
      </c>
    </row>
    <row r="81">
      <c r="A81" s="19" t="s">
        <v>79</v>
      </c>
      <c r="B81" s="21">
        <f t="shared" ref="B81:F81" si="50">B12/B19</f>
        <v>0.02976918685</v>
      </c>
      <c r="C81" s="21">
        <f t="shared" si="50"/>
        <v>0.08773234201</v>
      </c>
      <c r="D81" s="21">
        <f t="shared" si="50"/>
        <v>0.1843558282</v>
      </c>
      <c r="E81" s="21">
        <f t="shared" si="50"/>
        <v>0.738399462</v>
      </c>
      <c r="F81" s="21">
        <f t="shared" si="50"/>
        <v>2.052631579</v>
      </c>
    </row>
    <row r="82">
      <c r="A82" s="19" t="s">
        <v>80</v>
      </c>
      <c r="B82" s="21">
        <f t="shared" ref="B82:F82" si="51">B3/B19</f>
        <v>1.727999348</v>
      </c>
      <c r="C82" s="21">
        <f t="shared" si="51"/>
        <v>3.713568773</v>
      </c>
      <c r="D82" s="21">
        <f t="shared" si="51"/>
        <v>4.46993865</v>
      </c>
      <c r="E82" s="21">
        <f t="shared" si="51"/>
        <v>8.427034297</v>
      </c>
      <c r="F82" s="21">
        <f t="shared" si="51"/>
        <v>13.75986842</v>
      </c>
    </row>
    <row r="83">
      <c r="A83" s="19" t="s">
        <v>81</v>
      </c>
      <c r="B83" s="21">
        <f t="shared" ref="B83:F83" si="52">B8/B19</f>
        <v>0.6311067613</v>
      </c>
      <c r="C83" s="21">
        <f t="shared" si="52"/>
        <v>1.577137546</v>
      </c>
      <c r="D83" s="21">
        <f t="shared" si="52"/>
        <v>1.643865031</v>
      </c>
      <c r="E83" s="21">
        <f t="shared" si="52"/>
        <v>2.548083389</v>
      </c>
      <c r="F83" s="21">
        <f t="shared" si="52"/>
        <v>4.75</v>
      </c>
    </row>
    <row r="84">
      <c r="A84" s="19" t="s">
        <v>82</v>
      </c>
      <c r="B84" s="21">
        <f t="shared" ref="B84:F84" si="53">B33/B19</f>
        <v>1.612837452</v>
      </c>
      <c r="C84" s="21">
        <f t="shared" si="53"/>
        <v>3.431040892</v>
      </c>
      <c r="D84" s="21">
        <f t="shared" si="53"/>
        <v>4.045705521</v>
      </c>
      <c r="E84" s="21">
        <f t="shared" si="53"/>
        <v>7.23335575</v>
      </c>
      <c r="F84" s="21">
        <f t="shared" si="53"/>
        <v>10.62664474</v>
      </c>
    </row>
    <row r="85">
      <c r="A85" s="19" t="s">
        <v>83</v>
      </c>
      <c r="B85" s="21">
        <f t="shared" ref="B85:F85" si="54">(B5+B6)/B19</f>
        <v>0.8756218905</v>
      </c>
      <c r="C85" s="21">
        <f t="shared" si="54"/>
        <v>1.896096654</v>
      </c>
      <c r="D85" s="21">
        <f t="shared" si="54"/>
        <v>2.569018405</v>
      </c>
      <c r="E85" s="21">
        <f t="shared" si="54"/>
        <v>5.387357095</v>
      </c>
      <c r="F85" s="21">
        <f t="shared" si="54"/>
        <v>8.414473684</v>
      </c>
    </row>
    <row r="86">
      <c r="A86" s="19" t="s">
        <v>84</v>
      </c>
      <c r="B86" s="21">
        <f t="shared" ref="B86:F86" si="55">B19/B2</f>
        <v>0.2330634124</v>
      </c>
      <c r="C86" s="21">
        <f t="shared" si="55"/>
        <v>0.1116784988</v>
      </c>
      <c r="D86" s="21">
        <f t="shared" si="55"/>
        <v>0.08489362256</v>
      </c>
      <c r="E86" s="21">
        <f t="shared" si="55"/>
        <v>0.05849264417</v>
      </c>
      <c r="F86" s="21">
        <f t="shared" si="55"/>
        <v>0.0300083905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2008.0</v>
      </c>
      <c r="C1" s="23">
        <v>2009.0</v>
      </c>
      <c r="D1" s="23">
        <v>2010.0</v>
      </c>
      <c r="E1" s="23">
        <v>2011.0</v>
      </c>
      <c r="F1" s="23">
        <v>2012.0</v>
      </c>
    </row>
    <row r="2">
      <c r="A2" s="4" t="s">
        <v>1</v>
      </c>
      <c r="B2" s="24">
        <v>250.2</v>
      </c>
      <c r="C2" s="25">
        <v>246.2</v>
      </c>
      <c r="D2" s="25">
        <v>262.0</v>
      </c>
      <c r="E2" s="25">
        <v>254.4</v>
      </c>
      <c r="F2" s="25">
        <v>243.7</v>
      </c>
    </row>
    <row r="3">
      <c r="A3" s="4" t="s">
        <v>2</v>
      </c>
      <c r="B3" s="26">
        <v>189.1</v>
      </c>
      <c r="C3" s="27">
        <v>189.5</v>
      </c>
      <c r="D3" s="27">
        <v>203.5</v>
      </c>
      <c r="E3" s="27">
        <v>182.4</v>
      </c>
      <c r="F3" s="27">
        <v>149.7</v>
      </c>
    </row>
    <row r="4">
      <c r="A4" s="4" t="s">
        <v>3</v>
      </c>
      <c r="B4" s="11">
        <v>122.4</v>
      </c>
      <c r="C4" s="12">
        <v>140.5</v>
      </c>
      <c r="D4" s="12">
        <v>150.4</v>
      </c>
      <c r="E4" s="12">
        <v>136.9</v>
      </c>
      <c r="F4" s="12">
        <v>98.4</v>
      </c>
    </row>
    <row r="5">
      <c r="A5" s="4" t="s">
        <v>4</v>
      </c>
      <c r="B5" s="11">
        <v>27.0</v>
      </c>
      <c r="C5" s="12">
        <v>26.9</v>
      </c>
      <c r="D5" s="12">
        <v>25.4</v>
      </c>
      <c r="E5" s="12">
        <v>24.9</v>
      </c>
      <c r="F5" s="12">
        <v>31.9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39.6</v>
      </c>
      <c r="C8" s="12">
        <v>22.0</v>
      </c>
      <c r="D8" s="12">
        <v>27.7</v>
      </c>
      <c r="E8" s="12">
        <v>20.5</v>
      </c>
      <c r="F8" s="12">
        <v>19.3</v>
      </c>
    </row>
    <row r="9">
      <c r="A9" s="15" t="s">
        <v>8</v>
      </c>
      <c r="B9" s="11">
        <v>57.8</v>
      </c>
      <c r="C9" s="12">
        <v>53.7</v>
      </c>
      <c r="D9" s="12">
        <v>53.4</v>
      </c>
      <c r="E9" s="12">
        <v>63.5</v>
      </c>
      <c r="F9" s="12">
        <v>74.2</v>
      </c>
      <c r="G9" s="16"/>
    </row>
    <row r="10">
      <c r="A10" s="15" t="s">
        <v>9</v>
      </c>
      <c r="B10" s="26">
        <v>30.5</v>
      </c>
      <c r="C10" s="27">
        <v>23.5</v>
      </c>
      <c r="D10" s="27">
        <v>23.8</v>
      </c>
      <c r="E10" s="27">
        <v>15.3</v>
      </c>
      <c r="F10" s="27">
        <v>11.5</v>
      </c>
    </row>
    <row r="11">
      <c r="A11" s="17" t="s">
        <v>10</v>
      </c>
      <c r="B11" s="11">
        <v>6.7</v>
      </c>
      <c r="C11" s="12">
        <v>8.5</v>
      </c>
      <c r="D11" s="12">
        <v>1.1</v>
      </c>
      <c r="E11" s="12">
        <v>0.0</v>
      </c>
      <c r="F11" s="12">
        <v>0.0</v>
      </c>
    </row>
    <row r="12">
      <c r="A12" s="4" t="s">
        <v>11</v>
      </c>
      <c r="B12" s="11">
        <v>5.7</v>
      </c>
      <c r="C12" s="12">
        <v>4.1</v>
      </c>
      <c r="D12" s="12">
        <v>3.1</v>
      </c>
      <c r="E12" s="12">
        <v>8.1</v>
      </c>
      <c r="F12" s="12">
        <v>5.6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15.8</v>
      </c>
      <c r="C15" s="27">
        <v>14.4</v>
      </c>
      <c r="D15" s="27">
        <v>16.0</v>
      </c>
      <c r="E15" s="27">
        <v>9.8</v>
      </c>
      <c r="F15" s="27">
        <v>8.5</v>
      </c>
    </row>
    <row r="16">
      <c r="A16" s="1" t="s">
        <v>15</v>
      </c>
      <c r="B16" s="11">
        <v>1.0</v>
      </c>
      <c r="C16" s="12">
        <v>0.5</v>
      </c>
      <c r="D16" s="12">
        <v>0.0</v>
      </c>
      <c r="E16" s="12">
        <v>0.0</v>
      </c>
      <c r="F16" s="12">
        <v>0.0</v>
      </c>
    </row>
    <row r="17">
      <c r="A17" s="4" t="s">
        <v>16</v>
      </c>
      <c r="B17" s="11">
        <v>203.9</v>
      </c>
      <c r="C17" s="12">
        <v>208.3</v>
      </c>
      <c r="D17" s="12">
        <v>222.1</v>
      </c>
      <c r="E17" s="12">
        <v>229.2</v>
      </c>
      <c r="F17" s="12">
        <v>223.7</v>
      </c>
    </row>
    <row r="18">
      <c r="A18" s="1" t="s">
        <v>17</v>
      </c>
      <c r="B18" s="11">
        <v>130.0</v>
      </c>
      <c r="C18" s="12">
        <v>145.0</v>
      </c>
      <c r="D18" s="12">
        <v>151.5</v>
      </c>
      <c r="E18" s="12">
        <v>156.5</v>
      </c>
      <c r="F18" s="12">
        <v>163.0</v>
      </c>
    </row>
    <row r="19">
      <c r="A19" s="1" t="s">
        <v>18</v>
      </c>
      <c r="B19" s="24">
        <v>152.5</v>
      </c>
      <c r="C19" s="25">
        <v>122.7</v>
      </c>
      <c r="D19" s="25">
        <v>139.2</v>
      </c>
      <c r="E19" s="25">
        <v>145.0</v>
      </c>
      <c r="F19" s="25">
        <v>125.8</v>
      </c>
    </row>
    <row r="20">
      <c r="A20" s="4" t="s">
        <v>19</v>
      </c>
      <c r="B20" s="24">
        <v>106.7</v>
      </c>
      <c r="C20" s="25">
        <v>91.9</v>
      </c>
      <c r="D20" s="25">
        <v>99.0</v>
      </c>
      <c r="E20" s="25">
        <v>105.5</v>
      </c>
      <c r="F20" s="25">
        <v>91.1</v>
      </c>
    </row>
    <row r="21">
      <c r="A21" s="1" t="s">
        <v>20</v>
      </c>
      <c r="B21" s="24">
        <v>20.2</v>
      </c>
      <c r="C21" s="25">
        <v>17.8</v>
      </c>
      <c r="D21" s="25">
        <v>19.0</v>
      </c>
      <c r="E21" s="25">
        <v>22.9</v>
      </c>
      <c r="F21" s="25">
        <v>18.9</v>
      </c>
    </row>
    <row r="22">
      <c r="A22" s="1" t="s">
        <v>21</v>
      </c>
      <c r="B22" s="24">
        <v>28.2</v>
      </c>
      <c r="C22" s="25">
        <v>12.5</v>
      </c>
      <c r="D22" s="25">
        <v>21.1</v>
      </c>
      <c r="E22" s="25">
        <v>16.6</v>
      </c>
      <c r="F22" s="25">
        <v>16.0</v>
      </c>
    </row>
    <row r="23">
      <c r="A23" s="4" t="s">
        <v>22</v>
      </c>
      <c r="B23" s="26">
        <v>0.0</v>
      </c>
      <c r="C23" s="27">
        <v>1.1</v>
      </c>
      <c r="D23" s="27">
        <v>0.4</v>
      </c>
      <c r="E23" s="27">
        <v>1.8</v>
      </c>
      <c r="F23" s="27">
        <v>0.0</v>
      </c>
    </row>
    <row r="24">
      <c r="A24" s="4" t="s">
        <v>23</v>
      </c>
      <c r="B24" s="24">
        <v>10.1</v>
      </c>
      <c r="C24" s="25">
        <v>5.6</v>
      </c>
      <c r="D24" s="25">
        <v>8.5</v>
      </c>
      <c r="E24" s="25">
        <v>7.3</v>
      </c>
      <c r="F24" s="25">
        <v>5.2</v>
      </c>
    </row>
    <row r="25">
      <c r="A25" s="4" t="s">
        <v>24</v>
      </c>
      <c r="B25" s="24">
        <v>28.8</v>
      </c>
      <c r="C25" s="25">
        <v>17.0</v>
      </c>
      <c r="D25" s="25">
        <v>24.9</v>
      </c>
      <c r="E25" s="25">
        <v>25.9</v>
      </c>
      <c r="F25" s="25">
        <v>21.4</v>
      </c>
    </row>
    <row r="26">
      <c r="A26" s="4" t="s">
        <v>25</v>
      </c>
      <c r="B26" s="26">
        <v>3.16</v>
      </c>
      <c r="C26" s="27">
        <v>5.47</v>
      </c>
      <c r="D26" s="27">
        <v>6.47</v>
      </c>
      <c r="E26" s="27">
        <v>5.79</v>
      </c>
      <c r="F26" s="27">
        <v>5.91</v>
      </c>
    </row>
    <row r="27">
      <c r="A27" s="19" t="s">
        <v>26</v>
      </c>
      <c r="B27" s="26">
        <v>-10.87</v>
      </c>
      <c r="C27" s="26">
        <v>-14.95</v>
      </c>
      <c r="D27" s="26">
        <v>-9.23</v>
      </c>
      <c r="E27" s="26">
        <v>-23.49</v>
      </c>
      <c r="F27" s="26">
        <v>-26.88</v>
      </c>
    </row>
    <row r="28">
      <c r="A28" s="19" t="s">
        <v>27</v>
      </c>
      <c r="B28" s="24">
        <v>18.09</v>
      </c>
      <c r="C28" s="25">
        <v>19.89</v>
      </c>
      <c r="D28" s="25">
        <v>10.64</v>
      </c>
      <c r="E28" s="25">
        <v>17.91</v>
      </c>
      <c r="F28" s="25">
        <v>-36.33</v>
      </c>
    </row>
    <row r="29">
      <c r="A29" s="19" t="s">
        <v>28</v>
      </c>
      <c r="B29" s="11">
        <v>4.77</v>
      </c>
      <c r="C29" s="11">
        <v>1.15</v>
      </c>
      <c r="D29" s="11">
        <v>6.47</v>
      </c>
      <c r="E29" s="11">
        <v>17.67</v>
      </c>
      <c r="F29" s="11">
        <v>14.17</v>
      </c>
    </row>
    <row r="30">
      <c r="A30" s="19" t="s">
        <v>29</v>
      </c>
      <c r="B30" s="19">
        <v>25.3</v>
      </c>
      <c r="C30" s="19">
        <v>31.94</v>
      </c>
      <c r="D30" s="19">
        <v>19.54</v>
      </c>
      <c r="E30" s="19">
        <v>46.28</v>
      </c>
      <c r="F30" s="19">
        <v>-1.9</v>
      </c>
    </row>
    <row r="31">
      <c r="A31" s="19" t="s">
        <v>30</v>
      </c>
      <c r="B31" s="20">
        <f t="shared" ref="B31:F31" si="1">B22+B26</f>
        <v>31.36</v>
      </c>
      <c r="C31" s="20">
        <f t="shared" si="1"/>
        <v>17.97</v>
      </c>
      <c r="D31" s="20">
        <f t="shared" si="1"/>
        <v>27.57</v>
      </c>
      <c r="E31" s="20">
        <f t="shared" si="1"/>
        <v>22.39</v>
      </c>
      <c r="F31" s="20">
        <f t="shared" si="1"/>
        <v>21.91</v>
      </c>
    </row>
    <row r="32">
      <c r="A32" s="19" t="s">
        <v>31</v>
      </c>
      <c r="B32" s="20">
        <f t="shared" ref="B32:F32" si="2">B18+B25+B27</f>
        <v>147.93</v>
      </c>
      <c r="C32" s="20">
        <f t="shared" si="2"/>
        <v>147.05</v>
      </c>
      <c r="D32" s="20">
        <f t="shared" si="2"/>
        <v>167.17</v>
      </c>
      <c r="E32" s="20">
        <f t="shared" si="2"/>
        <v>158.91</v>
      </c>
      <c r="F32" s="20">
        <f t="shared" si="2"/>
        <v>157.52</v>
      </c>
    </row>
    <row r="33">
      <c r="A33" s="19" t="s">
        <v>32</v>
      </c>
      <c r="B33" s="20">
        <f t="shared" ref="B33:F33" si="3">B4+B5+B6+B8-B12-B13-B14</f>
        <v>183.3</v>
      </c>
      <c r="C33" s="20">
        <f t="shared" si="3"/>
        <v>185.3</v>
      </c>
      <c r="D33" s="20">
        <f t="shared" si="3"/>
        <v>200.4</v>
      </c>
      <c r="E33" s="20">
        <f t="shared" si="3"/>
        <v>174.2</v>
      </c>
      <c r="F33" s="20">
        <f t="shared" si="3"/>
        <v>144</v>
      </c>
    </row>
    <row r="34">
      <c r="A34" s="19" t="s">
        <v>33</v>
      </c>
      <c r="B34" s="20">
        <f t="shared" ref="B34:F34" si="4">B19-B20</f>
        <v>45.8</v>
      </c>
      <c r="C34" s="20">
        <f t="shared" si="4"/>
        <v>30.8</v>
      </c>
      <c r="D34" s="20">
        <f t="shared" si="4"/>
        <v>40.2</v>
      </c>
      <c r="E34" s="20">
        <f t="shared" si="4"/>
        <v>39.5</v>
      </c>
      <c r="F34" s="20">
        <f t="shared" si="4"/>
        <v>34.7</v>
      </c>
    </row>
    <row r="35">
      <c r="A35" s="19" t="s">
        <v>34</v>
      </c>
      <c r="B35" s="20">
        <f t="shared" ref="B35:F35" si="5">B19-(B20*1.2725)-B26</f>
        <v>13.56425</v>
      </c>
      <c r="C35" s="20">
        <f t="shared" si="5"/>
        <v>0.28725</v>
      </c>
      <c r="D35" s="20">
        <f t="shared" si="5"/>
        <v>6.7525</v>
      </c>
      <c r="E35" s="20">
        <f t="shared" si="5"/>
        <v>4.96125</v>
      </c>
      <c r="F35" s="20">
        <f t="shared" si="5"/>
        <v>3.96525</v>
      </c>
    </row>
    <row r="36">
      <c r="A36" s="19"/>
    </row>
    <row r="37">
      <c r="A37" s="19" t="s">
        <v>35</v>
      </c>
      <c r="B37" s="21">
        <f t="shared" ref="B37:F37" si="6">B4/B10</f>
        <v>4.013114754</v>
      </c>
      <c r="C37" s="21">
        <f t="shared" si="6"/>
        <v>5.978723404</v>
      </c>
      <c r="D37" s="21">
        <f t="shared" si="6"/>
        <v>6.319327731</v>
      </c>
      <c r="E37" s="21">
        <f t="shared" si="6"/>
        <v>8.947712418</v>
      </c>
      <c r="F37" s="21">
        <f t="shared" si="6"/>
        <v>8.556521739</v>
      </c>
    </row>
    <row r="38">
      <c r="A38" s="19" t="s">
        <v>36</v>
      </c>
      <c r="B38" s="21">
        <f t="shared" ref="B38:F38" si="7">B4/B19</f>
        <v>0.8026229508</v>
      </c>
      <c r="C38" s="21">
        <f t="shared" si="7"/>
        <v>1.145069275</v>
      </c>
      <c r="D38" s="21">
        <f t="shared" si="7"/>
        <v>1.08045977</v>
      </c>
      <c r="E38" s="21">
        <f t="shared" si="7"/>
        <v>0.944137931</v>
      </c>
      <c r="F38" s="21">
        <f t="shared" si="7"/>
        <v>0.7821939587</v>
      </c>
    </row>
    <row r="39">
      <c r="A39" s="19" t="s">
        <v>37</v>
      </c>
      <c r="B39" s="21">
        <f t="shared" ref="B39:F39" si="8">B4/B3</f>
        <v>0.6472765732</v>
      </c>
      <c r="C39" s="21">
        <f t="shared" si="8"/>
        <v>0.7414248021</v>
      </c>
      <c r="D39" s="21">
        <f t="shared" si="8"/>
        <v>0.7390663391</v>
      </c>
      <c r="E39" s="21">
        <f t="shared" si="8"/>
        <v>0.7505482456</v>
      </c>
      <c r="F39" s="21">
        <f t="shared" si="8"/>
        <v>0.6573146293</v>
      </c>
    </row>
    <row r="40">
      <c r="A40" s="19" t="s">
        <v>38</v>
      </c>
      <c r="B40" s="21">
        <f t="shared" ref="B40:F40" si="9">B4/B2</f>
        <v>0.4892086331</v>
      </c>
      <c r="C40" s="21">
        <f t="shared" si="9"/>
        <v>0.5706742486</v>
      </c>
      <c r="D40" s="21">
        <f t="shared" si="9"/>
        <v>0.5740458015</v>
      </c>
      <c r="E40" s="21">
        <f t="shared" si="9"/>
        <v>0.5381289308</v>
      </c>
      <c r="F40" s="21">
        <f t="shared" si="9"/>
        <v>0.4037751334</v>
      </c>
    </row>
    <row r="41">
      <c r="A41" s="19" t="s">
        <v>39</v>
      </c>
      <c r="B41" s="21">
        <f t="shared" ref="B41:F41" si="10">B3/B10</f>
        <v>6.2</v>
      </c>
      <c r="C41" s="21">
        <f t="shared" si="10"/>
        <v>8.063829787</v>
      </c>
      <c r="D41" s="21">
        <f t="shared" si="10"/>
        <v>8.550420168</v>
      </c>
      <c r="E41" s="21">
        <f t="shared" si="10"/>
        <v>11.92156863</v>
      </c>
      <c r="F41" s="21">
        <f t="shared" si="10"/>
        <v>13.0173913</v>
      </c>
    </row>
    <row r="42">
      <c r="A42" s="19" t="s">
        <v>40</v>
      </c>
      <c r="B42" s="21">
        <f t="shared" ref="B42:F42" si="11">B3/B2</f>
        <v>0.7557953637</v>
      </c>
      <c r="C42" s="21">
        <f t="shared" si="11"/>
        <v>0.7696994314</v>
      </c>
      <c r="D42" s="21">
        <f t="shared" si="11"/>
        <v>0.7767175573</v>
      </c>
      <c r="E42" s="21">
        <f t="shared" si="11"/>
        <v>0.7169811321</v>
      </c>
      <c r="F42" s="21">
        <f t="shared" si="11"/>
        <v>0.6142798523</v>
      </c>
    </row>
    <row r="43">
      <c r="A43" s="19" t="s">
        <v>41</v>
      </c>
      <c r="B43" s="21">
        <f t="shared" ref="B43:F43" si="12">B10/B2</f>
        <v>0.121902478</v>
      </c>
      <c r="C43" s="21">
        <f t="shared" si="12"/>
        <v>0.09545085297</v>
      </c>
      <c r="D43" s="21">
        <f t="shared" si="12"/>
        <v>0.09083969466</v>
      </c>
      <c r="E43" s="21">
        <f t="shared" si="12"/>
        <v>0.06014150943</v>
      </c>
      <c r="F43" s="21">
        <f t="shared" si="12"/>
        <v>0.04718916701</v>
      </c>
    </row>
    <row r="44">
      <c r="A44" s="19" t="s">
        <v>42</v>
      </c>
      <c r="B44" s="21">
        <f t="shared" ref="B44:F44" si="13">B10/B19</f>
        <v>0.2</v>
      </c>
      <c r="C44" s="21">
        <f t="shared" si="13"/>
        <v>0.1915240424</v>
      </c>
      <c r="D44" s="21">
        <f t="shared" si="13"/>
        <v>0.1709770115</v>
      </c>
      <c r="E44" s="21">
        <f t="shared" si="13"/>
        <v>0.1055172414</v>
      </c>
      <c r="F44" s="21">
        <f t="shared" si="13"/>
        <v>0.09141494436</v>
      </c>
    </row>
    <row r="45">
      <c r="A45" s="19" t="s">
        <v>43</v>
      </c>
      <c r="B45" s="21">
        <f t="shared" ref="B45:F45" si="14">B8/B2</f>
        <v>0.1582733813</v>
      </c>
      <c r="C45" s="21">
        <f t="shared" si="14"/>
        <v>0.08935824533</v>
      </c>
      <c r="D45" s="21">
        <f t="shared" si="14"/>
        <v>0.1057251908</v>
      </c>
      <c r="E45" s="21">
        <f t="shared" si="14"/>
        <v>0.08058176101</v>
      </c>
      <c r="F45" s="21">
        <f t="shared" si="14"/>
        <v>0.07919573246</v>
      </c>
    </row>
    <row r="46">
      <c r="A46" s="19" t="s">
        <v>44</v>
      </c>
      <c r="B46" s="21">
        <f t="shared" ref="B46:F46" si="15">(B3-B8)/B2</f>
        <v>0.5975219824</v>
      </c>
      <c r="C46" s="21">
        <f t="shared" si="15"/>
        <v>0.680341186</v>
      </c>
      <c r="D46" s="21">
        <f t="shared" si="15"/>
        <v>0.6709923664</v>
      </c>
      <c r="E46" s="21">
        <f t="shared" si="15"/>
        <v>0.6363993711</v>
      </c>
      <c r="F46" s="21">
        <f t="shared" si="15"/>
        <v>0.5350841198</v>
      </c>
    </row>
    <row r="47">
      <c r="A47" s="19" t="s">
        <v>45</v>
      </c>
      <c r="B47" s="21">
        <f t="shared" ref="B47:F47" si="16">(B3-B8)/B10</f>
        <v>4.901639344</v>
      </c>
      <c r="C47" s="21">
        <f t="shared" si="16"/>
        <v>7.127659574</v>
      </c>
      <c r="D47" s="21">
        <f t="shared" si="16"/>
        <v>7.386554622</v>
      </c>
      <c r="E47" s="21">
        <f t="shared" si="16"/>
        <v>10.58169935</v>
      </c>
      <c r="F47" s="21">
        <f t="shared" si="16"/>
        <v>11.33913043</v>
      </c>
    </row>
    <row r="48">
      <c r="A48" s="19" t="s">
        <v>46</v>
      </c>
      <c r="B48" s="19">
        <f t="shared" ref="B48:F48" si="17">(B3-B10)/B2</f>
        <v>0.6338928857</v>
      </c>
      <c r="C48" s="19">
        <f t="shared" si="17"/>
        <v>0.6742485784</v>
      </c>
      <c r="D48" s="19">
        <f t="shared" si="17"/>
        <v>0.6858778626</v>
      </c>
      <c r="E48" s="19">
        <f t="shared" si="17"/>
        <v>0.6568396226</v>
      </c>
      <c r="F48" s="19">
        <f t="shared" si="17"/>
        <v>0.5670906853</v>
      </c>
    </row>
    <row r="49">
      <c r="A49" s="19" t="s">
        <v>47</v>
      </c>
      <c r="B49" s="21">
        <f t="shared" ref="B49:F49" si="18">(B3-B10)/B19</f>
        <v>1.04</v>
      </c>
      <c r="C49" s="21">
        <f t="shared" si="18"/>
        <v>1.352893236</v>
      </c>
      <c r="D49" s="21">
        <f t="shared" si="18"/>
        <v>1.290948276</v>
      </c>
      <c r="E49" s="21">
        <f t="shared" si="18"/>
        <v>1.152413793</v>
      </c>
      <c r="F49" s="21">
        <f t="shared" si="18"/>
        <v>1.098569157</v>
      </c>
    </row>
    <row r="50">
      <c r="A50" s="19" t="s">
        <v>48</v>
      </c>
      <c r="B50" s="21">
        <f t="shared" ref="B50:F50" si="19">(B11+B16)/B30</f>
        <v>0.3043478261</v>
      </c>
      <c r="C50" s="21">
        <f t="shared" si="19"/>
        <v>0.2817783344</v>
      </c>
      <c r="D50" s="21">
        <f t="shared" si="19"/>
        <v>0.05629477994</v>
      </c>
      <c r="E50" s="21">
        <f t="shared" si="19"/>
        <v>0</v>
      </c>
      <c r="F50" s="21">
        <f t="shared" si="19"/>
        <v>0</v>
      </c>
    </row>
    <row r="51">
      <c r="A51" s="19" t="s">
        <v>49</v>
      </c>
      <c r="B51" s="21">
        <f t="shared" ref="B51:F51" si="20">B23/B31</f>
        <v>0</v>
      </c>
      <c r="C51" s="21">
        <f t="shared" si="20"/>
        <v>0.061213133</v>
      </c>
      <c r="D51" s="21">
        <f t="shared" si="20"/>
        <v>0.01450852376</v>
      </c>
      <c r="E51" s="21">
        <f t="shared" si="20"/>
        <v>0.0803930326</v>
      </c>
      <c r="F51" s="21">
        <f t="shared" si="20"/>
        <v>0</v>
      </c>
    </row>
    <row r="52">
      <c r="A52" s="19" t="s">
        <v>50</v>
      </c>
      <c r="B52" s="21">
        <f t="shared" ref="B52:F52" si="21">B23/B25</f>
        <v>0</v>
      </c>
      <c r="C52" s="21">
        <f t="shared" si="21"/>
        <v>0.06470588235</v>
      </c>
      <c r="D52" s="21">
        <f t="shared" si="21"/>
        <v>0.01606425703</v>
      </c>
      <c r="E52" s="21">
        <f t="shared" si="21"/>
        <v>0.0694980695</v>
      </c>
      <c r="F52" s="21">
        <f t="shared" si="21"/>
        <v>0</v>
      </c>
    </row>
    <row r="53">
      <c r="A53" s="19" t="s">
        <v>51</v>
      </c>
      <c r="B53" s="21">
        <f t="shared" ref="B53:F53" si="22">B23/B2</f>
        <v>0</v>
      </c>
      <c r="C53" s="21">
        <f t="shared" si="22"/>
        <v>0.004467912266</v>
      </c>
      <c r="D53" s="21">
        <f t="shared" si="22"/>
        <v>0.001526717557</v>
      </c>
      <c r="E53" s="21">
        <f t="shared" si="22"/>
        <v>0.007075471698</v>
      </c>
      <c r="F53" s="21">
        <f t="shared" si="22"/>
        <v>0</v>
      </c>
    </row>
    <row r="54">
      <c r="A54" s="19" t="s">
        <v>52</v>
      </c>
      <c r="B54" s="19">
        <f t="shared" ref="B54:F54" si="23">B23/B35</f>
        <v>0</v>
      </c>
      <c r="C54" s="19">
        <f t="shared" si="23"/>
        <v>3.829416884</v>
      </c>
      <c r="D54" s="19">
        <f t="shared" si="23"/>
        <v>0.05923731951</v>
      </c>
      <c r="E54" s="19">
        <f t="shared" si="23"/>
        <v>0.3628117914</v>
      </c>
      <c r="F54" s="19">
        <f t="shared" si="23"/>
        <v>0</v>
      </c>
    </row>
    <row r="55">
      <c r="A55" s="19" t="s">
        <v>53</v>
      </c>
      <c r="B55" s="21">
        <f t="shared" ref="B55:F55" si="24">B30/B17</f>
        <v>0.1240804316</v>
      </c>
      <c r="C55" s="21">
        <f t="shared" si="24"/>
        <v>0.1533365338</v>
      </c>
      <c r="D55" s="21">
        <f t="shared" si="24"/>
        <v>0.08797838811</v>
      </c>
      <c r="E55" s="21">
        <f t="shared" si="24"/>
        <v>0.2019197208</v>
      </c>
      <c r="F55" s="21">
        <f t="shared" si="24"/>
        <v>-0.008493518105</v>
      </c>
    </row>
    <row r="56">
      <c r="A56" s="19" t="s">
        <v>54</v>
      </c>
      <c r="B56" s="21">
        <f t="shared" ref="B56:F56" si="25">B30/B2</f>
        <v>0.1011191047</v>
      </c>
      <c r="C56" s="21">
        <f t="shared" si="25"/>
        <v>0.1297319253</v>
      </c>
      <c r="D56" s="21">
        <f t="shared" si="25"/>
        <v>0.07458015267</v>
      </c>
      <c r="E56" s="21">
        <f t="shared" si="25"/>
        <v>0.181918239</v>
      </c>
      <c r="F56" s="21">
        <f t="shared" si="25"/>
        <v>-0.007796471071</v>
      </c>
    </row>
    <row r="57">
      <c r="A57" s="19" t="s">
        <v>55</v>
      </c>
      <c r="B57" s="21">
        <f t="shared" ref="B57:F57" si="26">B22/B17</f>
        <v>0.1383030897</v>
      </c>
      <c r="C57" s="21">
        <f t="shared" si="26"/>
        <v>0.06000960154</v>
      </c>
      <c r="D57" s="21">
        <f t="shared" si="26"/>
        <v>0.09500225124</v>
      </c>
      <c r="E57" s="21">
        <f t="shared" si="26"/>
        <v>0.07242582897</v>
      </c>
      <c r="F57" s="21">
        <f t="shared" si="26"/>
        <v>0.07152436299</v>
      </c>
    </row>
    <row r="58">
      <c r="A58" s="19" t="s">
        <v>56</v>
      </c>
      <c r="B58" s="21">
        <f t="shared" ref="B58:F58" si="27">B22/B2</f>
        <v>0.1127098321</v>
      </c>
      <c r="C58" s="21">
        <f t="shared" si="27"/>
        <v>0.0507717303</v>
      </c>
      <c r="D58" s="21">
        <f t="shared" si="27"/>
        <v>0.08053435115</v>
      </c>
      <c r="E58" s="21">
        <f t="shared" si="27"/>
        <v>0.06525157233</v>
      </c>
      <c r="F58" s="21">
        <f t="shared" si="27"/>
        <v>0.06565449323</v>
      </c>
    </row>
    <row r="59">
      <c r="A59" s="19" t="s">
        <v>57</v>
      </c>
      <c r="B59" s="21">
        <f t="shared" ref="B59:F59" si="28">B31/B32</f>
        <v>0.2119921585</v>
      </c>
      <c r="C59" s="21">
        <f t="shared" si="28"/>
        <v>0.1222033322</v>
      </c>
      <c r="D59" s="21">
        <f t="shared" si="28"/>
        <v>0.1649219358</v>
      </c>
      <c r="E59" s="21">
        <f t="shared" si="28"/>
        <v>0.1408973633</v>
      </c>
      <c r="F59" s="21">
        <f t="shared" si="28"/>
        <v>0.1390934485</v>
      </c>
    </row>
    <row r="60">
      <c r="A60" s="19" t="s">
        <v>58</v>
      </c>
      <c r="B60" s="21">
        <f t="shared" ref="B60:F60" si="29">B31/B2</f>
        <v>0.1253397282</v>
      </c>
      <c r="C60" s="21">
        <f t="shared" si="29"/>
        <v>0.07298943948</v>
      </c>
      <c r="D60" s="21">
        <f t="shared" si="29"/>
        <v>0.1052290076</v>
      </c>
      <c r="E60" s="21">
        <f t="shared" si="29"/>
        <v>0.08801100629</v>
      </c>
      <c r="F60" s="21">
        <f t="shared" si="29"/>
        <v>0.08990562167</v>
      </c>
    </row>
    <row r="61">
      <c r="A61" s="19" t="s">
        <v>59</v>
      </c>
      <c r="B61" s="21">
        <f t="shared" ref="B61:F61" si="30">B25/B17</f>
        <v>0.1412457087</v>
      </c>
      <c r="C61" s="21">
        <f t="shared" si="30"/>
        <v>0.08161305809</v>
      </c>
      <c r="D61" s="21">
        <f t="shared" si="30"/>
        <v>0.1121116614</v>
      </c>
      <c r="E61" s="21">
        <f t="shared" si="30"/>
        <v>0.1130017452</v>
      </c>
      <c r="F61" s="21">
        <f t="shared" si="30"/>
        <v>0.09566383549</v>
      </c>
    </row>
    <row r="62">
      <c r="A62" s="19" t="s">
        <v>60</v>
      </c>
      <c r="B62" s="21">
        <f t="shared" ref="B62:F62" si="31">B25/B2</f>
        <v>0.1151079137</v>
      </c>
      <c r="C62" s="21">
        <f t="shared" si="31"/>
        <v>0.06904955321</v>
      </c>
      <c r="D62" s="21">
        <f t="shared" si="31"/>
        <v>0.09503816794</v>
      </c>
      <c r="E62" s="21">
        <f t="shared" si="31"/>
        <v>0.1018081761</v>
      </c>
      <c r="F62" s="21">
        <f t="shared" si="31"/>
        <v>0.08781288469</v>
      </c>
    </row>
    <row r="63">
      <c r="A63" s="19" t="s">
        <v>61</v>
      </c>
      <c r="B63" s="21">
        <f t="shared" ref="B63:F63" si="32">(B25+B24)/B17</f>
        <v>0.190779794</v>
      </c>
      <c r="C63" s="21">
        <f t="shared" si="32"/>
        <v>0.1084973596</v>
      </c>
      <c r="D63" s="21">
        <f t="shared" si="32"/>
        <v>0.1503827105</v>
      </c>
      <c r="E63" s="21">
        <f t="shared" si="32"/>
        <v>0.1448516579</v>
      </c>
      <c r="F63" s="21">
        <f t="shared" si="32"/>
        <v>0.1189092535</v>
      </c>
    </row>
    <row r="64">
      <c r="A64" s="19" t="s">
        <v>62</v>
      </c>
      <c r="B64" s="21">
        <f t="shared" ref="B64:F64" si="33">B16/B17</f>
        <v>0.004904364885</v>
      </c>
      <c r="C64" s="21">
        <f t="shared" si="33"/>
        <v>0.002400384061</v>
      </c>
      <c r="D64" s="21">
        <f t="shared" si="33"/>
        <v>0</v>
      </c>
      <c r="E64" s="21">
        <f t="shared" si="33"/>
        <v>0</v>
      </c>
      <c r="F64" s="21">
        <f t="shared" si="33"/>
        <v>0</v>
      </c>
    </row>
    <row r="65">
      <c r="A65" s="19" t="s">
        <v>63</v>
      </c>
      <c r="B65" s="21">
        <f t="shared" ref="B65:F65" si="34">B16/B2</f>
        <v>0.003996802558</v>
      </c>
      <c r="C65" s="21">
        <f t="shared" si="34"/>
        <v>0.002030869212</v>
      </c>
      <c r="D65" s="21">
        <f t="shared" si="34"/>
        <v>0</v>
      </c>
      <c r="E65" s="21">
        <f t="shared" si="34"/>
        <v>0</v>
      </c>
      <c r="F65" s="21">
        <f t="shared" si="34"/>
        <v>0</v>
      </c>
    </row>
    <row r="66">
      <c r="A66" s="19" t="s">
        <v>64</v>
      </c>
      <c r="B66" s="21">
        <f t="shared" ref="B66:F66" si="35">B33/B2</f>
        <v>0.7326139089</v>
      </c>
      <c r="C66" s="21">
        <f t="shared" si="35"/>
        <v>0.75264013</v>
      </c>
      <c r="D66" s="21">
        <f t="shared" si="35"/>
        <v>0.7648854962</v>
      </c>
      <c r="E66" s="21">
        <f t="shared" si="35"/>
        <v>0.6847484277</v>
      </c>
      <c r="F66" s="21">
        <f t="shared" si="35"/>
        <v>0.5908904391</v>
      </c>
    </row>
    <row r="67">
      <c r="A67" s="19" t="s">
        <v>65</v>
      </c>
      <c r="B67" s="21">
        <f t="shared" ref="B67:F67" si="36">B17/B32</f>
        <v>1.378354627</v>
      </c>
      <c r="C67" s="21">
        <f t="shared" si="36"/>
        <v>1.416524991</v>
      </c>
      <c r="D67" s="21">
        <f t="shared" si="36"/>
        <v>1.328587665</v>
      </c>
      <c r="E67" s="21">
        <f t="shared" si="36"/>
        <v>1.442325845</v>
      </c>
      <c r="F67" s="21">
        <f t="shared" si="36"/>
        <v>1.420137125</v>
      </c>
    </row>
    <row r="68">
      <c r="A68" s="19" t="s">
        <v>66</v>
      </c>
      <c r="B68" s="21">
        <f t="shared" ref="B68:F68" si="37">B17/B2</f>
        <v>0.8149480416</v>
      </c>
      <c r="C68" s="21">
        <f t="shared" si="37"/>
        <v>0.8460601137</v>
      </c>
      <c r="D68" s="21">
        <f t="shared" si="37"/>
        <v>0.8477099237</v>
      </c>
      <c r="E68" s="21">
        <f t="shared" si="37"/>
        <v>0.9009433962</v>
      </c>
      <c r="F68" s="21">
        <f t="shared" si="37"/>
        <v>0.9179318835</v>
      </c>
    </row>
    <row r="69">
      <c r="A69" s="19" t="s">
        <v>67</v>
      </c>
      <c r="B69" s="21">
        <f t="shared" ref="B69:F69" si="38">(B16+B11)/B17</f>
        <v>0.03776360961</v>
      </c>
      <c r="C69" s="21">
        <f t="shared" si="38"/>
        <v>0.04320691311</v>
      </c>
      <c r="D69" s="21">
        <f t="shared" si="38"/>
        <v>0.004952723998</v>
      </c>
      <c r="E69" s="21">
        <f t="shared" si="38"/>
        <v>0</v>
      </c>
      <c r="F69" s="21">
        <f t="shared" si="38"/>
        <v>0</v>
      </c>
    </row>
    <row r="70">
      <c r="A70" s="19" t="s">
        <v>68</v>
      </c>
      <c r="B70" s="21">
        <f t="shared" ref="B70:F70" si="39">(B16+B11)/B2</f>
        <v>0.0307753797</v>
      </c>
      <c r="C70" s="21">
        <f t="shared" si="39"/>
        <v>0.03655564582</v>
      </c>
      <c r="D70" s="21">
        <f t="shared" si="39"/>
        <v>0.004198473282</v>
      </c>
      <c r="E70" s="21">
        <f t="shared" si="39"/>
        <v>0</v>
      </c>
      <c r="F70" s="21">
        <f t="shared" si="39"/>
        <v>0</v>
      </c>
    </row>
    <row r="71">
      <c r="A71" s="19" t="s">
        <v>69</v>
      </c>
      <c r="B71" s="21">
        <f t="shared" ref="B71:F71" si="40">B30/B19</f>
        <v>0.1659016393</v>
      </c>
      <c r="C71" s="21">
        <f t="shared" si="40"/>
        <v>0.2603096985</v>
      </c>
      <c r="D71" s="21">
        <f t="shared" si="40"/>
        <v>0.1403735632</v>
      </c>
      <c r="E71" s="21">
        <f t="shared" si="40"/>
        <v>0.3191724138</v>
      </c>
      <c r="F71" s="21">
        <f t="shared" si="40"/>
        <v>-0.01510333863</v>
      </c>
    </row>
    <row r="72">
      <c r="A72" s="19" t="s">
        <v>70</v>
      </c>
      <c r="B72" s="19">
        <f t="shared" ref="B72:F72" si="41">B30/B35</f>
        <v>1.865197117</v>
      </c>
      <c r="C72" s="19">
        <f t="shared" si="41"/>
        <v>111.1923412</v>
      </c>
      <c r="D72" s="19">
        <f t="shared" si="41"/>
        <v>2.893743058</v>
      </c>
      <c r="E72" s="19">
        <f t="shared" si="41"/>
        <v>9.328294281</v>
      </c>
      <c r="F72" s="19">
        <f t="shared" si="41"/>
        <v>-0.4791627262</v>
      </c>
    </row>
    <row r="73">
      <c r="A73" s="19" t="s">
        <v>71</v>
      </c>
      <c r="B73" s="19">
        <f t="shared" ref="B73:F73" si="42">B22/B35</f>
        <v>2.078994415</v>
      </c>
      <c r="C73" s="19">
        <f t="shared" si="42"/>
        <v>43.51610096</v>
      </c>
      <c r="D73" s="19">
        <f t="shared" si="42"/>
        <v>3.124768604</v>
      </c>
      <c r="E73" s="19">
        <f t="shared" si="42"/>
        <v>3.345930965</v>
      </c>
      <c r="F73" s="19">
        <f t="shared" si="42"/>
        <v>4.035054536</v>
      </c>
    </row>
    <row r="74">
      <c r="A74" s="19" t="s">
        <v>72</v>
      </c>
      <c r="B74" s="21">
        <f t="shared" ref="B74:F74" si="43">B31/B19</f>
        <v>0.2056393443</v>
      </c>
      <c r="C74" s="21">
        <f t="shared" si="43"/>
        <v>0.1464547677</v>
      </c>
      <c r="D74" s="21">
        <f t="shared" si="43"/>
        <v>0.1980603448</v>
      </c>
      <c r="E74" s="21">
        <f t="shared" si="43"/>
        <v>0.1544137931</v>
      </c>
      <c r="F74" s="21">
        <f t="shared" si="43"/>
        <v>0.1741653418</v>
      </c>
    </row>
    <row r="75">
      <c r="A75" s="19" t="s">
        <v>73</v>
      </c>
      <c r="B75" s="21">
        <f t="shared" ref="B75:F75" si="44">B34/B19</f>
        <v>0.3003278689</v>
      </c>
      <c r="C75" s="21">
        <f t="shared" si="44"/>
        <v>0.2510187449</v>
      </c>
      <c r="D75" s="21">
        <f t="shared" si="44"/>
        <v>0.2887931034</v>
      </c>
      <c r="E75" s="21">
        <f t="shared" si="44"/>
        <v>0.2724137931</v>
      </c>
      <c r="F75" s="21">
        <f t="shared" si="44"/>
        <v>0.2758346582</v>
      </c>
    </row>
    <row r="76">
      <c r="A76" s="19" t="s">
        <v>74</v>
      </c>
      <c r="B76" s="21">
        <f t="shared" ref="B76:F76" si="45">B25/B19</f>
        <v>0.188852459</v>
      </c>
      <c r="C76" s="21">
        <f t="shared" si="45"/>
        <v>0.1385493073</v>
      </c>
      <c r="D76" s="21">
        <f t="shared" si="45"/>
        <v>0.1788793103</v>
      </c>
      <c r="E76" s="21">
        <f t="shared" si="45"/>
        <v>0.1786206897</v>
      </c>
      <c r="F76" s="21">
        <f t="shared" si="45"/>
        <v>0.1701112878</v>
      </c>
    </row>
    <row r="77">
      <c r="A77" s="19" t="s">
        <v>75</v>
      </c>
      <c r="B77" s="19">
        <f t="shared" ref="B77:F77" si="46">B25/B35</f>
        <v>2.123228339</v>
      </c>
      <c r="C77" s="19">
        <f t="shared" si="46"/>
        <v>59.1818973</v>
      </c>
      <c r="D77" s="19">
        <f t="shared" si="46"/>
        <v>3.68752314</v>
      </c>
      <c r="E77" s="19">
        <f t="shared" si="46"/>
        <v>5.220458554</v>
      </c>
      <c r="F77" s="19">
        <f t="shared" si="46"/>
        <v>5.396885442</v>
      </c>
    </row>
    <row r="78">
      <c r="A78" s="19" t="s">
        <v>76</v>
      </c>
      <c r="B78" s="19">
        <f t="shared" ref="B78:F78" si="47">B35/B9</f>
        <v>0.2346756055</v>
      </c>
      <c r="C78" s="19">
        <f t="shared" si="47"/>
        <v>0.005349162011</v>
      </c>
      <c r="D78" s="19">
        <f t="shared" si="47"/>
        <v>0.1264513109</v>
      </c>
      <c r="E78" s="19">
        <f t="shared" si="47"/>
        <v>0.07812992126</v>
      </c>
      <c r="F78" s="19">
        <f t="shared" si="47"/>
        <v>0.05344002695</v>
      </c>
    </row>
    <row r="79">
      <c r="A79" s="19" t="s">
        <v>77</v>
      </c>
      <c r="B79" s="19">
        <f t="shared" ref="B79:F79" si="48">B35/B2</f>
        <v>0.0542136291</v>
      </c>
      <c r="C79" s="19">
        <f t="shared" si="48"/>
        <v>0.001166734362</v>
      </c>
      <c r="D79" s="19">
        <f t="shared" si="48"/>
        <v>0.02577290076</v>
      </c>
      <c r="E79" s="19">
        <f t="shared" si="48"/>
        <v>0.01950176887</v>
      </c>
      <c r="F79" s="19">
        <f t="shared" si="48"/>
        <v>0.01627102995</v>
      </c>
    </row>
    <row r="80">
      <c r="A80" s="19" t="s">
        <v>78</v>
      </c>
      <c r="B80" s="19">
        <f t="shared" ref="B80:F80" si="49">B35/B19</f>
        <v>0.08894590164</v>
      </c>
      <c r="C80" s="19">
        <f t="shared" si="49"/>
        <v>0.002341075795</v>
      </c>
      <c r="D80" s="19">
        <f t="shared" si="49"/>
        <v>0.04850933908</v>
      </c>
      <c r="E80" s="19">
        <f t="shared" si="49"/>
        <v>0.03421551724</v>
      </c>
      <c r="F80" s="19">
        <f t="shared" si="49"/>
        <v>0.03152027027</v>
      </c>
    </row>
    <row r="81">
      <c r="A81" s="19" t="s">
        <v>79</v>
      </c>
      <c r="B81" s="21">
        <f t="shared" ref="B81:F81" si="50">B12/B19</f>
        <v>0.03737704918</v>
      </c>
      <c r="C81" s="21">
        <f t="shared" si="50"/>
        <v>0.03341483293</v>
      </c>
      <c r="D81" s="21">
        <f t="shared" si="50"/>
        <v>0.02227011494</v>
      </c>
      <c r="E81" s="21">
        <f t="shared" si="50"/>
        <v>0.05586206897</v>
      </c>
      <c r="F81" s="21">
        <f t="shared" si="50"/>
        <v>0.04451510334</v>
      </c>
    </row>
    <row r="82">
      <c r="A82" s="19" t="s">
        <v>80</v>
      </c>
      <c r="B82" s="21">
        <f t="shared" ref="B82:F82" si="51">B3/B19</f>
        <v>1.24</v>
      </c>
      <c r="C82" s="21">
        <f t="shared" si="51"/>
        <v>1.544417278</v>
      </c>
      <c r="D82" s="21">
        <f t="shared" si="51"/>
        <v>1.461925287</v>
      </c>
      <c r="E82" s="21">
        <f t="shared" si="51"/>
        <v>1.257931034</v>
      </c>
      <c r="F82" s="21">
        <f t="shared" si="51"/>
        <v>1.189984102</v>
      </c>
    </row>
    <row r="83">
      <c r="A83" s="19" t="s">
        <v>81</v>
      </c>
      <c r="B83" s="21">
        <f t="shared" ref="B83:F83" si="52">B8/B19</f>
        <v>0.2596721311</v>
      </c>
      <c r="C83" s="21">
        <f t="shared" si="52"/>
        <v>0.1792991035</v>
      </c>
      <c r="D83" s="21">
        <f t="shared" si="52"/>
        <v>0.1989942529</v>
      </c>
      <c r="E83" s="21">
        <f t="shared" si="52"/>
        <v>0.1413793103</v>
      </c>
      <c r="F83" s="21">
        <f t="shared" si="52"/>
        <v>0.153418124</v>
      </c>
    </row>
    <row r="84">
      <c r="A84" s="19" t="s">
        <v>82</v>
      </c>
      <c r="B84" s="21">
        <f t="shared" ref="B84:F84" si="53">B33/B19</f>
        <v>1.201967213</v>
      </c>
      <c r="C84" s="21">
        <f t="shared" si="53"/>
        <v>1.510187449</v>
      </c>
      <c r="D84" s="21">
        <f t="shared" si="53"/>
        <v>1.439655172</v>
      </c>
      <c r="E84" s="21">
        <f t="shared" si="53"/>
        <v>1.20137931</v>
      </c>
      <c r="F84" s="21">
        <f t="shared" si="53"/>
        <v>1.144674086</v>
      </c>
    </row>
    <row r="85">
      <c r="A85" s="19" t="s">
        <v>83</v>
      </c>
      <c r="B85" s="21">
        <f t="shared" ref="B85:F85" si="54">(B5+B6)/B19</f>
        <v>0.1770491803</v>
      </c>
      <c r="C85" s="21">
        <f t="shared" si="54"/>
        <v>0.2192339038</v>
      </c>
      <c r="D85" s="21">
        <f t="shared" si="54"/>
        <v>0.1824712644</v>
      </c>
      <c r="E85" s="21">
        <f t="shared" si="54"/>
        <v>0.1717241379</v>
      </c>
      <c r="F85" s="21">
        <f t="shared" si="54"/>
        <v>0.2535771065</v>
      </c>
    </row>
    <row r="86">
      <c r="A86" s="19" t="s">
        <v>84</v>
      </c>
      <c r="B86" s="21">
        <f t="shared" ref="B86:F86" si="55">B19/B2</f>
        <v>0.6095123901</v>
      </c>
      <c r="C86" s="21">
        <f t="shared" si="55"/>
        <v>0.4983753046</v>
      </c>
      <c r="D86" s="21">
        <f t="shared" si="55"/>
        <v>0.5312977099</v>
      </c>
      <c r="E86" s="21">
        <f t="shared" si="55"/>
        <v>0.5699685535</v>
      </c>
      <c r="F86" s="21">
        <f t="shared" si="55"/>
        <v>0.516208453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2011.0</v>
      </c>
      <c r="C1" s="23">
        <v>2012.0</v>
      </c>
      <c r="D1" s="23">
        <v>2013.0</v>
      </c>
      <c r="E1" s="23">
        <v>2014.0</v>
      </c>
      <c r="F1" s="23">
        <v>2015.0</v>
      </c>
    </row>
    <row r="2">
      <c r="A2" s="4" t="s">
        <v>1</v>
      </c>
      <c r="B2" s="24">
        <v>23533.0</v>
      </c>
      <c r="C2" s="25">
        <v>26109.0</v>
      </c>
      <c r="D2" s="25">
        <v>27932.0</v>
      </c>
      <c r="E2" s="25">
        <v>32489.0</v>
      </c>
      <c r="F2" s="25">
        <v>35556.0</v>
      </c>
    </row>
    <row r="3">
      <c r="A3" s="4" t="s">
        <v>2</v>
      </c>
      <c r="B3" s="26">
        <v>8286.0</v>
      </c>
      <c r="C3" s="27">
        <v>9968.0</v>
      </c>
      <c r="D3" s="27">
        <v>10741.0</v>
      </c>
      <c r="E3" s="27">
        <v>11181.0</v>
      </c>
      <c r="F3" s="27">
        <v>12040.0</v>
      </c>
    </row>
    <row r="4">
      <c r="A4" s="4" t="s">
        <v>3</v>
      </c>
      <c r="B4" s="11">
        <v>3265.0</v>
      </c>
      <c r="C4" s="12">
        <v>4431.0</v>
      </c>
      <c r="D4" s="12">
        <v>5288.0</v>
      </c>
      <c r="E4" s="12">
        <v>5233.0</v>
      </c>
      <c r="F4" s="12">
        <v>6700.0</v>
      </c>
    </row>
    <row r="5">
      <c r="A5" s="4" t="s">
        <v>4</v>
      </c>
      <c r="B5" s="11">
        <v>4510.0</v>
      </c>
      <c r="C5" s="12">
        <v>4888.0</v>
      </c>
      <c r="D5" s="12">
        <v>4797.0</v>
      </c>
      <c r="E5" s="12">
        <v>5187.0</v>
      </c>
      <c r="F5" s="12">
        <v>4112.0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273.0</v>
      </c>
      <c r="C8" s="12">
        <v>269.0</v>
      </c>
      <c r="D8" s="12">
        <v>297.0</v>
      </c>
      <c r="E8" s="12">
        <v>264.0</v>
      </c>
      <c r="F8" s="12">
        <v>142.0</v>
      </c>
    </row>
    <row r="9">
      <c r="A9" s="15" t="s">
        <v>8</v>
      </c>
      <c r="B9" s="11">
        <v>6732.0</v>
      </c>
      <c r="C9" s="12">
        <v>7567.0</v>
      </c>
      <c r="D9" s="12">
        <v>8207.0</v>
      </c>
      <c r="E9" s="12">
        <v>8915.0</v>
      </c>
      <c r="F9" s="12">
        <v>10667.0</v>
      </c>
      <c r="G9" s="16"/>
    </row>
    <row r="10">
      <c r="A10" s="15" t="s">
        <v>9</v>
      </c>
      <c r="B10" s="26">
        <v>6826.0</v>
      </c>
      <c r="C10" s="27">
        <v>7375.0</v>
      </c>
      <c r="D10" s="27">
        <v>8048.0</v>
      </c>
      <c r="E10" s="27">
        <v>9639.0</v>
      </c>
      <c r="F10" s="27">
        <v>9167.0</v>
      </c>
    </row>
    <row r="11">
      <c r="A11" s="17" t="s">
        <v>10</v>
      </c>
      <c r="B11" s="11">
        <v>1090.0</v>
      </c>
      <c r="C11" s="12">
        <v>951.0</v>
      </c>
      <c r="D11" s="12">
        <v>976.0</v>
      </c>
      <c r="E11" s="12">
        <v>1285.0</v>
      </c>
      <c r="F11" s="12">
        <v>2365.0</v>
      </c>
    </row>
    <row r="12">
      <c r="A12" s="4" t="s">
        <v>11</v>
      </c>
      <c r="B12" s="11">
        <v>3709.0</v>
      </c>
      <c r="C12" s="12">
        <v>4293.0</v>
      </c>
      <c r="D12" s="12">
        <v>5255.0</v>
      </c>
      <c r="E12" s="12">
        <v>5356.0</v>
      </c>
      <c r="F12" s="12">
        <v>3735.0</v>
      </c>
    </row>
    <row r="13">
      <c r="A13" s="4" t="s">
        <v>12</v>
      </c>
      <c r="B13" s="11">
        <v>727.0</v>
      </c>
      <c r="C13" s="12">
        <v>661.0</v>
      </c>
      <c r="D13" s="12">
        <v>35.0</v>
      </c>
      <c r="E13" s="12">
        <v>808.0</v>
      </c>
      <c r="F13" s="12">
        <v>129.0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3754.0</v>
      </c>
      <c r="C15" s="27">
        <v>4901.0</v>
      </c>
      <c r="D15" s="27">
        <v>5289.0</v>
      </c>
      <c r="E15" s="27">
        <v>7898.0</v>
      </c>
      <c r="F15" s="27">
        <v>9812.0</v>
      </c>
    </row>
    <row r="16">
      <c r="A16" s="1" t="s">
        <v>15</v>
      </c>
      <c r="B16" s="11">
        <v>2570.0</v>
      </c>
      <c r="C16" s="12">
        <v>3439.0</v>
      </c>
      <c r="D16" s="12">
        <v>4093.0</v>
      </c>
      <c r="E16" s="12">
        <v>5799.0</v>
      </c>
      <c r="F16" s="12">
        <v>7180.0</v>
      </c>
    </row>
    <row r="17">
      <c r="A17" s="4" t="s">
        <v>16</v>
      </c>
      <c r="B17" s="11">
        <v>12953.0</v>
      </c>
      <c r="C17" s="12">
        <v>13833.0</v>
      </c>
      <c r="D17" s="12">
        <v>14595.0</v>
      </c>
      <c r="E17" s="12">
        <v>14952.0</v>
      </c>
      <c r="F17" s="12">
        <v>16577.0</v>
      </c>
    </row>
    <row r="18">
      <c r="A18" s="1" t="s">
        <v>17</v>
      </c>
      <c r="B18" s="11">
        <v>9840.0</v>
      </c>
      <c r="C18" s="12">
        <v>9840.0</v>
      </c>
      <c r="D18" s="12">
        <v>9840.0</v>
      </c>
      <c r="E18" s="12">
        <v>9866.0</v>
      </c>
      <c r="F18" s="12">
        <v>9866.0</v>
      </c>
    </row>
    <row r="19">
      <c r="A19" s="1" t="s">
        <v>18</v>
      </c>
      <c r="B19" s="24">
        <v>17086.0</v>
      </c>
      <c r="C19" s="25">
        <v>18764.0</v>
      </c>
      <c r="D19" s="25">
        <v>19921.0</v>
      </c>
      <c r="E19" s="25">
        <v>19498.0</v>
      </c>
      <c r="F19" s="25">
        <v>17142.0</v>
      </c>
    </row>
    <row r="20">
      <c r="A20" s="4" t="s">
        <v>19</v>
      </c>
      <c r="B20" s="24">
        <v>8543.0</v>
      </c>
      <c r="C20" s="25">
        <v>9881.0</v>
      </c>
      <c r="D20" s="25">
        <v>10822.0</v>
      </c>
      <c r="E20" s="25">
        <v>10084.0</v>
      </c>
      <c r="F20" s="25">
        <v>8307.0</v>
      </c>
    </row>
    <row r="21">
      <c r="A21" s="1" t="s">
        <v>20</v>
      </c>
      <c r="B21" s="24">
        <v>5260.0</v>
      </c>
      <c r="C21" s="25">
        <v>5313.0</v>
      </c>
      <c r="D21" s="25">
        <v>5573.0</v>
      </c>
      <c r="E21" s="25">
        <v>5792.0</v>
      </c>
      <c r="F21" s="25">
        <v>5541.0</v>
      </c>
    </row>
    <row r="22">
      <c r="A22" s="1" t="s">
        <v>21</v>
      </c>
      <c r="B22" s="24">
        <v>2062.0</v>
      </c>
      <c r="C22" s="25">
        <v>2323.0</v>
      </c>
      <c r="D22" s="25">
        <v>2439.0</v>
      </c>
      <c r="E22" s="25">
        <v>2486.0</v>
      </c>
      <c r="F22" s="25">
        <v>3251.0</v>
      </c>
    </row>
    <row r="23">
      <c r="A23" s="4" t="s">
        <v>22</v>
      </c>
      <c r="B23" s="26">
        <v>251.0</v>
      </c>
      <c r="C23" s="27">
        <v>228.0</v>
      </c>
      <c r="D23" s="27">
        <v>268.0</v>
      </c>
      <c r="E23" s="27">
        <v>521.0</v>
      </c>
      <c r="F23" s="27">
        <v>325.0</v>
      </c>
    </row>
    <row r="24">
      <c r="A24" s="4" t="s">
        <v>23</v>
      </c>
      <c r="B24" s="24">
        <v>546.0</v>
      </c>
      <c r="C24" s="25">
        <v>705.0</v>
      </c>
      <c r="D24" s="25">
        <v>631.0</v>
      </c>
      <c r="E24" s="25">
        <v>646.0</v>
      </c>
      <c r="F24" s="25">
        <v>916.0</v>
      </c>
    </row>
    <row r="25">
      <c r="A25" s="4" t="s">
        <v>24</v>
      </c>
      <c r="B25" s="24">
        <v>1278.0</v>
      </c>
      <c r="C25" s="25">
        <v>1449.0</v>
      </c>
      <c r="D25" s="25">
        <v>1506.0</v>
      </c>
      <c r="E25" s="25">
        <v>1546.0</v>
      </c>
      <c r="F25" s="25">
        <v>2085.0</v>
      </c>
    </row>
    <row r="26">
      <c r="A26" s="4" t="s">
        <v>25</v>
      </c>
      <c r="B26" s="26">
        <v>2596.0</v>
      </c>
      <c r="C26" s="27">
        <v>2689.0</v>
      </c>
      <c r="D26" s="27">
        <v>2768.0</v>
      </c>
      <c r="E26" s="27">
        <v>3053.0</v>
      </c>
      <c r="F26" s="27">
        <v>3362.0</v>
      </c>
    </row>
    <row r="27">
      <c r="A27" s="19" t="s">
        <v>26</v>
      </c>
      <c r="B27" s="26">
        <v>-486.0</v>
      </c>
      <c r="C27" s="26">
        <v>-523.0</v>
      </c>
      <c r="D27" s="26">
        <v>-735.0</v>
      </c>
      <c r="E27" s="26">
        <v>-836.0</v>
      </c>
      <c r="F27" s="26">
        <v>-360.0</v>
      </c>
    </row>
    <row r="28">
      <c r="A28" s="19" t="s">
        <v>27</v>
      </c>
      <c r="B28" s="24">
        <v>887.0</v>
      </c>
      <c r="C28" s="25">
        <v>1167.0</v>
      </c>
      <c r="D28" s="25">
        <v>858.0</v>
      </c>
      <c r="E28" s="25">
        <v>-55.0</v>
      </c>
      <c r="F28" s="25">
        <v>867.0</v>
      </c>
    </row>
    <row r="29">
      <c r="A29" s="19" t="s">
        <v>28</v>
      </c>
      <c r="B29" s="11">
        <v>3027.0</v>
      </c>
      <c r="C29" s="11">
        <v>3765.0</v>
      </c>
      <c r="D29" s="11">
        <v>3558.0</v>
      </c>
      <c r="E29" s="11">
        <v>6829.0</v>
      </c>
      <c r="F29" s="11">
        <v>4764.0</v>
      </c>
    </row>
    <row r="30">
      <c r="A30" s="19" t="s">
        <v>29</v>
      </c>
      <c r="B30" s="53">
        <v>1332.0</v>
      </c>
      <c r="C30" s="53">
        <v>1200.0</v>
      </c>
      <c r="D30" s="53">
        <v>1712.0</v>
      </c>
      <c r="E30" s="19">
        <v>-388.0</v>
      </c>
      <c r="F30" s="19">
        <v>-486.0</v>
      </c>
    </row>
    <row r="31">
      <c r="A31" s="19" t="s">
        <v>30</v>
      </c>
      <c r="B31" s="20">
        <f t="shared" ref="B31:F31" si="1">B22+B26</f>
        <v>4658</v>
      </c>
      <c r="C31" s="20">
        <f t="shared" si="1"/>
        <v>5012</v>
      </c>
      <c r="D31" s="20">
        <f t="shared" si="1"/>
        <v>5207</v>
      </c>
      <c r="E31" s="20">
        <f t="shared" si="1"/>
        <v>5539</v>
      </c>
      <c r="F31" s="20">
        <f t="shared" si="1"/>
        <v>6613</v>
      </c>
    </row>
    <row r="32">
      <c r="A32" s="19" t="s">
        <v>31</v>
      </c>
      <c r="B32" s="20">
        <f t="shared" ref="B32:F32" si="2">B18+B25+B27</f>
        <v>10632</v>
      </c>
      <c r="C32" s="20">
        <f t="shared" si="2"/>
        <v>10766</v>
      </c>
      <c r="D32" s="20">
        <f t="shared" si="2"/>
        <v>10611</v>
      </c>
      <c r="E32" s="20">
        <f t="shared" si="2"/>
        <v>10576</v>
      </c>
      <c r="F32" s="20">
        <f t="shared" si="2"/>
        <v>11591</v>
      </c>
    </row>
    <row r="33">
      <c r="A33" s="19" t="s">
        <v>32</v>
      </c>
      <c r="B33" s="20">
        <f t="shared" ref="B33:F33" si="3">B4+B5+B6+B8-B12-B13-B14</f>
        <v>3612</v>
      </c>
      <c r="C33" s="20">
        <f t="shared" si="3"/>
        <v>4634</v>
      </c>
      <c r="D33" s="20">
        <f t="shared" si="3"/>
        <v>5092</v>
      </c>
      <c r="E33" s="20">
        <f t="shared" si="3"/>
        <v>4520</v>
      </c>
      <c r="F33" s="20">
        <f t="shared" si="3"/>
        <v>7090</v>
      </c>
    </row>
    <row r="34">
      <c r="A34" s="19" t="s">
        <v>33</v>
      </c>
      <c r="B34" s="20">
        <f t="shared" ref="B34:F34" si="4">B19-B20</f>
        <v>8543</v>
      </c>
      <c r="C34" s="20">
        <f t="shared" si="4"/>
        <v>8883</v>
      </c>
      <c r="D34" s="20">
        <f t="shared" si="4"/>
        <v>9099</v>
      </c>
      <c r="E34" s="20">
        <f t="shared" si="4"/>
        <v>9414</v>
      </c>
      <c r="F34" s="20">
        <f t="shared" si="4"/>
        <v>8835</v>
      </c>
    </row>
    <row r="35">
      <c r="A35" s="19" t="s">
        <v>34</v>
      </c>
      <c r="B35" s="20">
        <f t="shared" ref="B35:F35" si="5">B19-(B20*1.2725)-B26</f>
        <v>3619.0325</v>
      </c>
      <c r="C35" s="20">
        <f t="shared" si="5"/>
        <v>3501.4275</v>
      </c>
      <c r="D35" s="20">
        <f t="shared" si="5"/>
        <v>3382.005</v>
      </c>
      <c r="E35" s="20">
        <f t="shared" si="5"/>
        <v>3613.11</v>
      </c>
      <c r="F35" s="20">
        <f t="shared" si="5"/>
        <v>3209.3425</v>
      </c>
    </row>
    <row r="36">
      <c r="A36" s="19"/>
    </row>
    <row r="37">
      <c r="A37" s="19" t="s">
        <v>35</v>
      </c>
      <c r="B37" s="21">
        <f t="shared" ref="B37:F37" si="6">B4/B10</f>
        <v>0.4783181951</v>
      </c>
      <c r="C37" s="21">
        <f t="shared" si="6"/>
        <v>0.6008135593</v>
      </c>
      <c r="D37" s="21">
        <f t="shared" si="6"/>
        <v>0.6570576541</v>
      </c>
      <c r="E37" s="21">
        <f t="shared" si="6"/>
        <v>0.5428986409</v>
      </c>
      <c r="F37" s="21">
        <f t="shared" si="6"/>
        <v>0.7308825134</v>
      </c>
    </row>
    <row r="38">
      <c r="A38" s="19" t="s">
        <v>36</v>
      </c>
      <c r="B38" s="21">
        <f t="shared" ref="B38:F38" si="7">B4/B19</f>
        <v>0.1910921222</v>
      </c>
      <c r="C38" s="21">
        <f t="shared" si="7"/>
        <v>0.2361436794</v>
      </c>
      <c r="D38" s="21">
        <f t="shared" si="7"/>
        <v>0.2654485217</v>
      </c>
      <c r="E38" s="21">
        <f t="shared" si="7"/>
        <v>0.2683865012</v>
      </c>
      <c r="F38" s="21">
        <f t="shared" si="7"/>
        <v>0.390852876</v>
      </c>
    </row>
    <row r="39">
      <c r="A39" s="19" t="s">
        <v>37</v>
      </c>
      <c r="B39" s="21">
        <f t="shared" ref="B39:F39" si="8">B4/B3</f>
        <v>0.3940381366</v>
      </c>
      <c r="C39" s="21">
        <f t="shared" si="8"/>
        <v>0.4445224719</v>
      </c>
      <c r="D39" s="21">
        <f t="shared" si="8"/>
        <v>0.4923191509</v>
      </c>
      <c r="E39" s="21">
        <f t="shared" si="8"/>
        <v>0.4680261157</v>
      </c>
      <c r="F39" s="21">
        <f t="shared" si="8"/>
        <v>0.5564784053</v>
      </c>
    </row>
    <row r="40">
      <c r="A40" s="19" t="s">
        <v>38</v>
      </c>
      <c r="B40" s="21">
        <f t="shared" ref="B40:F40" si="9">B4/B2</f>
        <v>0.1387413419</v>
      </c>
      <c r="C40" s="21">
        <f t="shared" si="9"/>
        <v>0.1697115937</v>
      </c>
      <c r="D40" s="21">
        <f t="shared" si="9"/>
        <v>0.1893169125</v>
      </c>
      <c r="E40" s="21">
        <f t="shared" si="9"/>
        <v>0.1610699006</v>
      </c>
      <c r="F40" s="21">
        <f t="shared" si="9"/>
        <v>0.1884351446</v>
      </c>
    </row>
    <row r="41">
      <c r="A41" s="19" t="s">
        <v>39</v>
      </c>
      <c r="B41" s="21">
        <f t="shared" ref="B41:F41" si="10">B3/B10</f>
        <v>1.213888075</v>
      </c>
      <c r="C41" s="21">
        <f t="shared" si="10"/>
        <v>1.35159322</v>
      </c>
      <c r="D41" s="21">
        <f t="shared" si="10"/>
        <v>1.334617296</v>
      </c>
      <c r="E41" s="21">
        <f t="shared" si="10"/>
        <v>1.159975101</v>
      </c>
      <c r="F41" s="21">
        <f t="shared" si="10"/>
        <v>1.313406785</v>
      </c>
    </row>
    <row r="42">
      <c r="A42" s="19" t="s">
        <v>40</v>
      </c>
      <c r="B42" s="21">
        <f t="shared" ref="B42:F42" si="11">B3/B2</f>
        <v>0.3521013046</v>
      </c>
      <c r="C42" s="21">
        <f t="shared" si="11"/>
        <v>0.3817840591</v>
      </c>
      <c r="D42" s="21">
        <f t="shared" si="11"/>
        <v>0.3845410282</v>
      </c>
      <c r="E42" s="21">
        <f t="shared" si="11"/>
        <v>0.3441472498</v>
      </c>
      <c r="F42" s="21">
        <f t="shared" si="11"/>
        <v>0.3386207672</v>
      </c>
    </row>
    <row r="43">
      <c r="A43" s="19" t="s">
        <v>41</v>
      </c>
      <c r="B43" s="21">
        <f t="shared" ref="B43:F43" si="12">B10/B2</f>
        <v>0.2900607657</v>
      </c>
      <c r="C43" s="21">
        <f t="shared" si="12"/>
        <v>0.2824696465</v>
      </c>
      <c r="D43" s="21">
        <f t="shared" si="12"/>
        <v>0.2881283116</v>
      </c>
      <c r="E43" s="21">
        <f t="shared" si="12"/>
        <v>0.2966850319</v>
      </c>
      <c r="F43" s="21">
        <f t="shared" si="12"/>
        <v>0.2578186523</v>
      </c>
    </row>
    <row r="44">
      <c r="A44" s="19" t="s">
        <v>42</v>
      </c>
      <c r="B44" s="21">
        <f t="shared" ref="B44:F44" si="13">B10/B19</f>
        <v>0.3995083694</v>
      </c>
      <c r="C44" s="21">
        <f t="shared" si="13"/>
        <v>0.3930398636</v>
      </c>
      <c r="D44" s="21">
        <f t="shared" si="13"/>
        <v>0.4039957833</v>
      </c>
      <c r="E44" s="21">
        <f t="shared" si="13"/>
        <v>0.4943583957</v>
      </c>
      <c r="F44" s="21">
        <f t="shared" si="13"/>
        <v>0.5347684051</v>
      </c>
    </row>
    <row r="45">
      <c r="A45" s="19" t="s">
        <v>43</v>
      </c>
      <c r="B45" s="21">
        <f t="shared" ref="B45:F45" si="14">B8/B2</f>
        <v>0.01160073089</v>
      </c>
      <c r="C45" s="21">
        <f t="shared" si="14"/>
        <v>0.01030296066</v>
      </c>
      <c r="D45" s="21">
        <f t="shared" si="14"/>
        <v>0.01063296577</v>
      </c>
      <c r="E45" s="21">
        <f t="shared" si="14"/>
        <v>0.008125827203</v>
      </c>
      <c r="F45" s="21">
        <f t="shared" si="14"/>
        <v>0.003993700079</v>
      </c>
    </row>
    <row r="46">
      <c r="A46" s="19" t="s">
        <v>44</v>
      </c>
      <c r="B46" s="21">
        <f t="shared" ref="B46:F46" si="15">(B3-B8)/B2</f>
        <v>0.3405005737</v>
      </c>
      <c r="C46" s="21">
        <f t="shared" si="15"/>
        <v>0.3714810985</v>
      </c>
      <c r="D46" s="21">
        <f t="shared" si="15"/>
        <v>0.3739080624</v>
      </c>
      <c r="E46" s="21">
        <f t="shared" si="15"/>
        <v>0.3360214226</v>
      </c>
      <c r="F46" s="21">
        <f t="shared" si="15"/>
        <v>0.3346270672</v>
      </c>
    </row>
    <row r="47">
      <c r="A47" s="19" t="s">
        <v>45</v>
      </c>
      <c r="B47" s="21">
        <f t="shared" ref="B47:F47" si="16">(B3-B8)/B10</f>
        <v>1.173893935</v>
      </c>
      <c r="C47" s="21">
        <f t="shared" si="16"/>
        <v>1.315118644</v>
      </c>
      <c r="D47" s="21">
        <f t="shared" si="16"/>
        <v>1.297713718</v>
      </c>
      <c r="E47" s="21">
        <f t="shared" si="16"/>
        <v>1.132586368</v>
      </c>
      <c r="F47" s="21">
        <f t="shared" si="16"/>
        <v>1.297916439</v>
      </c>
    </row>
    <row r="48">
      <c r="A48" s="19" t="s">
        <v>46</v>
      </c>
      <c r="B48" s="19">
        <f t="shared" ref="B48:F48" si="17">(B3-B10)/B2</f>
        <v>0.06204053882</v>
      </c>
      <c r="C48" s="19">
        <f t="shared" si="17"/>
        <v>0.09931441265</v>
      </c>
      <c r="D48" s="19">
        <f t="shared" si="17"/>
        <v>0.0964127166</v>
      </c>
      <c r="E48" s="19">
        <f t="shared" si="17"/>
        <v>0.04746221798</v>
      </c>
      <c r="F48" s="19">
        <f t="shared" si="17"/>
        <v>0.08080211497</v>
      </c>
    </row>
    <row r="49">
      <c r="A49" s="19" t="s">
        <v>47</v>
      </c>
      <c r="B49" s="21">
        <f t="shared" ref="B49:F49" si="18">(B3-B10)/B19</f>
        <v>0.08545007609</v>
      </c>
      <c r="C49" s="21">
        <f t="shared" si="18"/>
        <v>0.1381901514</v>
      </c>
      <c r="D49" s="21">
        <f t="shared" si="18"/>
        <v>0.1351839767</v>
      </c>
      <c r="E49" s="21">
        <f t="shared" si="18"/>
        <v>0.07908503436</v>
      </c>
      <c r="F49" s="21">
        <f t="shared" si="18"/>
        <v>0.1676000467</v>
      </c>
    </row>
    <row r="50">
      <c r="A50" s="19" t="s">
        <v>48</v>
      </c>
      <c r="B50" s="21">
        <f t="shared" ref="B50:F50" si="19">(B11+B16)/B30</f>
        <v>2.747747748</v>
      </c>
      <c r="C50" s="21">
        <f t="shared" si="19"/>
        <v>3.658333333</v>
      </c>
      <c r="D50" s="21">
        <f t="shared" si="19"/>
        <v>2.960864486</v>
      </c>
      <c r="E50" s="21">
        <f t="shared" si="19"/>
        <v>-18.25773196</v>
      </c>
      <c r="F50" s="21">
        <f t="shared" si="19"/>
        <v>-19.6399177</v>
      </c>
    </row>
    <row r="51">
      <c r="A51" s="19" t="s">
        <v>49</v>
      </c>
      <c r="B51" s="21">
        <f t="shared" ref="B51:F51" si="20">B23/B31</f>
        <v>0.05388578789</v>
      </c>
      <c r="C51" s="21">
        <f t="shared" si="20"/>
        <v>0.04549082203</v>
      </c>
      <c r="D51" s="21">
        <f t="shared" si="20"/>
        <v>0.05146917611</v>
      </c>
      <c r="E51" s="21">
        <f t="shared" si="20"/>
        <v>0.09406029969</v>
      </c>
      <c r="F51" s="21">
        <f t="shared" si="20"/>
        <v>0.04914562226</v>
      </c>
    </row>
    <row r="52">
      <c r="A52" s="19" t="s">
        <v>50</v>
      </c>
      <c r="B52" s="21">
        <f t="shared" ref="B52:F52" si="21">B23/B25</f>
        <v>0.196400626</v>
      </c>
      <c r="C52" s="21">
        <f t="shared" si="21"/>
        <v>0.1573498965</v>
      </c>
      <c r="D52" s="21">
        <f t="shared" si="21"/>
        <v>0.1779548473</v>
      </c>
      <c r="E52" s="21">
        <f t="shared" si="21"/>
        <v>0.3369987063</v>
      </c>
      <c r="F52" s="21">
        <f t="shared" si="21"/>
        <v>0.1558752998</v>
      </c>
    </row>
    <row r="53">
      <c r="A53" s="19" t="s">
        <v>51</v>
      </c>
      <c r="B53" s="21">
        <f t="shared" ref="B53:F53" si="22">B23/B2</f>
        <v>0.01066587345</v>
      </c>
      <c r="C53" s="21">
        <f t="shared" si="22"/>
        <v>0.008732620935</v>
      </c>
      <c r="D53" s="21">
        <f t="shared" si="22"/>
        <v>0.009594730059</v>
      </c>
      <c r="E53" s="21">
        <f t="shared" si="22"/>
        <v>0.01603619687</v>
      </c>
      <c r="F53" s="21">
        <f t="shared" si="22"/>
        <v>0.009140510744</v>
      </c>
    </row>
    <row r="54">
      <c r="A54" s="19" t="s">
        <v>52</v>
      </c>
      <c r="B54" s="19">
        <f t="shared" ref="B54:F54" si="23">B23/B35</f>
        <v>0.0693555529</v>
      </c>
      <c r="C54" s="19">
        <f t="shared" si="23"/>
        <v>0.065116299</v>
      </c>
      <c r="D54" s="19">
        <f t="shared" si="23"/>
        <v>0.07924293429</v>
      </c>
      <c r="E54" s="19">
        <f t="shared" si="23"/>
        <v>0.1441971044</v>
      </c>
      <c r="F54" s="19">
        <f t="shared" si="23"/>
        <v>0.1012668483</v>
      </c>
    </row>
    <row r="55">
      <c r="A55" s="19" t="s">
        <v>53</v>
      </c>
      <c r="B55" s="21">
        <f t="shared" ref="B55:F55" si="24">B30/B17</f>
        <v>0.1028333205</v>
      </c>
      <c r="C55" s="21">
        <f t="shared" si="24"/>
        <v>0.08674907829</v>
      </c>
      <c r="D55" s="21">
        <f t="shared" si="24"/>
        <v>0.1173004454</v>
      </c>
      <c r="E55" s="21">
        <f t="shared" si="24"/>
        <v>-0.02594970572</v>
      </c>
      <c r="F55" s="21">
        <f t="shared" si="24"/>
        <v>-0.02931772938</v>
      </c>
    </row>
    <row r="56">
      <c r="A56" s="19" t="s">
        <v>54</v>
      </c>
      <c r="B56" s="21">
        <f t="shared" ref="B56:F56" si="25">B30/B2</f>
        <v>0.05660136829</v>
      </c>
      <c r="C56" s="21">
        <f t="shared" si="25"/>
        <v>0.04596116282</v>
      </c>
      <c r="D56" s="21">
        <f t="shared" si="25"/>
        <v>0.06129170843</v>
      </c>
      <c r="E56" s="21">
        <f t="shared" si="25"/>
        <v>-0.01194250362</v>
      </c>
      <c r="F56" s="21">
        <f t="shared" si="25"/>
        <v>-0.01366857914</v>
      </c>
    </row>
    <row r="57">
      <c r="A57" s="19" t="s">
        <v>55</v>
      </c>
      <c r="B57" s="21">
        <f t="shared" ref="B57:F57" si="26">B22/B17</f>
        <v>0.159190921</v>
      </c>
      <c r="C57" s="21">
        <f t="shared" si="26"/>
        <v>0.1679317574</v>
      </c>
      <c r="D57" s="21">
        <f t="shared" si="26"/>
        <v>0.1671120247</v>
      </c>
      <c r="E57" s="21">
        <f t="shared" si="26"/>
        <v>0.1662653826</v>
      </c>
      <c r="F57" s="21">
        <f t="shared" si="26"/>
        <v>0.1961150992</v>
      </c>
    </row>
    <row r="58">
      <c r="A58" s="19" t="s">
        <v>56</v>
      </c>
      <c r="B58" s="21">
        <f t="shared" ref="B58:F58" si="27">B22/B2</f>
        <v>0.0876216377</v>
      </c>
      <c r="C58" s="21">
        <f t="shared" si="27"/>
        <v>0.08897315102</v>
      </c>
      <c r="D58" s="21">
        <f t="shared" si="27"/>
        <v>0.08731920378</v>
      </c>
      <c r="E58" s="21">
        <f t="shared" si="27"/>
        <v>0.07651820616</v>
      </c>
      <c r="F58" s="21">
        <f t="shared" si="27"/>
        <v>0.09143323208</v>
      </c>
    </row>
    <row r="59">
      <c r="A59" s="19" t="s">
        <v>57</v>
      </c>
      <c r="B59" s="21">
        <f t="shared" ref="B59:F59" si="28">B31/B32</f>
        <v>0.4381113619</v>
      </c>
      <c r="C59" s="21">
        <f t="shared" si="28"/>
        <v>0.4655396619</v>
      </c>
      <c r="D59" s="21">
        <f t="shared" si="28"/>
        <v>0.4907171803</v>
      </c>
      <c r="E59" s="21">
        <f t="shared" si="28"/>
        <v>0.5237329803</v>
      </c>
      <c r="F59" s="21">
        <f t="shared" si="28"/>
        <v>0.5705288586</v>
      </c>
    </row>
    <row r="60">
      <c r="A60" s="19" t="s">
        <v>58</v>
      </c>
      <c r="B60" s="21">
        <f t="shared" ref="B60:F60" si="29">B31/B2</f>
        <v>0.1979348149</v>
      </c>
      <c r="C60" s="21">
        <f t="shared" si="29"/>
        <v>0.1919644567</v>
      </c>
      <c r="D60" s="21">
        <f t="shared" si="29"/>
        <v>0.1864170127</v>
      </c>
      <c r="E60" s="21">
        <f t="shared" si="29"/>
        <v>0.170488473</v>
      </c>
      <c r="F60" s="21">
        <f t="shared" si="29"/>
        <v>0.1859883001</v>
      </c>
    </row>
    <row r="61">
      <c r="A61" s="19" t="s">
        <v>59</v>
      </c>
      <c r="B61" s="21">
        <f t="shared" ref="B61:F61" si="30">B25/B17</f>
        <v>0.09866440207</v>
      </c>
      <c r="C61" s="21">
        <f t="shared" si="30"/>
        <v>0.104749512</v>
      </c>
      <c r="D61" s="21">
        <f t="shared" si="30"/>
        <v>0.1031860226</v>
      </c>
      <c r="E61" s="21">
        <f t="shared" si="30"/>
        <v>0.1033975388</v>
      </c>
      <c r="F61" s="21">
        <f t="shared" si="30"/>
        <v>0.1257766785</v>
      </c>
    </row>
    <row r="62">
      <c r="A62" s="19" t="s">
        <v>60</v>
      </c>
      <c r="B62" s="21">
        <f t="shared" ref="B62:F62" si="31">B25/B2</f>
        <v>0.05430671823</v>
      </c>
      <c r="C62" s="21">
        <f t="shared" si="31"/>
        <v>0.0554981041</v>
      </c>
      <c r="D62" s="21">
        <f t="shared" si="31"/>
        <v>0.05391665473</v>
      </c>
      <c r="E62" s="21">
        <f t="shared" si="31"/>
        <v>0.04758533658</v>
      </c>
      <c r="F62" s="21">
        <f t="shared" si="31"/>
        <v>0.058639892</v>
      </c>
    </row>
    <row r="63">
      <c r="A63" s="19" t="s">
        <v>61</v>
      </c>
      <c r="B63" s="21">
        <f t="shared" ref="B63:F63" si="32">(B25+B24)/B17</f>
        <v>0.1408167992</v>
      </c>
      <c r="C63" s="21">
        <f t="shared" si="32"/>
        <v>0.1557145955</v>
      </c>
      <c r="D63" s="21">
        <f t="shared" si="32"/>
        <v>0.1464200069</v>
      </c>
      <c r="E63" s="21">
        <f t="shared" si="32"/>
        <v>0.1466024612</v>
      </c>
      <c r="F63" s="21">
        <f t="shared" si="32"/>
        <v>0.1810339627</v>
      </c>
    </row>
    <row r="64">
      <c r="A64" s="19" t="s">
        <v>62</v>
      </c>
      <c r="B64" s="21">
        <f t="shared" ref="B64:F64" si="33">B16/B17</f>
        <v>0.1984096348</v>
      </c>
      <c r="C64" s="21">
        <f t="shared" si="33"/>
        <v>0.2486084002</v>
      </c>
      <c r="D64" s="21">
        <f t="shared" si="33"/>
        <v>0.2804385063</v>
      </c>
      <c r="E64" s="21">
        <f t="shared" si="33"/>
        <v>0.3878410915</v>
      </c>
      <c r="F64" s="21">
        <f t="shared" si="33"/>
        <v>0.4331302407</v>
      </c>
    </row>
    <row r="65">
      <c r="A65" s="19" t="s">
        <v>63</v>
      </c>
      <c r="B65" s="21">
        <f t="shared" ref="B65:F65" si="34">B16/B2</f>
        <v>0.1092083457</v>
      </c>
      <c r="C65" s="21">
        <f t="shared" si="34"/>
        <v>0.1317170324</v>
      </c>
      <c r="D65" s="21">
        <f t="shared" si="34"/>
        <v>0.1465344408</v>
      </c>
      <c r="E65" s="21">
        <f t="shared" si="34"/>
        <v>0.1784911816</v>
      </c>
      <c r="F65" s="21">
        <f t="shared" si="34"/>
        <v>0.2019349758</v>
      </c>
    </row>
    <row r="66">
      <c r="A66" s="19" t="s">
        <v>64</v>
      </c>
      <c r="B66" s="21">
        <f t="shared" ref="B66:F66" si="35">B33/B2</f>
        <v>0.1534865933</v>
      </c>
      <c r="C66" s="21">
        <f t="shared" si="35"/>
        <v>0.1774866904</v>
      </c>
      <c r="D66" s="21">
        <f t="shared" si="35"/>
        <v>0.1822998711</v>
      </c>
      <c r="E66" s="21">
        <f t="shared" si="35"/>
        <v>0.1391240112</v>
      </c>
      <c r="F66" s="21">
        <f t="shared" si="35"/>
        <v>0.1994037575</v>
      </c>
    </row>
    <row r="67">
      <c r="A67" s="19" t="s">
        <v>65</v>
      </c>
      <c r="B67" s="21">
        <f t="shared" ref="B67:F67" si="36">B17/B32</f>
        <v>1.218303236</v>
      </c>
      <c r="C67" s="21">
        <f t="shared" si="36"/>
        <v>1.284878321</v>
      </c>
      <c r="D67" s="21">
        <f t="shared" si="36"/>
        <v>1.375459429</v>
      </c>
      <c r="E67" s="21">
        <f t="shared" si="36"/>
        <v>1.41376702</v>
      </c>
      <c r="F67" s="21">
        <f t="shared" si="36"/>
        <v>1.430161332</v>
      </c>
    </row>
    <row r="68">
      <c r="A68" s="19" t="s">
        <v>66</v>
      </c>
      <c r="B68" s="21">
        <f t="shared" ref="B68:F68" si="37">B17/B2</f>
        <v>0.5504185612</v>
      </c>
      <c r="C68" s="21">
        <f t="shared" si="37"/>
        <v>0.5298173044</v>
      </c>
      <c r="D68" s="21">
        <f t="shared" si="37"/>
        <v>0.5225189747</v>
      </c>
      <c r="E68" s="21">
        <f t="shared" si="37"/>
        <v>0.4602173043</v>
      </c>
      <c r="F68" s="21">
        <f t="shared" si="37"/>
        <v>0.4662222972</v>
      </c>
    </row>
    <row r="69">
      <c r="A69" s="19" t="s">
        <v>67</v>
      </c>
      <c r="B69" s="21">
        <f t="shared" ref="B69:F69" si="38">(B16+B11)/B17</f>
        <v>0.2825600247</v>
      </c>
      <c r="C69" s="21">
        <f t="shared" si="38"/>
        <v>0.3173570447</v>
      </c>
      <c r="D69" s="21">
        <f t="shared" si="38"/>
        <v>0.3473107229</v>
      </c>
      <c r="E69" s="21">
        <f t="shared" si="38"/>
        <v>0.4737827715</v>
      </c>
      <c r="F69" s="21">
        <f t="shared" si="38"/>
        <v>0.5757977921</v>
      </c>
    </row>
    <row r="70">
      <c r="A70" s="19" t="s">
        <v>68</v>
      </c>
      <c r="B70" s="21">
        <f t="shared" ref="B70:F70" si="39">(B16+B11)/B2</f>
        <v>0.1555262822</v>
      </c>
      <c r="C70" s="21">
        <f t="shared" si="39"/>
        <v>0.168141254</v>
      </c>
      <c r="D70" s="21">
        <f t="shared" si="39"/>
        <v>0.1814764428</v>
      </c>
      <c r="E70" s="21">
        <f t="shared" si="39"/>
        <v>0.2180430299</v>
      </c>
      <c r="F70" s="21">
        <f t="shared" si="39"/>
        <v>0.2684497694</v>
      </c>
    </row>
    <row r="71">
      <c r="A71" s="19" t="s">
        <v>69</v>
      </c>
      <c r="B71" s="21">
        <f t="shared" ref="B71:F71" si="40">B30/B19</f>
        <v>0.07795856257</v>
      </c>
      <c r="C71" s="21">
        <f t="shared" si="40"/>
        <v>0.06395224899</v>
      </c>
      <c r="D71" s="21">
        <f t="shared" si="40"/>
        <v>0.08593946087</v>
      </c>
      <c r="E71" s="21">
        <f t="shared" si="40"/>
        <v>-0.01989947687</v>
      </c>
      <c r="F71" s="21">
        <f t="shared" si="40"/>
        <v>-0.02835141757</v>
      </c>
    </row>
    <row r="72">
      <c r="A72" s="19" t="s">
        <v>70</v>
      </c>
      <c r="B72" s="19">
        <f t="shared" ref="B72:F72" si="41">B30/B35</f>
        <v>0.3680541692</v>
      </c>
      <c r="C72" s="19">
        <f t="shared" si="41"/>
        <v>0.3427173631</v>
      </c>
      <c r="D72" s="19">
        <f t="shared" si="41"/>
        <v>0.5062085952</v>
      </c>
      <c r="E72" s="19">
        <f t="shared" si="41"/>
        <v>-0.1073867112</v>
      </c>
      <c r="F72" s="19">
        <f t="shared" si="41"/>
        <v>-0.151432887</v>
      </c>
    </row>
    <row r="73">
      <c r="A73" s="19" t="s">
        <v>71</v>
      </c>
      <c r="B73" s="19">
        <f t="shared" ref="B73:F73" si="42">B22/B35</f>
        <v>0.5697655382</v>
      </c>
      <c r="C73" s="19">
        <f t="shared" si="42"/>
        <v>0.6634436955</v>
      </c>
      <c r="D73" s="19">
        <f t="shared" si="42"/>
        <v>0.7211698386</v>
      </c>
      <c r="E73" s="19">
        <f t="shared" si="42"/>
        <v>0.6880499071</v>
      </c>
      <c r="F73" s="19">
        <f t="shared" si="42"/>
        <v>1.012980073</v>
      </c>
    </row>
    <row r="74">
      <c r="A74" s="19" t="s">
        <v>72</v>
      </c>
      <c r="B74" s="21">
        <f t="shared" ref="B74:F74" si="43">B31/B19</f>
        <v>0.2726208592</v>
      </c>
      <c r="C74" s="21">
        <f t="shared" si="43"/>
        <v>0.2671072266</v>
      </c>
      <c r="D74" s="21">
        <f t="shared" si="43"/>
        <v>0.2613824607</v>
      </c>
      <c r="E74" s="21">
        <f t="shared" si="43"/>
        <v>0.2840804185</v>
      </c>
      <c r="F74" s="21">
        <f t="shared" si="43"/>
        <v>0.3857776222</v>
      </c>
    </row>
    <row r="75">
      <c r="A75" s="19" t="s">
        <v>73</v>
      </c>
      <c r="B75" s="21">
        <f t="shared" ref="B75:F75" si="44">B34/B19</f>
        <v>0.5</v>
      </c>
      <c r="C75" s="21">
        <f t="shared" si="44"/>
        <v>0.4734065231</v>
      </c>
      <c r="D75" s="21">
        <f t="shared" si="44"/>
        <v>0.456754179</v>
      </c>
      <c r="E75" s="21">
        <f t="shared" si="44"/>
        <v>0.4828187506</v>
      </c>
      <c r="F75" s="21">
        <f t="shared" si="44"/>
        <v>0.51540077</v>
      </c>
    </row>
    <row r="76">
      <c r="A76" s="19" t="s">
        <v>74</v>
      </c>
      <c r="B76" s="21">
        <f t="shared" ref="B76:F76" si="45">B25/B19</f>
        <v>0.0747980803</v>
      </c>
      <c r="C76" s="21">
        <f t="shared" si="45"/>
        <v>0.07722234065</v>
      </c>
      <c r="D76" s="21">
        <f t="shared" si="45"/>
        <v>0.07559861453</v>
      </c>
      <c r="E76" s="21">
        <f t="shared" si="45"/>
        <v>0.07929018361</v>
      </c>
      <c r="F76" s="21">
        <f t="shared" si="45"/>
        <v>0.1216310816</v>
      </c>
    </row>
    <row r="77">
      <c r="A77" s="19" t="s">
        <v>75</v>
      </c>
      <c r="B77" s="19">
        <f t="shared" ref="B77:F77" si="46">B25/B35</f>
        <v>0.3531330542</v>
      </c>
      <c r="C77" s="19">
        <f t="shared" si="46"/>
        <v>0.413831216</v>
      </c>
      <c r="D77" s="19">
        <f t="shared" si="46"/>
        <v>0.4452979815</v>
      </c>
      <c r="E77" s="19">
        <f t="shared" si="46"/>
        <v>0.4278862254</v>
      </c>
      <c r="F77" s="19">
        <f t="shared" si="46"/>
        <v>0.6496657805</v>
      </c>
    </row>
    <row r="78">
      <c r="A78" s="19" t="s">
        <v>76</v>
      </c>
      <c r="B78" s="19">
        <f t="shared" ref="B78:F78" si="47">B35/B9</f>
        <v>0.537586527</v>
      </c>
      <c r="C78" s="19">
        <f t="shared" si="47"/>
        <v>0.4627233382</v>
      </c>
      <c r="D78" s="19">
        <f t="shared" si="47"/>
        <v>0.4120878518</v>
      </c>
      <c r="E78" s="19">
        <f t="shared" si="47"/>
        <v>0.4052843522</v>
      </c>
      <c r="F78" s="19">
        <f t="shared" si="47"/>
        <v>0.3008664573</v>
      </c>
    </row>
    <row r="79">
      <c r="A79" s="19" t="s">
        <v>77</v>
      </c>
      <c r="B79" s="19">
        <f t="shared" ref="B79:F79" si="48">B35/B2</f>
        <v>0.153785429</v>
      </c>
      <c r="C79" s="19">
        <f t="shared" si="48"/>
        <v>0.1341080662</v>
      </c>
      <c r="D79" s="19">
        <f t="shared" si="48"/>
        <v>0.1210799442</v>
      </c>
      <c r="E79" s="19">
        <f t="shared" si="48"/>
        <v>0.1112102558</v>
      </c>
      <c r="F79" s="19">
        <f t="shared" si="48"/>
        <v>0.09026162954</v>
      </c>
    </row>
    <row r="80">
      <c r="A80" s="19" t="s">
        <v>78</v>
      </c>
      <c r="B80" s="19">
        <f t="shared" ref="B80:F80" si="49">B35/B19</f>
        <v>0.2118127414</v>
      </c>
      <c r="C80" s="19">
        <f t="shared" si="49"/>
        <v>0.1866034694</v>
      </c>
      <c r="D80" s="19">
        <f t="shared" si="49"/>
        <v>0.1697708448</v>
      </c>
      <c r="E80" s="19">
        <f t="shared" si="49"/>
        <v>0.1853066981</v>
      </c>
      <c r="F80" s="19">
        <f t="shared" si="49"/>
        <v>0.1872210069</v>
      </c>
    </row>
    <row r="81">
      <c r="A81" s="19" t="s">
        <v>79</v>
      </c>
      <c r="B81" s="21">
        <f t="shared" ref="B81:F81" si="50">B12/B19</f>
        <v>0.2170783097</v>
      </c>
      <c r="C81" s="21">
        <f t="shared" si="50"/>
        <v>0.2287891708</v>
      </c>
      <c r="D81" s="21">
        <f t="shared" si="50"/>
        <v>0.2637919783</v>
      </c>
      <c r="E81" s="21">
        <f t="shared" si="50"/>
        <v>0.2746948405</v>
      </c>
      <c r="F81" s="21">
        <f t="shared" si="50"/>
        <v>0.2178858943</v>
      </c>
    </row>
    <row r="82">
      <c r="A82" s="19" t="s">
        <v>80</v>
      </c>
      <c r="B82" s="21">
        <f t="shared" ref="B82:F82" si="51">B3/B19</f>
        <v>0.4849584455</v>
      </c>
      <c r="C82" s="21">
        <f t="shared" si="51"/>
        <v>0.5312300149</v>
      </c>
      <c r="D82" s="21">
        <f t="shared" si="51"/>
        <v>0.5391797601</v>
      </c>
      <c r="E82" s="21">
        <f t="shared" si="51"/>
        <v>0.5734434301</v>
      </c>
      <c r="F82" s="21">
        <f t="shared" si="51"/>
        <v>0.7023684518</v>
      </c>
    </row>
    <row r="83">
      <c r="A83" s="19" t="s">
        <v>81</v>
      </c>
      <c r="B83" s="21">
        <f t="shared" ref="B83:F83" si="52">B8/B19</f>
        <v>0.01597799368</v>
      </c>
      <c r="C83" s="21">
        <f t="shared" si="52"/>
        <v>0.01433596248</v>
      </c>
      <c r="D83" s="21">
        <f t="shared" si="52"/>
        <v>0.01490889012</v>
      </c>
      <c r="E83" s="21">
        <f t="shared" si="52"/>
        <v>0.01353985024</v>
      </c>
      <c r="F83" s="21">
        <f t="shared" si="52"/>
        <v>0.008283747521</v>
      </c>
    </row>
    <row r="84">
      <c r="A84" s="19" t="s">
        <v>82</v>
      </c>
      <c r="B84" s="21">
        <f t="shared" ref="B84:F84" si="53">B33/B19</f>
        <v>0.2114011471</v>
      </c>
      <c r="C84" s="21">
        <f t="shared" si="53"/>
        <v>0.2469622682</v>
      </c>
      <c r="D84" s="21">
        <f t="shared" si="53"/>
        <v>0.2556096581</v>
      </c>
      <c r="E84" s="21">
        <f t="shared" si="53"/>
        <v>0.2318186481</v>
      </c>
      <c r="F84" s="21">
        <f t="shared" si="53"/>
        <v>0.4136040135</v>
      </c>
    </row>
    <row r="85">
      <c r="A85" s="19" t="s">
        <v>83</v>
      </c>
      <c r="B85" s="21">
        <f t="shared" ref="B85:F85" si="54">(B5+B6)/B19</f>
        <v>0.2639587967</v>
      </c>
      <c r="C85" s="21">
        <f t="shared" si="54"/>
        <v>0.2604988275</v>
      </c>
      <c r="D85" s="21">
        <f t="shared" si="54"/>
        <v>0.2408011646</v>
      </c>
      <c r="E85" s="21">
        <f t="shared" si="54"/>
        <v>0.2660272848</v>
      </c>
      <c r="F85" s="21">
        <f t="shared" si="54"/>
        <v>0.2398786606</v>
      </c>
    </row>
    <row r="86">
      <c r="A86" s="19" t="s">
        <v>84</v>
      </c>
      <c r="B86" s="21">
        <f t="shared" ref="B86:F86" si="55">B19/B2</f>
        <v>0.7260442782</v>
      </c>
      <c r="C86" s="21">
        <f t="shared" si="55"/>
        <v>0.7186793826</v>
      </c>
      <c r="D86" s="21">
        <f t="shared" si="55"/>
        <v>0.713196334</v>
      </c>
      <c r="E86" s="21">
        <f t="shared" si="55"/>
        <v>0.6001415864</v>
      </c>
      <c r="F86" s="21">
        <f t="shared" si="55"/>
        <v>0.4821127236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2007.0</v>
      </c>
      <c r="C1" s="23">
        <v>2008.0</v>
      </c>
      <c r="D1" s="23">
        <v>2009.0</v>
      </c>
      <c r="E1" s="23">
        <v>2010.0</v>
      </c>
      <c r="F1" s="23">
        <v>2011.0</v>
      </c>
    </row>
    <row r="2">
      <c r="A2" s="4" t="s">
        <v>1</v>
      </c>
      <c r="B2" s="24">
        <v>2716.0</v>
      </c>
      <c r="C2" s="25">
        <v>3235.0</v>
      </c>
      <c r="D2" s="25">
        <v>4080.0</v>
      </c>
      <c r="E2" s="25">
        <v>4405.0</v>
      </c>
      <c r="F2" s="25">
        <v>5486.0</v>
      </c>
    </row>
    <row r="3">
      <c r="A3" s="4" t="s">
        <v>2</v>
      </c>
      <c r="B3" s="26">
        <v>338.0</v>
      </c>
      <c r="C3" s="27">
        <v>364.0</v>
      </c>
      <c r="D3" s="27">
        <v>766.0</v>
      </c>
      <c r="E3" s="27">
        <v>1084.0</v>
      </c>
      <c r="F3" s="27">
        <v>1127.0</v>
      </c>
    </row>
    <row r="4">
      <c r="A4" s="4" t="s">
        <v>3</v>
      </c>
      <c r="B4" s="11">
        <v>262.0</v>
      </c>
      <c r="C4" s="12">
        <v>242.0</v>
      </c>
      <c r="D4" s="12">
        <v>119.0</v>
      </c>
      <c r="E4" s="12">
        <v>415.0</v>
      </c>
      <c r="F4" s="12">
        <v>949.0</v>
      </c>
    </row>
    <row r="5">
      <c r="A5" s="4" t="s">
        <v>4</v>
      </c>
      <c r="B5" s="11">
        <v>70.0</v>
      </c>
      <c r="C5" s="12">
        <v>99.0</v>
      </c>
      <c r="D5" s="12">
        <v>114.0</v>
      </c>
      <c r="E5" s="12">
        <v>126.0</v>
      </c>
      <c r="F5" s="12">
        <v>176.0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0.0</v>
      </c>
      <c r="C8" s="12">
        <v>3.0</v>
      </c>
      <c r="D8" s="12">
        <v>2.0</v>
      </c>
      <c r="E8" s="12">
        <v>0.0</v>
      </c>
      <c r="F8" s="12">
        <v>0.0</v>
      </c>
    </row>
    <row r="9">
      <c r="A9" s="15" t="s">
        <v>8</v>
      </c>
      <c r="B9" s="11">
        <v>2302.0</v>
      </c>
      <c r="C9" s="12">
        <v>2796.0</v>
      </c>
      <c r="D9" s="12">
        <v>12.0</v>
      </c>
      <c r="E9" s="12">
        <v>13.0</v>
      </c>
      <c r="F9" s="12">
        <v>14.0</v>
      </c>
      <c r="G9" s="16"/>
    </row>
    <row r="10">
      <c r="A10" s="15" t="s">
        <v>9</v>
      </c>
      <c r="B10" s="26">
        <v>211.0</v>
      </c>
      <c r="C10" s="27">
        <v>707.0</v>
      </c>
      <c r="D10" s="27">
        <v>735.0</v>
      </c>
      <c r="E10" s="27">
        <v>310.0</v>
      </c>
      <c r="F10" s="27">
        <v>1526.0</v>
      </c>
    </row>
    <row r="11">
      <c r="A11" s="17" t="s">
        <v>10</v>
      </c>
      <c r="B11" s="11">
        <v>119.0</v>
      </c>
      <c r="C11" s="12">
        <v>640.0</v>
      </c>
      <c r="D11" s="12">
        <v>685.0</v>
      </c>
      <c r="E11" s="12">
        <v>54.0</v>
      </c>
      <c r="F11" s="12">
        <v>1246.0</v>
      </c>
    </row>
    <row r="12">
      <c r="A12" s="4" t="s">
        <v>11</v>
      </c>
      <c r="B12" s="11">
        <v>9.0</v>
      </c>
      <c r="C12" s="12">
        <v>27.0</v>
      </c>
      <c r="D12" s="12">
        <v>27.0</v>
      </c>
      <c r="E12" s="12">
        <v>23.0</v>
      </c>
      <c r="F12" s="12">
        <v>14.0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1124.0</v>
      </c>
      <c r="C15" s="27">
        <v>1052.0</v>
      </c>
      <c r="D15" s="27">
        <v>1138.0</v>
      </c>
      <c r="E15" s="27">
        <v>1587.0</v>
      </c>
      <c r="F15" s="27">
        <v>1708.0</v>
      </c>
    </row>
    <row r="16">
      <c r="A16" s="1" t="s">
        <v>15</v>
      </c>
      <c r="B16" s="11">
        <v>1112.0</v>
      </c>
      <c r="C16" s="12">
        <v>1030.0</v>
      </c>
      <c r="D16" s="12">
        <v>881.0</v>
      </c>
      <c r="E16" s="12">
        <v>1487.0</v>
      </c>
      <c r="F16" s="12">
        <v>1529.0</v>
      </c>
    </row>
    <row r="17">
      <c r="A17" s="4" t="s">
        <v>16</v>
      </c>
      <c r="B17" s="11">
        <v>1381.0</v>
      </c>
      <c r="C17" s="12">
        <v>1476.0</v>
      </c>
      <c r="D17" s="12">
        <v>2207.0</v>
      </c>
      <c r="E17" s="12">
        <v>2508.0</v>
      </c>
      <c r="F17" s="12">
        <v>2252.0</v>
      </c>
    </row>
    <row r="18">
      <c r="A18" s="1" t="s">
        <v>17</v>
      </c>
      <c r="B18" s="11">
        <v>1310.0</v>
      </c>
      <c r="C18" s="12">
        <v>1312.0</v>
      </c>
      <c r="D18" s="12">
        <v>1313.0</v>
      </c>
      <c r="E18" s="12">
        <v>1313.0</v>
      </c>
      <c r="F18" s="12">
        <v>1313.0</v>
      </c>
    </row>
    <row r="19">
      <c r="A19" s="1" t="s">
        <v>18</v>
      </c>
      <c r="B19" s="24">
        <v>508.7</v>
      </c>
      <c r="C19" s="25">
        <v>613.5</v>
      </c>
      <c r="D19" s="25">
        <v>870.8</v>
      </c>
      <c r="E19" s="25">
        <v>762.1</v>
      </c>
      <c r="F19" s="25">
        <v>985.2</v>
      </c>
    </row>
    <row r="20">
      <c r="A20" s="4" t="s">
        <v>19</v>
      </c>
      <c r="B20" s="24">
        <v>113.3</v>
      </c>
      <c r="C20" s="25">
        <v>187.8</v>
      </c>
      <c r="D20" s="25">
        <v>214.4</v>
      </c>
      <c r="E20" s="25">
        <v>70.6</v>
      </c>
      <c r="F20" s="25">
        <v>64.1</v>
      </c>
    </row>
    <row r="21">
      <c r="A21" s="1" t="s">
        <v>20</v>
      </c>
      <c r="B21" s="24">
        <v>19.5</v>
      </c>
      <c r="C21" s="25">
        <v>28.3</v>
      </c>
      <c r="D21" s="25">
        <v>27.4</v>
      </c>
      <c r="E21" s="25">
        <v>26.9</v>
      </c>
      <c r="F21" s="25">
        <v>33.2</v>
      </c>
    </row>
    <row r="22">
      <c r="A22" s="1" t="s">
        <v>21</v>
      </c>
      <c r="B22" s="24">
        <v>278.6</v>
      </c>
      <c r="C22" s="25">
        <v>238.5</v>
      </c>
      <c r="D22" s="25">
        <v>620.8</v>
      </c>
      <c r="E22" s="25">
        <v>681.7</v>
      </c>
      <c r="F22" s="25">
        <v>848.7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0.0</v>
      </c>
      <c r="F23" s="27">
        <v>0.0</v>
      </c>
    </row>
    <row r="24">
      <c r="A24" s="4" t="s">
        <v>23</v>
      </c>
      <c r="B24" s="24">
        <v>96.4</v>
      </c>
      <c r="C24" s="25">
        <v>50.9</v>
      </c>
      <c r="D24" s="25">
        <v>162.3</v>
      </c>
      <c r="E24" s="25">
        <v>128.5</v>
      </c>
      <c r="F24" s="25">
        <v>174.6</v>
      </c>
    </row>
    <row r="25">
      <c r="A25" s="4" t="s">
        <v>24</v>
      </c>
      <c r="B25" s="24">
        <v>184.1</v>
      </c>
      <c r="C25" s="25">
        <v>187.5</v>
      </c>
      <c r="D25" s="25">
        <v>350.3</v>
      </c>
      <c r="E25" s="25">
        <v>428.6</v>
      </c>
      <c r="F25" s="25">
        <v>495.4</v>
      </c>
    </row>
    <row r="26">
      <c r="A26" s="4" t="s">
        <v>25</v>
      </c>
      <c r="B26" s="26">
        <v>68.1</v>
      </c>
      <c r="C26" s="27">
        <v>126.0</v>
      </c>
      <c r="D26" s="27">
        <v>3.3</v>
      </c>
      <c r="E26" s="27">
        <v>14.7</v>
      </c>
      <c r="F26" s="27">
        <v>1.5</v>
      </c>
    </row>
    <row r="27">
      <c r="A27" s="19" t="s">
        <v>26</v>
      </c>
      <c r="B27" s="26">
        <v>-220.1</v>
      </c>
      <c r="C27" s="27">
        <v>-149.8</v>
      </c>
      <c r="D27" s="27">
        <v>-311.6</v>
      </c>
      <c r="E27" s="27">
        <v>-106.3</v>
      </c>
      <c r="F27" s="27">
        <v>-767.7</v>
      </c>
    </row>
    <row r="28">
      <c r="A28" s="19" t="s">
        <v>27</v>
      </c>
      <c r="B28" s="24">
        <v>-230.5</v>
      </c>
      <c r="C28" s="25">
        <v>-19.9</v>
      </c>
      <c r="D28" s="25">
        <v>-122.9</v>
      </c>
      <c r="E28" s="25">
        <v>295.3</v>
      </c>
      <c r="F28" s="25">
        <v>80.8</v>
      </c>
    </row>
    <row r="29">
      <c r="A29" s="19" t="s">
        <v>28</v>
      </c>
      <c r="B29" s="11">
        <v>66.8</v>
      </c>
      <c r="C29" s="12">
        <v>50.8</v>
      </c>
      <c r="D29" s="12">
        <v>-28.4</v>
      </c>
      <c r="E29" s="12">
        <v>15.7</v>
      </c>
      <c r="F29" s="12">
        <v>2.4</v>
      </c>
    </row>
    <row r="30">
      <c r="A30" s="19" t="s">
        <v>29</v>
      </c>
      <c r="B30" s="20">
        <f t="shared" ref="B30:F30" si="1">B22*(1-0.4)+B26+B28-B29</f>
        <v>-62.04</v>
      </c>
      <c r="C30" s="20">
        <f t="shared" si="1"/>
        <v>198.4</v>
      </c>
      <c r="D30" s="20">
        <f t="shared" si="1"/>
        <v>281.28</v>
      </c>
      <c r="E30" s="20">
        <f t="shared" si="1"/>
        <v>703.32</v>
      </c>
      <c r="F30" s="20">
        <f t="shared" si="1"/>
        <v>589.12</v>
      </c>
    </row>
    <row r="31">
      <c r="A31" s="19" t="s">
        <v>30</v>
      </c>
      <c r="B31" s="20">
        <f t="shared" ref="B31:F31" si="2">B22+B26</f>
        <v>346.7</v>
      </c>
      <c r="C31" s="20">
        <f t="shared" si="2"/>
        <v>364.5</v>
      </c>
      <c r="D31" s="20">
        <f t="shared" si="2"/>
        <v>624.1</v>
      </c>
      <c r="E31" s="20">
        <f t="shared" si="2"/>
        <v>696.4</v>
      </c>
      <c r="F31" s="20">
        <f t="shared" si="2"/>
        <v>850.2</v>
      </c>
    </row>
    <row r="32">
      <c r="A32" s="19" t="s">
        <v>31</v>
      </c>
      <c r="B32" s="20">
        <f t="shared" ref="B32:F32" si="3">B18+B25+B27</f>
        <v>1274</v>
      </c>
      <c r="C32" s="20">
        <f t="shared" si="3"/>
        <v>1349.7</v>
      </c>
      <c r="D32" s="20">
        <f t="shared" si="3"/>
        <v>1351.7</v>
      </c>
      <c r="E32" s="20">
        <f t="shared" si="3"/>
        <v>1635.3</v>
      </c>
      <c r="F32" s="20">
        <f t="shared" si="3"/>
        <v>1040.7</v>
      </c>
    </row>
    <row r="33">
      <c r="A33" s="19" t="s">
        <v>32</v>
      </c>
      <c r="B33" s="20">
        <f t="shared" ref="B33:F33" si="4">B4+B5+B6+B8-B12-B13-B14</f>
        <v>323</v>
      </c>
      <c r="C33" s="20">
        <f t="shared" si="4"/>
        <v>317</v>
      </c>
      <c r="D33" s="20">
        <f t="shared" si="4"/>
        <v>208</v>
      </c>
      <c r="E33" s="20">
        <f t="shared" si="4"/>
        <v>518</v>
      </c>
      <c r="F33" s="20">
        <f t="shared" si="4"/>
        <v>1111</v>
      </c>
    </row>
    <row r="34">
      <c r="A34" s="19" t="s">
        <v>33</v>
      </c>
      <c r="B34" s="20">
        <f t="shared" ref="B34:F34" si="5">B19-B20</f>
        <v>395.4</v>
      </c>
      <c r="C34" s="20">
        <f t="shared" si="5"/>
        <v>425.7</v>
      </c>
      <c r="D34" s="20">
        <f t="shared" si="5"/>
        <v>656.4</v>
      </c>
      <c r="E34" s="20">
        <f t="shared" si="5"/>
        <v>691.5</v>
      </c>
      <c r="F34" s="20">
        <f t="shared" si="5"/>
        <v>921.1</v>
      </c>
    </row>
    <row r="35">
      <c r="A35" s="19" t="s">
        <v>34</v>
      </c>
      <c r="B35" s="20">
        <f t="shared" ref="B35:F35" si="6">B19-(B20*1.2725)-B26</f>
        <v>296.42575</v>
      </c>
      <c r="C35" s="20">
        <f t="shared" si="6"/>
        <v>248.5245</v>
      </c>
      <c r="D35" s="20">
        <f t="shared" si="6"/>
        <v>594.676</v>
      </c>
      <c r="E35" s="20">
        <f t="shared" si="6"/>
        <v>657.5615</v>
      </c>
      <c r="F35" s="20">
        <f t="shared" si="6"/>
        <v>902.13275</v>
      </c>
    </row>
    <row r="36">
      <c r="A36" s="19"/>
    </row>
    <row r="37">
      <c r="A37" s="19" t="s">
        <v>35</v>
      </c>
      <c r="B37" s="21">
        <f t="shared" ref="B37:F37" si="7">B4/B10</f>
        <v>1.241706161</v>
      </c>
      <c r="C37" s="21">
        <f t="shared" si="7"/>
        <v>0.342291372</v>
      </c>
      <c r="D37" s="21">
        <f t="shared" si="7"/>
        <v>0.1619047619</v>
      </c>
      <c r="E37" s="21">
        <f t="shared" si="7"/>
        <v>1.338709677</v>
      </c>
      <c r="F37" s="21">
        <f t="shared" si="7"/>
        <v>0.621887287</v>
      </c>
    </row>
    <row r="38">
      <c r="A38" s="19" t="s">
        <v>36</v>
      </c>
      <c r="B38" s="21">
        <f t="shared" ref="B38:F38" si="8">B4/B19</f>
        <v>0.515038333</v>
      </c>
      <c r="C38" s="21">
        <f t="shared" si="8"/>
        <v>0.3944580277</v>
      </c>
      <c r="D38" s="21">
        <f t="shared" si="8"/>
        <v>0.1366559486</v>
      </c>
      <c r="E38" s="21">
        <f t="shared" si="8"/>
        <v>0.5445479596</v>
      </c>
      <c r="F38" s="21">
        <f t="shared" si="8"/>
        <v>0.9632561916</v>
      </c>
    </row>
    <row r="39">
      <c r="A39" s="19" t="s">
        <v>37</v>
      </c>
      <c r="B39" s="21">
        <f t="shared" ref="B39:F39" si="9">B4/B3</f>
        <v>0.775147929</v>
      </c>
      <c r="C39" s="21">
        <f t="shared" si="9"/>
        <v>0.6648351648</v>
      </c>
      <c r="D39" s="21">
        <f t="shared" si="9"/>
        <v>0.1553524804</v>
      </c>
      <c r="E39" s="21">
        <f t="shared" si="9"/>
        <v>0.3828413284</v>
      </c>
      <c r="F39" s="21">
        <f t="shared" si="9"/>
        <v>0.8420585626</v>
      </c>
    </row>
    <row r="40">
      <c r="A40" s="19" t="s">
        <v>38</v>
      </c>
      <c r="B40" s="21">
        <f t="shared" ref="B40:F40" si="10">B4/B2</f>
        <v>0.09646539028</v>
      </c>
      <c r="C40" s="21">
        <f t="shared" si="10"/>
        <v>0.07480680062</v>
      </c>
      <c r="D40" s="21">
        <f t="shared" si="10"/>
        <v>0.02916666667</v>
      </c>
      <c r="E40" s="21">
        <f t="shared" si="10"/>
        <v>0.09421112372</v>
      </c>
      <c r="F40" s="21">
        <f t="shared" si="10"/>
        <v>0.172985782</v>
      </c>
    </row>
    <row r="41">
      <c r="A41" s="19" t="s">
        <v>39</v>
      </c>
      <c r="B41" s="21">
        <f t="shared" ref="B41:F41" si="11">B3/B10</f>
        <v>1.601895735</v>
      </c>
      <c r="C41" s="21">
        <f t="shared" si="11"/>
        <v>0.5148514851</v>
      </c>
      <c r="D41" s="21">
        <f t="shared" si="11"/>
        <v>1.042176871</v>
      </c>
      <c r="E41" s="21">
        <f t="shared" si="11"/>
        <v>3.496774194</v>
      </c>
      <c r="F41" s="21">
        <f t="shared" si="11"/>
        <v>0.7385321101</v>
      </c>
    </row>
    <row r="42">
      <c r="A42" s="19" t="s">
        <v>40</v>
      </c>
      <c r="B42" s="21">
        <f t="shared" ref="B42:F42" si="12">B3/B2</f>
        <v>0.1244477172</v>
      </c>
      <c r="C42" s="21">
        <f t="shared" si="12"/>
        <v>0.1125193199</v>
      </c>
      <c r="D42" s="21">
        <f t="shared" si="12"/>
        <v>0.187745098</v>
      </c>
      <c r="E42" s="21">
        <f t="shared" si="12"/>
        <v>0.2460839955</v>
      </c>
      <c r="F42" s="21">
        <f t="shared" si="12"/>
        <v>0.2054320087</v>
      </c>
    </row>
    <row r="43">
      <c r="A43" s="19" t="s">
        <v>41</v>
      </c>
      <c r="B43" s="21">
        <f t="shared" ref="B43:F43" si="13">B10/B2</f>
        <v>0.07768777614</v>
      </c>
      <c r="C43" s="21">
        <f t="shared" si="13"/>
        <v>0.2185471406</v>
      </c>
      <c r="D43" s="21">
        <f t="shared" si="13"/>
        <v>0.1801470588</v>
      </c>
      <c r="E43" s="21">
        <f t="shared" si="13"/>
        <v>0.07037457435</v>
      </c>
      <c r="F43" s="21">
        <f t="shared" si="13"/>
        <v>0.2781625957</v>
      </c>
    </row>
    <row r="44">
      <c r="A44" s="19" t="s">
        <v>42</v>
      </c>
      <c r="B44" s="21">
        <f t="shared" ref="B44:F44" si="14">B10/B19</f>
        <v>0.4147827796</v>
      </c>
      <c r="C44" s="21">
        <f t="shared" si="14"/>
        <v>1.152404238</v>
      </c>
      <c r="D44" s="21">
        <f t="shared" si="14"/>
        <v>0.8440514469</v>
      </c>
      <c r="E44" s="21">
        <f t="shared" si="14"/>
        <v>0.406770765</v>
      </c>
      <c r="F44" s="21">
        <f t="shared" si="14"/>
        <v>1.548924076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0.0009273570325</v>
      </c>
      <c r="D45" s="21">
        <f t="shared" si="15"/>
        <v>0.0004901960784</v>
      </c>
      <c r="E45" s="21">
        <f t="shared" si="15"/>
        <v>0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0.1244477172</v>
      </c>
      <c r="C46" s="21">
        <f t="shared" si="16"/>
        <v>0.1115919629</v>
      </c>
      <c r="D46" s="21">
        <f t="shared" si="16"/>
        <v>0.187254902</v>
      </c>
      <c r="E46" s="21">
        <f t="shared" si="16"/>
        <v>0.2460839955</v>
      </c>
      <c r="F46" s="21">
        <f t="shared" si="16"/>
        <v>0.2054320087</v>
      </c>
    </row>
    <row r="47">
      <c r="A47" s="19" t="s">
        <v>45</v>
      </c>
      <c r="B47" s="21">
        <f t="shared" ref="B47:F47" si="17">(B3-B8)/B10</f>
        <v>1.601895735</v>
      </c>
      <c r="C47" s="21">
        <f t="shared" si="17"/>
        <v>0.5106082037</v>
      </c>
      <c r="D47" s="21">
        <f t="shared" si="17"/>
        <v>1.039455782</v>
      </c>
      <c r="E47" s="21">
        <f t="shared" si="17"/>
        <v>3.496774194</v>
      </c>
      <c r="F47" s="21">
        <f t="shared" si="17"/>
        <v>0.7385321101</v>
      </c>
    </row>
    <row r="48">
      <c r="A48" s="19" t="s">
        <v>46</v>
      </c>
      <c r="B48" s="19">
        <f t="shared" ref="B48:F48" si="18">(B3-B10)/B2</f>
        <v>0.04675994109</v>
      </c>
      <c r="C48" s="19">
        <f t="shared" si="18"/>
        <v>-0.1060278207</v>
      </c>
      <c r="D48" s="19">
        <f t="shared" si="18"/>
        <v>0.007598039216</v>
      </c>
      <c r="E48" s="19">
        <f t="shared" si="18"/>
        <v>0.1757094211</v>
      </c>
      <c r="F48" s="19">
        <f t="shared" si="18"/>
        <v>-0.07273058695</v>
      </c>
    </row>
    <row r="49">
      <c r="A49" s="19" t="s">
        <v>47</v>
      </c>
      <c r="B49" s="21">
        <f t="shared" ref="B49:F49" si="19">(B3-B10)/B19</f>
        <v>0.2496559858</v>
      </c>
      <c r="C49" s="21">
        <f t="shared" si="19"/>
        <v>-0.5590872046</v>
      </c>
      <c r="D49" s="21">
        <f t="shared" si="19"/>
        <v>0.03559944878</v>
      </c>
      <c r="E49" s="21">
        <f t="shared" si="19"/>
        <v>1.015614749</v>
      </c>
      <c r="F49" s="21">
        <f t="shared" si="19"/>
        <v>-0.4049939099</v>
      </c>
    </row>
    <row r="50">
      <c r="A50" s="19" t="s">
        <v>48</v>
      </c>
      <c r="B50" s="21">
        <f t="shared" ref="B50:F50" si="20">(B11+B16)/B30</f>
        <v>-19.8420374</v>
      </c>
      <c r="C50" s="21">
        <f t="shared" si="20"/>
        <v>8.41733871</v>
      </c>
      <c r="D50" s="21">
        <f t="shared" si="20"/>
        <v>5.567406143</v>
      </c>
      <c r="E50" s="21">
        <f t="shared" si="20"/>
        <v>2.191036797</v>
      </c>
      <c r="F50" s="21">
        <f t="shared" si="20"/>
        <v>4.710415535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0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0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</v>
      </c>
      <c r="F54" s="19">
        <f t="shared" si="24"/>
        <v>0</v>
      </c>
    </row>
    <row r="55">
      <c r="A55" s="19" t="s">
        <v>53</v>
      </c>
      <c r="B55" s="21">
        <f t="shared" ref="B55:F55" si="25">B30/B17</f>
        <v>-0.04492396814</v>
      </c>
      <c r="C55" s="21">
        <f t="shared" si="25"/>
        <v>0.1344173442</v>
      </c>
      <c r="D55" s="21">
        <f t="shared" si="25"/>
        <v>0.1274490258</v>
      </c>
      <c r="E55" s="21">
        <f t="shared" si="25"/>
        <v>0.280430622</v>
      </c>
      <c r="F55" s="21">
        <f t="shared" si="25"/>
        <v>0.261598579</v>
      </c>
    </row>
    <row r="56">
      <c r="A56" s="19" t="s">
        <v>54</v>
      </c>
      <c r="B56" s="21">
        <f t="shared" ref="B56:F56" si="26">B30/B2</f>
        <v>-0.02284241532</v>
      </c>
      <c r="C56" s="21">
        <f t="shared" si="26"/>
        <v>0.06132921175</v>
      </c>
      <c r="D56" s="21">
        <f t="shared" si="26"/>
        <v>0.06894117647</v>
      </c>
      <c r="E56" s="21">
        <f t="shared" si="26"/>
        <v>0.1596640182</v>
      </c>
      <c r="F56" s="21">
        <f t="shared" si="26"/>
        <v>0.1073860736</v>
      </c>
    </row>
    <row r="57">
      <c r="A57" s="19" t="s">
        <v>55</v>
      </c>
      <c r="B57" s="21">
        <f t="shared" ref="B57:F57" si="27">B22/B17</f>
        <v>0.2017378711</v>
      </c>
      <c r="C57" s="21">
        <f t="shared" si="27"/>
        <v>0.1615853659</v>
      </c>
      <c r="D57" s="21">
        <f t="shared" si="27"/>
        <v>0.2812868147</v>
      </c>
      <c r="E57" s="21">
        <f t="shared" si="27"/>
        <v>0.2718102073</v>
      </c>
      <c r="F57" s="21">
        <f t="shared" si="27"/>
        <v>0.3768650089</v>
      </c>
    </row>
    <row r="58">
      <c r="A58" s="19" t="s">
        <v>56</v>
      </c>
      <c r="B58" s="21">
        <f t="shared" ref="B58:F58" si="28">B22/B2</f>
        <v>0.1025773196</v>
      </c>
      <c r="C58" s="21">
        <f t="shared" si="28"/>
        <v>0.07372488408</v>
      </c>
      <c r="D58" s="21">
        <f t="shared" si="28"/>
        <v>0.1521568627</v>
      </c>
      <c r="E58" s="21">
        <f t="shared" si="28"/>
        <v>0.1547559591</v>
      </c>
      <c r="F58" s="21">
        <f t="shared" si="28"/>
        <v>0.1547028801</v>
      </c>
    </row>
    <row r="59">
      <c r="A59" s="19" t="s">
        <v>57</v>
      </c>
      <c r="B59" s="21">
        <f t="shared" ref="B59:F59" si="29">B31/B32</f>
        <v>0.2721350078</v>
      </c>
      <c r="C59" s="21">
        <f t="shared" si="29"/>
        <v>0.2700600133</v>
      </c>
      <c r="D59" s="21">
        <f t="shared" si="29"/>
        <v>0.4617148776</v>
      </c>
      <c r="E59" s="21">
        <f t="shared" si="29"/>
        <v>0.4258545833</v>
      </c>
      <c r="F59" s="21">
        <f t="shared" si="29"/>
        <v>0.8169501297</v>
      </c>
    </row>
    <row r="60">
      <c r="A60" s="19" t="s">
        <v>58</v>
      </c>
      <c r="B60" s="21">
        <f t="shared" ref="B60:F60" si="30">B31/B2</f>
        <v>0.1276509573</v>
      </c>
      <c r="C60" s="21">
        <f t="shared" si="30"/>
        <v>0.1126738794</v>
      </c>
      <c r="D60" s="21">
        <f t="shared" si="30"/>
        <v>0.1529656863</v>
      </c>
      <c r="E60" s="21">
        <f t="shared" si="30"/>
        <v>0.158093076</v>
      </c>
      <c r="F60" s="21">
        <f t="shared" si="30"/>
        <v>0.1549763033</v>
      </c>
    </row>
    <row r="61">
      <c r="A61" s="19" t="s">
        <v>59</v>
      </c>
      <c r="B61" s="21">
        <f t="shared" ref="B61:F61" si="31">B25/B17</f>
        <v>0.1333091962</v>
      </c>
      <c r="C61" s="21">
        <f t="shared" si="31"/>
        <v>0.1270325203</v>
      </c>
      <c r="D61" s="21">
        <f t="shared" si="31"/>
        <v>0.1587222474</v>
      </c>
      <c r="E61" s="21">
        <f t="shared" si="31"/>
        <v>0.1708931419</v>
      </c>
      <c r="F61" s="21">
        <f t="shared" si="31"/>
        <v>0.219982238</v>
      </c>
    </row>
    <row r="62">
      <c r="A62" s="19" t="s">
        <v>60</v>
      </c>
      <c r="B62" s="21">
        <f t="shared" ref="B62:F62" si="32">B25/B2</f>
        <v>0.06778350515</v>
      </c>
      <c r="C62" s="21">
        <f t="shared" si="32"/>
        <v>0.05795981453</v>
      </c>
      <c r="D62" s="21">
        <f t="shared" si="32"/>
        <v>0.08585784314</v>
      </c>
      <c r="E62" s="21">
        <f t="shared" si="32"/>
        <v>0.0972985244</v>
      </c>
      <c r="F62" s="21">
        <f t="shared" si="32"/>
        <v>0.09030258841</v>
      </c>
    </row>
    <row r="63">
      <c r="A63" s="19" t="s">
        <v>61</v>
      </c>
      <c r="B63" s="21">
        <f t="shared" ref="B63:F63" si="33">(B25+B24)/B17</f>
        <v>0.2031136857</v>
      </c>
      <c r="C63" s="21">
        <f t="shared" si="33"/>
        <v>0.1615176152</v>
      </c>
      <c r="D63" s="21">
        <f t="shared" si="33"/>
        <v>0.2322609878</v>
      </c>
      <c r="E63" s="21">
        <f t="shared" si="33"/>
        <v>0.2221291866</v>
      </c>
      <c r="F63" s="21">
        <f t="shared" si="33"/>
        <v>0.2975133215</v>
      </c>
    </row>
    <row r="64">
      <c r="A64" s="19" t="s">
        <v>62</v>
      </c>
      <c r="B64" s="21">
        <f t="shared" ref="B64:F64" si="34">B16/B17</f>
        <v>0.8052136133</v>
      </c>
      <c r="C64" s="21">
        <f t="shared" si="34"/>
        <v>0.6978319783</v>
      </c>
      <c r="D64" s="21">
        <f t="shared" si="34"/>
        <v>0.3991844132</v>
      </c>
      <c r="E64" s="21">
        <f t="shared" si="34"/>
        <v>0.5929027113</v>
      </c>
      <c r="F64" s="21">
        <f t="shared" si="34"/>
        <v>0.6789520426</v>
      </c>
    </row>
    <row r="65">
      <c r="A65" s="19" t="s">
        <v>63</v>
      </c>
      <c r="B65" s="21">
        <f t="shared" ref="B65:F65" si="35">B16/B2</f>
        <v>0.4094256259</v>
      </c>
      <c r="C65" s="21">
        <f t="shared" si="35"/>
        <v>0.3183925811</v>
      </c>
      <c r="D65" s="21">
        <f t="shared" si="35"/>
        <v>0.2159313725</v>
      </c>
      <c r="E65" s="21">
        <f t="shared" si="35"/>
        <v>0.3375709421</v>
      </c>
      <c r="F65" s="21">
        <f t="shared" si="35"/>
        <v>0.2787094422</v>
      </c>
    </row>
    <row r="66">
      <c r="A66" s="19" t="s">
        <v>64</v>
      </c>
      <c r="B66" s="21">
        <f t="shared" ref="B66:F66" si="36">B33/B2</f>
        <v>0.1189248895</v>
      </c>
      <c r="C66" s="21">
        <f t="shared" si="36"/>
        <v>0.09799072643</v>
      </c>
      <c r="D66" s="21">
        <f t="shared" si="36"/>
        <v>0.05098039216</v>
      </c>
      <c r="E66" s="21">
        <f t="shared" si="36"/>
        <v>0.1175936436</v>
      </c>
      <c r="F66" s="21">
        <f t="shared" si="36"/>
        <v>0.202515494</v>
      </c>
    </row>
    <row r="67">
      <c r="A67" s="19" t="s">
        <v>65</v>
      </c>
      <c r="B67" s="21">
        <f t="shared" ref="B67:F67" si="37">B17/B32</f>
        <v>1.083987441</v>
      </c>
      <c r="C67" s="21">
        <f t="shared" si="37"/>
        <v>1.09357635</v>
      </c>
      <c r="D67" s="21">
        <f t="shared" si="37"/>
        <v>1.632758748</v>
      </c>
      <c r="E67" s="21">
        <f t="shared" si="37"/>
        <v>1.533663548</v>
      </c>
      <c r="F67" s="21">
        <f t="shared" si="37"/>
        <v>2.163928125</v>
      </c>
    </row>
    <row r="68">
      <c r="A68" s="19" t="s">
        <v>66</v>
      </c>
      <c r="B68" s="21">
        <f t="shared" ref="B68:F68" si="38">B17/B2</f>
        <v>0.5084683358</v>
      </c>
      <c r="C68" s="21">
        <f t="shared" si="38"/>
        <v>0.45625966</v>
      </c>
      <c r="D68" s="21">
        <f t="shared" si="38"/>
        <v>0.5409313725</v>
      </c>
      <c r="E68" s="21">
        <f t="shared" si="38"/>
        <v>0.5693530079</v>
      </c>
      <c r="F68" s="21">
        <f t="shared" si="38"/>
        <v>0.4104994532</v>
      </c>
    </row>
    <row r="69">
      <c r="A69" s="19" t="s">
        <v>67</v>
      </c>
      <c r="B69" s="21">
        <f t="shared" ref="B69:F69" si="39">(B16+B11)/B17</f>
        <v>0.8913830558</v>
      </c>
      <c r="C69" s="21">
        <f t="shared" si="39"/>
        <v>1.131436314</v>
      </c>
      <c r="D69" s="21">
        <f t="shared" si="39"/>
        <v>0.7095604894</v>
      </c>
      <c r="E69" s="21">
        <f t="shared" si="39"/>
        <v>0.6144338118</v>
      </c>
      <c r="F69" s="21">
        <f t="shared" si="39"/>
        <v>1.232238011</v>
      </c>
    </row>
    <row r="70">
      <c r="A70" s="19" t="s">
        <v>68</v>
      </c>
      <c r="B70" s="21">
        <f t="shared" ref="B70:F70" si="40">(B16+B11)/B2</f>
        <v>0.4532400589</v>
      </c>
      <c r="C70" s="21">
        <f t="shared" si="40"/>
        <v>0.5162287481</v>
      </c>
      <c r="D70" s="21">
        <f t="shared" si="40"/>
        <v>0.3838235294</v>
      </c>
      <c r="E70" s="21">
        <f t="shared" si="40"/>
        <v>0.3498297389</v>
      </c>
      <c r="F70" s="21">
        <f t="shared" si="40"/>
        <v>0.5058330295</v>
      </c>
    </row>
    <row r="71">
      <c r="A71" s="19" t="s">
        <v>69</v>
      </c>
      <c r="B71" s="21">
        <f t="shared" ref="B71:F71" si="41">B30/B19</f>
        <v>-0.121957932</v>
      </c>
      <c r="C71" s="21">
        <f t="shared" si="41"/>
        <v>0.323390383</v>
      </c>
      <c r="D71" s="21">
        <f t="shared" si="41"/>
        <v>0.3230133211</v>
      </c>
      <c r="E71" s="21">
        <f t="shared" si="41"/>
        <v>0.9228710143</v>
      </c>
      <c r="F71" s="21">
        <f t="shared" si="41"/>
        <v>0.5979699553</v>
      </c>
    </row>
    <row r="72">
      <c r="A72" s="19" t="s">
        <v>70</v>
      </c>
      <c r="B72" s="19">
        <f t="shared" ref="B72:F72" si="42">B30/B35</f>
        <v>-0.2092935583</v>
      </c>
      <c r="C72" s="19">
        <f t="shared" si="42"/>
        <v>0.7983116353</v>
      </c>
      <c r="D72" s="19">
        <f t="shared" si="42"/>
        <v>0.4729970606</v>
      </c>
      <c r="E72" s="19">
        <f t="shared" si="42"/>
        <v>1.069588168</v>
      </c>
      <c r="F72" s="19">
        <f t="shared" si="42"/>
        <v>0.6530302774</v>
      </c>
    </row>
    <row r="73">
      <c r="A73" s="19" t="s">
        <v>71</v>
      </c>
      <c r="B73" s="19">
        <f t="shared" ref="B73:F73" si="43">B22/B35</f>
        <v>0.9398643674</v>
      </c>
      <c r="C73" s="19">
        <f t="shared" si="43"/>
        <v>0.9596639366</v>
      </c>
      <c r="D73" s="19">
        <f t="shared" si="43"/>
        <v>1.043929804</v>
      </c>
      <c r="E73" s="19">
        <f t="shared" si="43"/>
        <v>1.036709114</v>
      </c>
      <c r="F73" s="19">
        <f t="shared" si="43"/>
        <v>0.9407706349</v>
      </c>
    </row>
    <row r="74">
      <c r="A74" s="19" t="s">
        <v>72</v>
      </c>
      <c r="B74" s="21">
        <f t="shared" ref="B74:F74" si="44">B31/B19</f>
        <v>0.6815411834</v>
      </c>
      <c r="C74" s="21">
        <f t="shared" si="44"/>
        <v>0.5941320293</v>
      </c>
      <c r="D74" s="21">
        <f t="shared" si="44"/>
        <v>0.7166972898</v>
      </c>
      <c r="E74" s="21">
        <f t="shared" si="44"/>
        <v>0.9137908411</v>
      </c>
      <c r="F74" s="21">
        <f t="shared" si="44"/>
        <v>0.8629719854</v>
      </c>
    </row>
    <row r="75">
      <c r="A75" s="19" t="s">
        <v>73</v>
      </c>
      <c r="B75" s="21">
        <f t="shared" ref="B75:F75" si="45">B34/B19</f>
        <v>0.7772754079</v>
      </c>
      <c r="C75" s="21">
        <f t="shared" si="45"/>
        <v>0.6938875306</v>
      </c>
      <c r="D75" s="21">
        <f t="shared" si="45"/>
        <v>0.7537896187</v>
      </c>
      <c r="E75" s="21">
        <f t="shared" si="45"/>
        <v>0.9073612387</v>
      </c>
      <c r="F75" s="21">
        <f t="shared" si="45"/>
        <v>0.9349370686</v>
      </c>
    </row>
    <row r="76">
      <c r="A76" s="19" t="s">
        <v>74</v>
      </c>
      <c r="B76" s="21">
        <f t="shared" ref="B76:F76" si="46">B25/B19</f>
        <v>0.3619028897</v>
      </c>
      <c r="C76" s="21">
        <f t="shared" si="46"/>
        <v>0.3056234719</v>
      </c>
      <c r="D76" s="21">
        <f t="shared" si="46"/>
        <v>0.4022737712</v>
      </c>
      <c r="E76" s="21">
        <f t="shared" si="46"/>
        <v>0.5623933867</v>
      </c>
      <c r="F76" s="21">
        <f t="shared" si="46"/>
        <v>0.5028420625</v>
      </c>
    </row>
    <row r="77">
      <c r="A77" s="19" t="s">
        <v>75</v>
      </c>
      <c r="B77" s="19">
        <f t="shared" ref="B77:F77" si="47">B25/B35</f>
        <v>0.6210661523</v>
      </c>
      <c r="C77" s="19">
        <f t="shared" si="47"/>
        <v>0.7544527803</v>
      </c>
      <c r="D77" s="19">
        <f t="shared" si="47"/>
        <v>0.5890602614</v>
      </c>
      <c r="E77" s="19">
        <f t="shared" si="47"/>
        <v>0.6518021508</v>
      </c>
      <c r="F77" s="19">
        <f t="shared" si="47"/>
        <v>0.5491431278</v>
      </c>
    </row>
    <row r="78">
      <c r="A78" s="19" t="s">
        <v>76</v>
      </c>
      <c r="B78" s="19">
        <f t="shared" ref="B78:F78" si="48">B35/B9</f>
        <v>0.128768788</v>
      </c>
      <c r="C78" s="19">
        <f t="shared" si="48"/>
        <v>0.08888572961</v>
      </c>
      <c r="D78" s="19">
        <f t="shared" si="48"/>
        <v>49.55633333</v>
      </c>
      <c r="E78" s="19">
        <f t="shared" si="48"/>
        <v>50.58165385</v>
      </c>
      <c r="F78" s="19">
        <f t="shared" si="48"/>
        <v>64.43805357</v>
      </c>
    </row>
    <row r="79">
      <c r="A79" s="19" t="s">
        <v>77</v>
      </c>
      <c r="B79" s="19">
        <f t="shared" ref="B79:F79" si="49">B35/B2</f>
        <v>0.109140556</v>
      </c>
      <c r="C79" s="19">
        <f t="shared" si="49"/>
        <v>0.0768236476</v>
      </c>
      <c r="D79" s="19">
        <f t="shared" si="49"/>
        <v>0.1457539216</v>
      </c>
      <c r="E79" s="19">
        <f t="shared" si="49"/>
        <v>0.1492761635</v>
      </c>
      <c r="F79" s="19">
        <f t="shared" si="49"/>
        <v>0.1644427178</v>
      </c>
    </row>
    <row r="80">
      <c r="A80" s="19" t="s">
        <v>78</v>
      </c>
      <c r="B80" s="19">
        <f t="shared" ref="B80:F80" si="50">B35/B19</f>
        <v>0.5827123059</v>
      </c>
      <c r="C80" s="19">
        <f t="shared" si="50"/>
        <v>0.4050929095</v>
      </c>
      <c r="D80" s="19">
        <f t="shared" si="50"/>
        <v>0.6829076711</v>
      </c>
      <c r="E80" s="19">
        <f t="shared" si="50"/>
        <v>0.862828369</v>
      </c>
      <c r="F80" s="19">
        <f t="shared" si="50"/>
        <v>0.9156848863</v>
      </c>
    </row>
    <row r="81">
      <c r="A81" s="19" t="s">
        <v>79</v>
      </c>
      <c r="B81" s="21">
        <f t="shared" ref="B81:F81" si="51">B12/B19</f>
        <v>0.01769215648</v>
      </c>
      <c r="C81" s="21">
        <f t="shared" si="51"/>
        <v>0.04400977995</v>
      </c>
      <c r="D81" s="21">
        <f t="shared" si="51"/>
        <v>0.03100597152</v>
      </c>
      <c r="E81" s="21">
        <f t="shared" si="51"/>
        <v>0.03017976643</v>
      </c>
      <c r="F81" s="21">
        <f t="shared" si="51"/>
        <v>0.01421031263</v>
      </c>
    </row>
    <row r="82">
      <c r="A82" s="19" t="s">
        <v>80</v>
      </c>
      <c r="B82" s="21">
        <f t="shared" ref="B82:F82" si="52">B3/B19</f>
        <v>0.6644387655</v>
      </c>
      <c r="C82" s="21">
        <f t="shared" si="52"/>
        <v>0.5933170334</v>
      </c>
      <c r="D82" s="21">
        <f t="shared" si="52"/>
        <v>0.8796508957</v>
      </c>
      <c r="E82" s="21">
        <f t="shared" si="52"/>
        <v>1.422385514</v>
      </c>
      <c r="F82" s="21">
        <f t="shared" si="52"/>
        <v>1.143930166</v>
      </c>
    </row>
    <row r="83">
      <c r="A83" s="19" t="s">
        <v>81</v>
      </c>
      <c r="B83" s="21">
        <f t="shared" ref="B83:F83" si="53">B8/B19</f>
        <v>0</v>
      </c>
      <c r="C83" s="21">
        <f t="shared" si="53"/>
        <v>0.00488997555</v>
      </c>
      <c r="D83" s="21">
        <f t="shared" si="53"/>
        <v>0.002296738631</v>
      </c>
      <c r="E83" s="21">
        <f t="shared" si="53"/>
        <v>0</v>
      </c>
      <c r="F83" s="21">
        <f t="shared" si="53"/>
        <v>0</v>
      </c>
    </row>
    <row r="84">
      <c r="A84" s="19" t="s">
        <v>82</v>
      </c>
      <c r="B84" s="21">
        <f t="shared" ref="B84:F84" si="54">B33/B19</f>
        <v>0.634951838</v>
      </c>
      <c r="C84" s="21">
        <f t="shared" si="54"/>
        <v>0.5167074165</v>
      </c>
      <c r="D84" s="21">
        <f t="shared" si="54"/>
        <v>0.2388608176</v>
      </c>
      <c r="E84" s="21">
        <f t="shared" si="54"/>
        <v>0.6797008267</v>
      </c>
      <c r="F84" s="21">
        <f t="shared" si="54"/>
        <v>1.127689809</v>
      </c>
    </row>
    <row r="85">
      <c r="A85" s="19" t="s">
        <v>83</v>
      </c>
      <c r="B85" s="21">
        <f t="shared" ref="B85:F85" si="55">(B5+B6)/B19</f>
        <v>0.1376056615</v>
      </c>
      <c r="C85" s="21">
        <f t="shared" si="55"/>
        <v>0.1613691932</v>
      </c>
      <c r="D85" s="21">
        <f t="shared" si="55"/>
        <v>0.130914102</v>
      </c>
      <c r="E85" s="21">
        <f t="shared" si="55"/>
        <v>0.1653326335</v>
      </c>
      <c r="F85" s="21">
        <f t="shared" si="55"/>
        <v>0.1786439302</v>
      </c>
    </row>
    <row r="86">
      <c r="A86" s="19" t="s">
        <v>84</v>
      </c>
      <c r="B86" s="21">
        <f t="shared" ref="B86:F86" si="56">B19/B2</f>
        <v>0.1872974963</v>
      </c>
      <c r="C86" s="21">
        <f t="shared" si="56"/>
        <v>0.1896445131</v>
      </c>
      <c r="D86" s="21">
        <f t="shared" si="56"/>
        <v>0.2134313725</v>
      </c>
      <c r="E86" s="21">
        <f t="shared" si="56"/>
        <v>0.1730079455</v>
      </c>
      <c r="F86" s="21">
        <f t="shared" si="56"/>
        <v>0.1795843966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2">
        <v>39447.0</v>
      </c>
      <c r="C1" s="52">
        <v>39813.0</v>
      </c>
      <c r="D1" s="52">
        <v>40178.0</v>
      </c>
      <c r="E1" s="52">
        <v>40543.0</v>
      </c>
      <c r="F1" s="52">
        <v>40908.0</v>
      </c>
    </row>
    <row r="2">
      <c r="A2" s="4" t="s">
        <v>1</v>
      </c>
      <c r="B2" s="25">
        <v>3228000.0</v>
      </c>
      <c r="C2" s="24">
        <v>3321000.0</v>
      </c>
      <c r="D2" s="25">
        <v>3573000.0</v>
      </c>
      <c r="E2" s="25">
        <v>3634000.0</v>
      </c>
      <c r="F2" s="25">
        <v>4270000.0</v>
      </c>
    </row>
    <row r="3">
      <c r="A3" s="4" t="s">
        <v>2</v>
      </c>
      <c r="B3" s="27">
        <v>1176000.0</v>
      </c>
      <c r="C3" s="26">
        <v>1165000.0</v>
      </c>
      <c r="D3" s="8">
        <v>1291460.0</v>
      </c>
      <c r="E3" s="8">
        <v>1182281.0</v>
      </c>
      <c r="F3" s="8">
        <v>1408941.0</v>
      </c>
    </row>
    <row r="4">
      <c r="A4" s="4" t="s">
        <v>3</v>
      </c>
      <c r="B4" s="12">
        <v>410000.0</v>
      </c>
      <c r="C4" s="11">
        <v>158000.0</v>
      </c>
      <c r="D4" s="10">
        <v>571119.0</v>
      </c>
      <c r="E4" s="10">
        <v>382726.0</v>
      </c>
      <c r="F4" s="10">
        <v>355023.0</v>
      </c>
    </row>
    <row r="5">
      <c r="A5" s="4" t="s">
        <v>4</v>
      </c>
      <c r="B5" s="12">
        <v>265000.0</v>
      </c>
      <c r="C5" s="11">
        <v>283000.0</v>
      </c>
      <c r="D5" s="12">
        <v>137984.0</v>
      </c>
      <c r="E5" s="12">
        <v>147355.0</v>
      </c>
      <c r="F5" s="12">
        <v>361753.0</v>
      </c>
    </row>
    <row r="6">
      <c r="A6" s="4" t="s">
        <v>5</v>
      </c>
      <c r="B6" s="8"/>
      <c r="C6" s="7"/>
      <c r="D6" s="27">
        <v>307167.0</v>
      </c>
      <c r="E6" s="27">
        <v>379942.0</v>
      </c>
      <c r="F6" s="27">
        <v>412619.0</v>
      </c>
    </row>
    <row r="7">
      <c r="A7" s="4" t="s">
        <v>6</v>
      </c>
      <c r="B7" s="49"/>
      <c r="C7" s="50"/>
      <c r="D7" s="49"/>
      <c r="E7" s="49"/>
      <c r="F7" s="49"/>
    </row>
    <row r="8">
      <c r="A8" s="4" t="s">
        <v>7</v>
      </c>
      <c r="B8" s="12">
        <v>6000.0</v>
      </c>
      <c r="C8" s="11">
        <v>8000.0</v>
      </c>
      <c r="D8" s="12">
        <v>9396.0</v>
      </c>
      <c r="E8" s="12">
        <v>10684.0</v>
      </c>
      <c r="F8" s="12">
        <v>11368.0</v>
      </c>
    </row>
    <row r="9">
      <c r="A9" s="15" t="s">
        <v>8</v>
      </c>
      <c r="B9" s="12">
        <v>776000.0</v>
      </c>
      <c r="C9" s="11">
        <v>891000.0</v>
      </c>
      <c r="D9" s="12">
        <v>114260.0</v>
      </c>
      <c r="E9" s="12">
        <v>219912.0</v>
      </c>
      <c r="F9" s="12">
        <v>393012.0</v>
      </c>
      <c r="G9" s="16"/>
    </row>
    <row r="10">
      <c r="A10" s="15" t="s">
        <v>9</v>
      </c>
      <c r="B10" s="27">
        <v>726000.0</v>
      </c>
      <c r="C10" s="26">
        <v>498000.0</v>
      </c>
      <c r="D10" s="27">
        <v>1897085.0</v>
      </c>
      <c r="E10" s="27">
        <v>748612.0</v>
      </c>
      <c r="F10" s="27">
        <v>736197.0</v>
      </c>
    </row>
    <row r="11">
      <c r="A11" s="17" t="s">
        <v>10</v>
      </c>
      <c r="B11" s="12">
        <v>255000.0</v>
      </c>
      <c r="C11" s="11">
        <v>84000.0</v>
      </c>
      <c r="D11" s="12">
        <v>892699.0</v>
      </c>
      <c r="E11" s="12">
        <v>261131.0</v>
      </c>
      <c r="F11" s="12">
        <v>160123.0</v>
      </c>
    </row>
    <row r="12">
      <c r="A12" s="4" t="s">
        <v>11</v>
      </c>
      <c r="B12" s="12">
        <v>126000.0</v>
      </c>
      <c r="C12" s="11">
        <v>138000.0</v>
      </c>
      <c r="D12" s="12">
        <v>145660.0</v>
      </c>
      <c r="E12" s="12">
        <v>180842.0</v>
      </c>
      <c r="F12" s="12">
        <v>174910.0</v>
      </c>
    </row>
    <row r="13">
      <c r="A13" s="4" t="s">
        <v>12</v>
      </c>
      <c r="B13" s="12">
        <v>34000.0</v>
      </c>
      <c r="C13" s="11">
        <v>18000.0</v>
      </c>
      <c r="D13" s="12">
        <v>114111.0</v>
      </c>
      <c r="E13" s="12">
        <v>132210.0</v>
      </c>
      <c r="F13" s="12">
        <v>185172.0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7">
        <v>1867000.0</v>
      </c>
      <c r="C15" s="26">
        <v>2218000.0</v>
      </c>
      <c r="D15" s="27">
        <v>550208.0</v>
      </c>
      <c r="E15" s="27">
        <v>1697454.0</v>
      </c>
      <c r="F15" s="27">
        <v>2217931.0</v>
      </c>
    </row>
    <row r="16">
      <c r="A16" s="1" t="s">
        <v>15</v>
      </c>
      <c r="B16" s="12">
        <v>1352000.0</v>
      </c>
      <c r="C16" s="11">
        <v>1526000.0</v>
      </c>
      <c r="D16" s="12">
        <v>402797.0</v>
      </c>
      <c r="E16" s="12">
        <v>804174.0</v>
      </c>
      <c r="F16" s="12">
        <v>1377460.0</v>
      </c>
    </row>
    <row r="17">
      <c r="A17" s="4" t="s">
        <v>16</v>
      </c>
      <c r="B17" s="12">
        <v>700000.0</v>
      </c>
      <c r="C17" s="11">
        <v>668000.0</v>
      </c>
      <c r="D17" s="12">
        <v>1125736.0</v>
      </c>
      <c r="E17" s="12">
        <v>1188160.0</v>
      </c>
      <c r="F17" s="12">
        <v>1304275.0</v>
      </c>
    </row>
    <row r="18">
      <c r="A18" s="1" t="s">
        <v>17</v>
      </c>
      <c r="B18" s="12">
        <v>395000.0</v>
      </c>
      <c r="C18" s="11">
        <v>395000.0</v>
      </c>
      <c r="D18" s="12">
        <v>468790.0</v>
      </c>
      <c r="E18" s="12">
        <v>468790.0</v>
      </c>
      <c r="F18" s="12">
        <v>600000.0</v>
      </c>
    </row>
    <row r="19">
      <c r="A19" s="1" t="s">
        <v>18</v>
      </c>
      <c r="B19" s="25">
        <v>1640000.0</v>
      </c>
      <c r="C19" s="24">
        <v>1610000.0</v>
      </c>
      <c r="D19" s="25">
        <v>1996572.0</v>
      </c>
      <c r="E19" s="25">
        <v>2154319.0</v>
      </c>
      <c r="F19" s="25">
        <v>2426613.0</v>
      </c>
    </row>
    <row r="20">
      <c r="A20" s="4" t="s">
        <v>19</v>
      </c>
      <c r="B20" s="25">
        <v>997000.0</v>
      </c>
      <c r="C20" s="24">
        <v>857000.0</v>
      </c>
      <c r="D20" s="25">
        <v>883735.0</v>
      </c>
      <c r="E20" s="25">
        <v>1029552.0</v>
      </c>
      <c r="F20" s="25">
        <v>1132588.0</v>
      </c>
    </row>
    <row r="21">
      <c r="A21" s="1" t="s">
        <v>20</v>
      </c>
      <c r="B21" s="25">
        <v>241000.0</v>
      </c>
      <c r="C21" s="24">
        <v>245000.0</v>
      </c>
      <c r="D21" s="25">
        <v>368619.0</v>
      </c>
      <c r="E21" s="25">
        <v>432770.0</v>
      </c>
      <c r="F21" s="25">
        <v>478066.0</v>
      </c>
    </row>
    <row r="22">
      <c r="A22" s="1" t="s">
        <v>21</v>
      </c>
      <c r="B22" s="25">
        <v>159000.0</v>
      </c>
      <c r="C22" s="24">
        <v>226000.0</v>
      </c>
      <c r="D22" s="25">
        <v>398876.0</v>
      </c>
      <c r="E22" s="25">
        <v>363934.0</v>
      </c>
      <c r="F22" s="25">
        <v>423485.0</v>
      </c>
    </row>
    <row r="23">
      <c r="A23" s="4" t="s">
        <v>22</v>
      </c>
      <c r="B23" s="8"/>
      <c r="C23" s="7"/>
      <c r="D23" s="27">
        <v>156537.0</v>
      </c>
      <c r="E23" s="27">
        <v>233841.0</v>
      </c>
      <c r="F23" s="27">
        <v>297494.0</v>
      </c>
    </row>
    <row r="24">
      <c r="A24" s="4" t="s">
        <v>23</v>
      </c>
      <c r="B24" s="25">
        <v>40000.0</v>
      </c>
      <c r="C24" s="24">
        <v>103000.0</v>
      </c>
      <c r="D24" s="25">
        <v>-103438.0</v>
      </c>
      <c r="E24" s="25">
        <v>-69789.0</v>
      </c>
      <c r="F24" s="25">
        <v>-55278.0</v>
      </c>
    </row>
    <row r="25">
      <c r="A25" s="4" t="s">
        <v>24</v>
      </c>
      <c r="B25" s="25">
        <v>127000.0</v>
      </c>
      <c r="C25" s="24">
        <v>353000.0</v>
      </c>
      <c r="D25" s="25">
        <v>291768.0</v>
      </c>
      <c r="E25" s="25">
        <v>194648.0</v>
      </c>
      <c r="F25" s="25">
        <v>212054.0</v>
      </c>
    </row>
    <row r="26">
      <c r="A26" s="4" t="s">
        <v>25</v>
      </c>
      <c r="B26" s="27">
        <v>127300.0</v>
      </c>
      <c r="C26" s="26">
        <v>128400.0</v>
      </c>
      <c r="D26" s="27">
        <v>132640.0</v>
      </c>
      <c r="E26" s="27">
        <v>144168.0</v>
      </c>
      <c r="F26" s="27">
        <v>131454.0</v>
      </c>
    </row>
    <row r="27">
      <c r="A27" s="19" t="s">
        <v>26</v>
      </c>
      <c r="B27" s="27">
        <v>-87800.0</v>
      </c>
      <c r="C27" s="26">
        <v>-158600.0</v>
      </c>
      <c r="D27" s="27">
        <v>-96700.0</v>
      </c>
      <c r="E27" s="27">
        <v>-95500.0</v>
      </c>
      <c r="F27" s="27"/>
    </row>
    <row r="28">
      <c r="A28" s="19" t="s">
        <v>27</v>
      </c>
      <c r="B28" s="25">
        <v>-103200.0</v>
      </c>
      <c r="C28" s="24">
        <v>452300.0</v>
      </c>
      <c r="D28" s="25">
        <v>127700.0</v>
      </c>
      <c r="E28" s="25">
        <v>-188400.0</v>
      </c>
      <c r="F28" s="25">
        <v>-27700.0</v>
      </c>
    </row>
    <row r="29">
      <c r="A29" s="19" t="s">
        <v>28</v>
      </c>
      <c r="B29" s="11">
        <v>294800.0</v>
      </c>
      <c r="C29" s="11">
        <v>219600.0</v>
      </c>
      <c r="D29" s="11">
        <v>77300.0</v>
      </c>
      <c r="E29" s="11">
        <v>112700.0</v>
      </c>
      <c r="F29" s="11">
        <v>150600.0</v>
      </c>
    </row>
    <row r="30">
      <c r="A30" s="19" t="s">
        <v>29</v>
      </c>
      <c r="B30" s="20">
        <f t="shared" ref="B30:F30" si="1">B22*(1-0.4)+B26+B28-B29</f>
        <v>-175300</v>
      </c>
      <c r="C30" s="20">
        <f t="shared" si="1"/>
        <v>496700</v>
      </c>
      <c r="D30" s="20">
        <f t="shared" si="1"/>
        <v>422365.6</v>
      </c>
      <c r="E30" s="20">
        <f t="shared" si="1"/>
        <v>61428.4</v>
      </c>
      <c r="F30" s="20">
        <f t="shared" si="1"/>
        <v>207245</v>
      </c>
    </row>
    <row r="31">
      <c r="A31" s="19" t="s">
        <v>30</v>
      </c>
      <c r="B31" s="20">
        <f t="shared" ref="B31:F31" si="2">B22+B26</f>
        <v>286300</v>
      </c>
      <c r="C31" s="20">
        <f t="shared" si="2"/>
        <v>354400</v>
      </c>
      <c r="D31" s="20">
        <f t="shared" si="2"/>
        <v>531516</v>
      </c>
      <c r="E31" s="20">
        <f t="shared" si="2"/>
        <v>508102</v>
      </c>
      <c r="F31" s="20">
        <f t="shared" si="2"/>
        <v>554939</v>
      </c>
    </row>
    <row r="32">
      <c r="A32" s="19" t="s">
        <v>31</v>
      </c>
      <c r="B32" s="20">
        <f t="shared" ref="B32:F32" si="3">B18+B25+B27</f>
        <v>434200</v>
      </c>
      <c r="C32" s="20">
        <f t="shared" si="3"/>
        <v>589400</v>
      </c>
      <c r="D32" s="20">
        <f t="shared" si="3"/>
        <v>663858</v>
      </c>
      <c r="E32" s="20">
        <f t="shared" si="3"/>
        <v>567938</v>
      </c>
      <c r="F32" s="20">
        <f t="shared" si="3"/>
        <v>812054</v>
      </c>
    </row>
    <row r="33">
      <c r="A33" s="19" t="s">
        <v>32</v>
      </c>
      <c r="B33" s="20">
        <f t="shared" ref="B33:F33" si="4">B4+B5+B6+B8-B12-B13-B14</f>
        <v>521000</v>
      </c>
      <c r="C33" s="20">
        <f t="shared" si="4"/>
        <v>293000</v>
      </c>
      <c r="D33" s="20">
        <f t="shared" si="4"/>
        <v>765895</v>
      </c>
      <c r="E33" s="20">
        <f t="shared" si="4"/>
        <v>607655</v>
      </c>
      <c r="F33" s="20">
        <f t="shared" si="4"/>
        <v>780681</v>
      </c>
    </row>
    <row r="34">
      <c r="A34" s="19" t="s">
        <v>33</v>
      </c>
      <c r="B34" s="20">
        <f t="shared" ref="B34:F34" si="5">B19-B20</f>
        <v>643000</v>
      </c>
      <c r="C34" s="20">
        <f t="shared" si="5"/>
        <v>753000</v>
      </c>
      <c r="D34" s="20">
        <f t="shared" si="5"/>
        <v>1112837</v>
      </c>
      <c r="E34" s="20">
        <f t="shared" si="5"/>
        <v>1124767</v>
      </c>
      <c r="F34" s="20">
        <f t="shared" si="5"/>
        <v>1294025</v>
      </c>
    </row>
    <row r="35">
      <c r="A35" s="19" t="s">
        <v>34</v>
      </c>
      <c r="B35" s="20">
        <f t="shared" ref="B35:F35" si="6">B19-(B20*1.2725)-B26</f>
        <v>244017.5</v>
      </c>
      <c r="C35" s="20">
        <f t="shared" si="6"/>
        <v>391067.5</v>
      </c>
      <c r="D35" s="20">
        <f t="shared" si="6"/>
        <v>739379.2125</v>
      </c>
      <c r="E35" s="20">
        <f t="shared" si="6"/>
        <v>700046.08</v>
      </c>
      <c r="F35" s="20">
        <f t="shared" si="6"/>
        <v>853940.77</v>
      </c>
    </row>
    <row r="36">
      <c r="A36" s="19"/>
    </row>
    <row r="37">
      <c r="A37" s="19" t="s">
        <v>35</v>
      </c>
      <c r="B37" s="21">
        <f t="shared" ref="B37:F37" si="7">B4/B10</f>
        <v>0.564738292</v>
      </c>
      <c r="C37" s="21">
        <f t="shared" si="7"/>
        <v>0.3172690763</v>
      </c>
      <c r="D37" s="21">
        <f t="shared" si="7"/>
        <v>0.3010508227</v>
      </c>
      <c r="E37" s="21">
        <f t="shared" si="7"/>
        <v>0.511247482</v>
      </c>
      <c r="F37" s="21">
        <f t="shared" si="7"/>
        <v>0.4822391289</v>
      </c>
    </row>
    <row r="38">
      <c r="A38" s="19" t="s">
        <v>36</v>
      </c>
      <c r="B38" s="21">
        <f t="shared" ref="B38:F38" si="8">B4/B19</f>
        <v>0.25</v>
      </c>
      <c r="C38" s="21">
        <f t="shared" si="8"/>
        <v>0.09813664596</v>
      </c>
      <c r="D38" s="21">
        <f t="shared" si="8"/>
        <v>0.2860497893</v>
      </c>
      <c r="E38" s="21">
        <f t="shared" si="8"/>
        <v>0.1776552126</v>
      </c>
      <c r="F38" s="21">
        <f t="shared" si="8"/>
        <v>0.1463039224</v>
      </c>
    </row>
    <row r="39">
      <c r="A39" s="19" t="s">
        <v>37</v>
      </c>
      <c r="B39" s="21">
        <f t="shared" ref="B39:F39" si="9">B4/B3</f>
        <v>0.3486394558</v>
      </c>
      <c r="C39" s="21">
        <f t="shared" si="9"/>
        <v>0.1356223176</v>
      </c>
      <c r="D39" s="21">
        <f t="shared" si="9"/>
        <v>0.4422274015</v>
      </c>
      <c r="E39" s="21">
        <f t="shared" si="9"/>
        <v>0.3237183039</v>
      </c>
      <c r="F39" s="21">
        <f t="shared" si="9"/>
        <v>0.2519786137</v>
      </c>
    </row>
    <row r="40">
      <c r="A40" s="19" t="s">
        <v>38</v>
      </c>
      <c r="B40" s="21">
        <f t="shared" ref="B40:F40" si="10">B4/B2</f>
        <v>0.1270136307</v>
      </c>
      <c r="C40" s="21">
        <f t="shared" si="10"/>
        <v>0.04757603132</v>
      </c>
      <c r="D40" s="21">
        <f t="shared" si="10"/>
        <v>0.1598429891</v>
      </c>
      <c r="E40" s="21">
        <f t="shared" si="10"/>
        <v>0.1053181068</v>
      </c>
      <c r="F40" s="21">
        <f t="shared" si="10"/>
        <v>0.08314355972</v>
      </c>
    </row>
    <row r="41">
      <c r="A41" s="19" t="s">
        <v>39</v>
      </c>
      <c r="B41" s="21">
        <f t="shared" ref="B41:F41" si="11">B3/B10</f>
        <v>1.619834711</v>
      </c>
      <c r="C41" s="21">
        <f t="shared" si="11"/>
        <v>2.33935743</v>
      </c>
      <c r="D41" s="21">
        <f t="shared" si="11"/>
        <v>0.680760219</v>
      </c>
      <c r="E41" s="21">
        <f t="shared" si="11"/>
        <v>1.57929742</v>
      </c>
      <c r="F41" s="21">
        <f t="shared" si="11"/>
        <v>1.913809755</v>
      </c>
    </row>
    <row r="42">
      <c r="A42" s="19" t="s">
        <v>40</v>
      </c>
      <c r="B42" s="21">
        <f t="shared" ref="B42:F42" si="12">B3/B2</f>
        <v>0.3643122677</v>
      </c>
      <c r="C42" s="21">
        <f t="shared" si="12"/>
        <v>0.3507979524</v>
      </c>
      <c r="D42" s="21">
        <f t="shared" si="12"/>
        <v>0.3614497621</v>
      </c>
      <c r="E42" s="21">
        <f t="shared" si="12"/>
        <v>0.3253387452</v>
      </c>
      <c r="F42" s="21">
        <f t="shared" si="12"/>
        <v>0.3299627635</v>
      </c>
    </row>
    <row r="43">
      <c r="A43" s="19" t="s">
        <v>41</v>
      </c>
      <c r="B43" s="21">
        <f t="shared" ref="B43:F43" si="13">B10/B2</f>
        <v>0.2249070632</v>
      </c>
      <c r="C43" s="21">
        <f t="shared" si="13"/>
        <v>0.1499548329</v>
      </c>
      <c r="D43" s="21">
        <f t="shared" si="13"/>
        <v>0.5309501819</v>
      </c>
      <c r="E43" s="21">
        <f t="shared" si="13"/>
        <v>0.2060022014</v>
      </c>
      <c r="F43" s="21">
        <f t="shared" si="13"/>
        <v>0.1724114754</v>
      </c>
    </row>
    <row r="44">
      <c r="A44" s="19" t="s">
        <v>42</v>
      </c>
      <c r="B44" s="21">
        <f t="shared" ref="B44:F44" si="14">B10/B19</f>
        <v>0.4426829268</v>
      </c>
      <c r="C44" s="21">
        <f t="shared" si="14"/>
        <v>0.3093167702</v>
      </c>
      <c r="D44" s="21">
        <f t="shared" si="14"/>
        <v>0.9501710933</v>
      </c>
      <c r="E44" s="21">
        <f t="shared" si="14"/>
        <v>0.3474935699</v>
      </c>
      <c r="F44" s="21">
        <f t="shared" si="14"/>
        <v>0.3033845941</v>
      </c>
    </row>
    <row r="45">
      <c r="A45" s="19" t="s">
        <v>43</v>
      </c>
      <c r="B45" s="21">
        <f t="shared" ref="B45:F45" si="15">B8/B2</f>
        <v>0.001858736059</v>
      </c>
      <c r="C45" s="21">
        <f t="shared" si="15"/>
        <v>0.002408912978</v>
      </c>
      <c r="D45" s="21">
        <f t="shared" si="15"/>
        <v>0.002629722922</v>
      </c>
      <c r="E45" s="21">
        <f t="shared" si="15"/>
        <v>0.002940011007</v>
      </c>
      <c r="F45" s="21">
        <f t="shared" si="15"/>
        <v>0.002662295082</v>
      </c>
    </row>
    <row r="46">
      <c r="A46" s="19" t="s">
        <v>44</v>
      </c>
      <c r="B46" s="21">
        <f t="shared" ref="B46:F46" si="16">(B3-B8)/B2</f>
        <v>0.3624535316</v>
      </c>
      <c r="C46" s="21">
        <f t="shared" si="16"/>
        <v>0.3483890394</v>
      </c>
      <c r="D46" s="21">
        <f t="shared" si="16"/>
        <v>0.3588200392</v>
      </c>
      <c r="E46" s="21">
        <f t="shared" si="16"/>
        <v>0.3223987342</v>
      </c>
      <c r="F46" s="21">
        <f t="shared" si="16"/>
        <v>0.3273004684</v>
      </c>
    </row>
    <row r="47">
      <c r="A47" s="19" t="s">
        <v>45</v>
      </c>
      <c r="B47" s="21">
        <f t="shared" ref="B47:F47" si="17">(B3-B8)/B10</f>
        <v>1.611570248</v>
      </c>
      <c r="C47" s="21">
        <f t="shared" si="17"/>
        <v>2.323293173</v>
      </c>
      <c r="D47" s="21">
        <f t="shared" si="17"/>
        <v>0.6758073571</v>
      </c>
      <c r="E47" s="21">
        <f t="shared" si="17"/>
        <v>1.565025674</v>
      </c>
      <c r="F47" s="21">
        <f t="shared" si="17"/>
        <v>1.898368236</v>
      </c>
    </row>
    <row r="48">
      <c r="A48" s="19" t="s">
        <v>46</v>
      </c>
      <c r="B48" s="19">
        <f t="shared" ref="B48:F48" si="18">(B3-B10)/B2</f>
        <v>0.1394052045</v>
      </c>
      <c r="C48" s="19">
        <f t="shared" si="18"/>
        <v>0.2008431195</v>
      </c>
      <c r="D48" s="19">
        <f t="shared" si="18"/>
        <v>-0.1695004198</v>
      </c>
      <c r="E48" s="19">
        <f t="shared" si="18"/>
        <v>0.1193365438</v>
      </c>
      <c r="F48" s="19">
        <f t="shared" si="18"/>
        <v>0.1575512881</v>
      </c>
    </row>
    <row r="49">
      <c r="A49" s="19" t="s">
        <v>47</v>
      </c>
      <c r="B49" s="21">
        <f t="shared" ref="B49:F49" si="19">(B3-B10)/B19</f>
        <v>0.2743902439</v>
      </c>
      <c r="C49" s="21">
        <f t="shared" si="19"/>
        <v>0.4142857143</v>
      </c>
      <c r="D49" s="21">
        <f t="shared" si="19"/>
        <v>-0.3033324118</v>
      </c>
      <c r="E49" s="21">
        <f t="shared" si="19"/>
        <v>0.2013021284</v>
      </c>
      <c r="F49" s="21">
        <f t="shared" si="19"/>
        <v>0.2772358015</v>
      </c>
    </row>
    <row r="50">
      <c r="A50" s="19" t="s">
        <v>48</v>
      </c>
      <c r="B50" s="21">
        <f t="shared" ref="B50:F50" si="20">(B11+B16)/B30</f>
        <v>-9.167142042</v>
      </c>
      <c r="C50" s="21">
        <f t="shared" si="20"/>
        <v>3.241393195</v>
      </c>
      <c r="D50" s="21">
        <f t="shared" si="20"/>
        <v>3.06723843</v>
      </c>
      <c r="E50" s="21">
        <f t="shared" si="20"/>
        <v>17.34222282</v>
      </c>
      <c r="F50" s="21">
        <f t="shared" si="20"/>
        <v>7.419156071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0.2945104193</v>
      </c>
      <c r="E51" s="21">
        <f t="shared" si="21"/>
        <v>0.4602245218</v>
      </c>
      <c r="F51" s="21">
        <f t="shared" si="21"/>
        <v>0.5360841462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0.5365118862</v>
      </c>
      <c r="E52" s="21">
        <f t="shared" si="22"/>
        <v>1.201353212</v>
      </c>
      <c r="F52" s="21">
        <f t="shared" si="22"/>
        <v>1.402916238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0.04381108312</v>
      </c>
      <c r="E53" s="21">
        <f t="shared" si="23"/>
        <v>0.06434810127</v>
      </c>
      <c r="F53" s="21">
        <f t="shared" si="23"/>
        <v>0.069670726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0.2117140939</v>
      </c>
      <c r="E54" s="19">
        <f t="shared" si="24"/>
        <v>0.3340365823</v>
      </c>
      <c r="F54" s="19">
        <f t="shared" si="24"/>
        <v>0.3483777921</v>
      </c>
    </row>
    <row r="55">
      <c r="A55" s="19" t="s">
        <v>53</v>
      </c>
      <c r="B55" s="21">
        <f t="shared" ref="B55:F55" si="25">B30/B17</f>
        <v>-0.2504285714</v>
      </c>
      <c r="C55" s="21">
        <f t="shared" si="25"/>
        <v>0.7435628743</v>
      </c>
      <c r="D55" s="21">
        <f t="shared" si="25"/>
        <v>0.3751906308</v>
      </c>
      <c r="E55" s="21">
        <f t="shared" si="25"/>
        <v>0.05170044438</v>
      </c>
      <c r="F55" s="21">
        <f t="shared" si="25"/>
        <v>0.1588967051</v>
      </c>
    </row>
    <row r="56">
      <c r="A56" s="19" t="s">
        <v>54</v>
      </c>
      <c r="B56" s="21">
        <f t="shared" ref="B56:F56" si="26">B30/B2</f>
        <v>-0.05430607187</v>
      </c>
      <c r="C56" s="21">
        <f t="shared" si="26"/>
        <v>0.1495633845</v>
      </c>
      <c r="D56" s="21">
        <f t="shared" si="26"/>
        <v>0.1182103554</v>
      </c>
      <c r="E56" s="21">
        <f t="shared" si="26"/>
        <v>0.01690379747</v>
      </c>
      <c r="F56" s="21">
        <f t="shared" si="26"/>
        <v>0.04853512881</v>
      </c>
    </row>
    <row r="57">
      <c r="A57" s="19" t="s">
        <v>55</v>
      </c>
      <c r="B57" s="21">
        <f t="shared" ref="B57:F57" si="27">B22/B17</f>
        <v>0.2271428571</v>
      </c>
      <c r="C57" s="21">
        <f t="shared" si="27"/>
        <v>0.3383233533</v>
      </c>
      <c r="D57" s="21">
        <f t="shared" si="27"/>
        <v>0.3543246374</v>
      </c>
      <c r="E57" s="21">
        <f t="shared" si="27"/>
        <v>0.3063004982</v>
      </c>
      <c r="F57" s="21">
        <f t="shared" si="27"/>
        <v>0.3246899619</v>
      </c>
    </row>
    <row r="58">
      <c r="A58" s="19" t="s">
        <v>56</v>
      </c>
      <c r="B58" s="21">
        <f t="shared" ref="B58:F58" si="28">B22/B2</f>
        <v>0.04925650558</v>
      </c>
      <c r="C58" s="21">
        <f t="shared" si="28"/>
        <v>0.06805179163</v>
      </c>
      <c r="D58" s="21">
        <f t="shared" si="28"/>
        <v>0.1116361601</v>
      </c>
      <c r="E58" s="21">
        <f t="shared" si="28"/>
        <v>0.1001469455</v>
      </c>
      <c r="F58" s="21">
        <f t="shared" si="28"/>
        <v>0.09917681499</v>
      </c>
    </row>
    <row r="59">
      <c r="A59" s="19" t="s">
        <v>57</v>
      </c>
      <c r="B59" s="21">
        <f t="shared" ref="B59:F59" si="29">B31/B32</f>
        <v>0.6593735606</v>
      </c>
      <c r="C59" s="21">
        <f t="shared" si="29"/>
        <v>0.6012894469</v>
      </c>
      <c r="D59" s="21">
        <f t="shared" si="29"/>
        <v>0.8006471263</v>
      </c>
      <c r="E59" s="21">
        <f t="shared" si="29"/>
        <v>0.8946434294</v>
      </c>
      <c r="F59" s="21">
        <f t="shared" si="29"/>
        <v>0.6833769675</v>
      </c>
    </row>
    <row r="60">
      <c r="A60" s="19" t="s">
        <v>58</v>
      </c>
      <c r="B60" s="21">
        <f t="shared" ref="B60:F60" si="30">B31/B2</f>
        <v>0.08869268897</v>
      </c>
      <c r="C60" s="21">
        <f t="shared" si="30"/>
        <v>0.1067148449</v>
      </c>
      <c r="D60" s="21">
        <f t="shared" si="30"/>
        <v>0.148759026</v>
      </c>
      <c r="E60" s="21">
        <f t="shared" si="30"/>
        <v>0.1398189323</v>
      </c>
      <c r="F60" s="21">
        <f t="shared" si="30"/>
        <v>0.1299622951</v>
      </c>
    </row>
    <row r="61">
      <c r="A61" s="19" t="s">
        <v>59</v>
      </c>
      <c r="B61" s="21">
        <f t="shared" ref="B61:F61" si="31">B25/B17</f>
        <v>0.1814285714</v>
      </c>
      <c r="C61" s="21">
        <f t="shared" si="31"/>
        <v>0.5284431138</v>
      </c>
      <c r="D61" s="21">
        <f t="shared" si="31"/>
        <v>0.2591797722</v>
      </c>
      <c r="E61" s="21">
        <f t="shared" si="31"/>
        <v>0.1638230541</v>
      </c>
      <c r="F61" s="21">
        <f t="shared" si="31"/>
        <v>0.1625838109</v>
      </c>
    </row>
    <row r="62">
      <c r="A62" s="19" t="s">
        <v>60</v>
      </c>
      <c r="B62" s="21">
        <f t="shared" ref="B62:F62" si="32">B25/B2</f>
        <v>0.03934324659</v>
      </c>
      <c r="C62" s="21">
        <f t="shared" si="32"/>
        <v>0.1062932852</v>
      </c>
      <c r="D62" s="21">
        <f t="shared" si="32"/>
        <v>0.08165910999</v>
      </c>
      <c r="E62" s="21">
        <f t="shared" si="32"/>
        <v>0.05356301596</v>
      </c>
      <c r="F62" s="21">
        <f t="shared" si="32"/>
        <v>0.04966135831</v>
      </c>
    </row>
    <row r="63">
      <c r="A63" s="19" t="s">
        <v>61</v>
      </c>
      <c r="B63" s="21">
        <f t="shared" ref="B63:F63" si="33">(B25+B24)/B17</f>
        <v>0.2385714286</v>
      </c>
      <c r="C63" s="21">
        <f t="shared" si="33"/>
        <v>0.6826347305</v>
      </c>
      <c r="D63" s="21">
        <f t="shared" si="33"/>
        <v>0.1672949963</v>
      </c>
      <c r="E63" s="21">
        <f t="shared" si="33"/>
        <v>0.1050860154</v>
      </c>
      <c r="F63" s="21">
        <f t="shared" si="33"/>
        <v>0.1202016446</v>
      </c>
    </row>
    <row r="64">
      <c r="A64" s="19" t="s">
        <v>62</v>
      </c>
      <c r="B64" s="21">
        <f t="shared" ref="B64:F64" si="34">B16/B17</f>
        <v>1.931428571</v>
      </c>
      <c r="C64" s="21">
        <f t="shared" si="34"/>
        <v>2.284431138</v>
      </c>
      <c r="D64" s="21">
        <f t="shared" si="34"/>
        <v>0.357807692</v>
      </c>
      <c r="E64" s="21">
        <f t="shared" si="34"/>
        <v>0.6768229868</v>
      </c>
      <c r="F64" s="21">
        <f t="shared" si="34"/>
        <v>1.056111633</v>
      </c>
    </row>
    <row r="65">
      <c r="A65" s="19" t="s">
        <v>63</v>
      </c>
      <c r="B65" s="21">
        <f t="shared" ref="B65:F65" si="35">B16/B2</f>
        <v>0.4188351921</v>
      </c>
      <c r="C65" s="21">
        <f t="shared" si="35"/>
        <v>0.4595001506</v>
      </c>
      <c r="D65" s="21">
        <f t="shared" si="35"/>
        <v>0.1127335572</v>
      </c>
      <c r="E65" s="21">
        <f t="shared" si="35"/>
        <v>0.2212916896</v>
      </c>
      <c r="F65" s="21">
        <f t="shared" si="35"/>
        <v>0.3225901639</v>
      </c>
    </row>
    <row r="66">
      <c r="A66" s="19" t="s">
        <v>64</v>
      </c>
      <c r="B66" s="21">
        <f t="shared" ref="B66:F66" si="36">B33/B2</f>
        <v>0.1614002478</v>
      </c>
      <c r="C66" s="21">
        <f t="shared" si="36"/>
        <v>0.08822643782</v>
      </c>
      <c r="D66" s="21">
        <f t="shared" si="36"/>
        <v>0.2143562832</v>
      </c>
      <c r="E66" s="21">
        <f t="shared" si="36"/>
        <v>0.167213814</v>
      </c>
      <c r="F66" s="21">
        <f t="shared" si="36"/>
        <v>0.182829274</v>
      </c>
    </row>
    <row r="67">
      <c r="A67" s="19" t="s">
        <v>65</v>
      </c>
      <c r="B67" s="21">
        <f t="shared" ref="B67:F67" si="37">B17/B32</f>
        <v>1.612160295</v>
      </c>
      <c r="C67" s="21">
        <f t="shared" si="37"/>
        <v>1.133355955</v>
      </c>
      <c r="D67" s="21">
        <f t="shared" si="37"/>
        <v>1.695748187</v>
      </c>
      <c r="E67" s="21">
        <f t="shared" si="37"/>
        <v>2.092059345</v>
      </c>
      <c r="F67" s="21">
        <f t="shared" si="37"/>
        <v>1.606143188</v>
      </c>
    </row>
    <row r="68">
      <c r="A68" s="19" t="s">
        <v>66</v>
      </c>
      <c r="B68" s="21">
        <f t="shared" ref="B68:F68" si="38">B17/B2</f>
        <v>0.2168525403</v>
      </c>
      <c r="C68" s="21">
        <f t="shared" si="38"/>
        <v>0.2011442337</v>
      </c>
      <c r="D68" s="21">
        <f t="shared" si="38"/>
        <v>0.3150674503</v>
      </c>
      <c r="E68" s="21">
        <f t="shared" si="38"/>
        <v>0.3269565217</v>
      </c>
      <c r="F68" s="21">
        <f t="shared" si="38"/>
        <v>0.3054508197</v>
      </c>
    </row>
    <row r="69">
      <c r="A69" s="19" t="s">
        <v>67</v>
      </c>
      <c r="B69" s="21">
        <f t="shared" ref="B69:F69" si="39">(B16+B11)/B17</f>
        <v>2.295714286</v>
      </c>
      <c r="C69" s="21">
        <f t="shared" si="39"/>
        <v>2.410179641</v>
      </c>
      <c r="D69" s="21">
        <f t="shared" si="39"/>
        <v>1.150799122</v>
      </c>
      <c r="E69" s="21">
        <f t="shared" si="39"/>
        <v>0.8966006262</v>
      </c>
      <c r="F69" s="21">
        <f t="shared" si="39"/>
        <v>1.178879454</v>
      </c>
    </row>
    <row r="70">
      <c r="A70" s="19" t="s">
        <v>68</v>
      </c>
      <c r="B70" s="21">
        <f t="shared" ref="B70:F70" si="40">(B16+B11)/B2</f>
        <v>0.4978314746</v>
      </c>
      <c r="C70" s="21">
        <f t="shared" si="40"/>
        <v>0.4847937368</v>
      </c>
      <c r="D70" s="21">
        <f t="shared" si="40"/>
        <v>0.3625793451</v>
      </c>
      <c r="E70" s="21">
        <f t="shared" si="40"/>
        <v>0.2931494221</v>
      </c>
      <c r="F70" s="21">
        <f t="shared" si="40"/>
        <v>0.3600896956</v>
      </c>
    </row>
    <row r="71">
      <c r="A71" s="19" t="s">
        <v>69</v>
      </c>
      <c r="B71" s="21">
        <f t="shared" ref="B71:F71" si="41">B30/B19</f>
        <v>-0.1068902439</v>
      </c>
      <c r="C71" s="21">
        <f t="shared" si="41"/>
        <v>0.3085093168</v>
      </c>
      <c r="D71" s="21">
        <f t="shared" si="41"/>
        <v>0.2115453888</v>
      </c>
      <c r="E71" s="21">
        <f t="shared" si="41"/>
        <v>0.02851406871</v>
      </c>
      <c r="F71" s="21">
        <f t="shared" si="41"/>
        <v>0.08540504811</v>
      </c>
    </row>
    <row r="72">
      <c r="A72" s="19" t="s">
        <v>70</v>
      </c>
      <c r="B72" s="19">
        <f t="shared" ref="B72:F72" si="42">B30/B35</f>
        <v>-0.718391099</v>
      </c>
      <c r="C72" s="19">
        <f t="shared" si="42"/>
        <v>1.270113216</v>
      </c>
      <c r="D72" s="19">
        <f t="shared" si="42"/>
        <v>0.5712435417</v>
      </c>
      <c r="E72" s="19">
        <f t="shared" si="42"/>
        <v>0.08774908075</v>
      </c>
      <c r="F72" s="19">
        <f t="shared" si="42"/>
        <v>0.2426924762</v>
      </c>
    </row>
    <row r="73">
      <c r="A73" s="19" t="s">
        <v>71</v>
      </c>
      <c r="B73" s="19">
        <f t="shared" ref="B73:F73" si="43">B22/B35</f>
        <v>0.6515926112</v>
      </c>
      <c r="C73" s="19">
        <f t="shared" si="43"/>
        <v>0.5779053488</v>
      </c>
      <c r="D73" s="19">
        <f t="shared" si="43"/>
        <v>0.5394741876</v>
      </c>
      <c r="E73" s="19">
        <f t="shared" si="43"/>
        <v>0.5198714919</v>
      </c>
      <c r="F73" s="19">
        <f t="shared" si="43"/>
        <v>0.4959184698</v>
      </c>
    </row>
    <row r="74">
      <c r="A74" s="19" t="s">
        <v>72</v>
      </c>
      <c r="B74" s="21">
        <f t="shared" ref="B74:F74" si="44">B31/B19</f>
        <v>0.1745731707</v>
      </c>
      <c r="C74" s="21">
        <f t="shared" si="44"/>
        <v>0.2201242236</v>
      </c>
      <c r="D74" s="21">
        <f t="shared" si="44"/>
        <v>0.2662142913</v>
      </c>
      <c r="E74" s="21">
        <f t="shared" si="44"/>
        <v>0.2358527219</v>
      </c>
      <c r="F74" s="21">
        <f t="shared" si="44"/>
        <v>0.2286887114</v>
      </c>
    </row>
    <row r="75">
      <c r="A75" s="19" t="s">
        <v>73</v>
      </c>
      <c r="B75" s="21">
        <f t="shared" ref="B75:F75" si="45">B34/B19</f>
        <v>0.3920731707</v>
      </c>
      <c r="C75" s="21">
        <f t="shared" si="45"/>
        <v>0.4677018634</v>
      </c>
      <c r="D75" s="21">
        <f t="shared" si="45"/>
        <v>0.5573738388</v>
      </c>
      <c r="E75" s="21">
        <f t="shared" si="45"/>
        <v>0.5220986307</v>
      </c>
      <c r="F75" s="21">
        <f t="shared" si="45"/>
        <v>0.5332638538</v>
      </c>
    </row>
    <row r="76">
      <c r="A76" s="19" t="s">
        <v>74</v>
      </c>
      <c r="B76" s="21">
        <f t="shared" ref="B76:F76" si="46">B25/B19</f>
        <v>0.07743902439</v>
      </c>
      <c r="C76" s="21">
        <f t="shared" si="46"/>
        <v>0.2192546584</v>
      </c>
      <c r="D76" s="21">
        <f t="shared" si="46"/>
        <v>0.1461344745</v>
      </c>
      <c r="E76" s="21">
        <f t="shared" si="46"/>
        <v>0.09035245012</v>
      </c>
      <c r="F76" s="21">
        <f t="shared" si="46"/>
        <v>0.0873868227</v>
      </c>
    </row>
    <row r="77">
      <c r="A77" s="19" t="s">
        <v>75</v>
      </c>
      <c r="B77" s="19">
        <f t="shared" ref="B77:F77" si="47">B25/B35</f>
        <v>0.5204544756</v>
      </c>
      <c r="C77" s="19">
        <f t="shared" si="47"/>
        <v>0.9026574696</v>
      </c>
      <c r="D77" s="19">
        <f t="shared" si="47"/>
        <v>0.394612122</v>
      </c>
      <c r="E77" s="19">
        <f t="shared" si="47"/>
        <v>0.2780502678</v>
      </c>
      <c r="F77" s="19">
        <f t="shared" si="47"/>
        <v>0.2483240143</v>
      </c>
    </row>
    <row r="78">
      <c r="A78" s="19" t="s">
        <v>76</v>
      </c>
      <c r="B78" s="19">
        <f t="shared" ref="B78:F78" si="48">B35/B9</f>
        <v>0.3144555412</v>
      </c>
      <c r="C78" s="19">
        <f t="shared" si="48"/>
        <v>0.4389085297</v>
      </c>
      <c r="D78" s="19">
        <f t="shared" si="48"/>
        <v>6.47102409</v>
      </c>
      <c r="E78" s="19">
        <f t="shared" si="48"/>
        <v>3.183300957</v>
      </c>
      <c r="F78" s="19">
        <f t="shared" si="48"/>
        <v>2.172810932</v>
      </c>
    </row>
    <row r="79">
      <c r="A79" s="19" t="s">
        <v>77</v>
      </c>
      <c r="B79" s="19">
        <f t="shared" ref="B79:F79" si="49">B35/B2</f>
        <v>0.07559402107</v>
      </c>
      <c r="C79" s="19">
        <f t="shared" si="49"/>
        <v>0.117755947</v>
      </c>
      <c r="D79" s="19">
        <f t="shared" si="49"/>
        <v>0.206935128</v>
      </c>
      <c r="E79" s="19">
        <f t="shared" si="49"/>
        <v>0.1926378866</v>
      </c>
      <c r="F79" s="19">
        <f t="shared" si="49"/>
        <v>0.1999861288</v>
      </c>
    </row>
    <row r="80">
      <c r="A80" s="19" t="s">
        <v>78</v>
      </c>
      <c r="B80" s="19">
        <f t="shared" ref="B80:F80" si="50">B35/B19</f>
        <v>0.1487911585</v>
      </c>
      <c r="C80" s="19">
        <f t="shared" si="50"/>
        <v>0.2428990683</v>
      </c>
      <c r="D80" s="19">
        <f t="shared" si="50"/>
        <v>0.3703243422</v>
      </c>
      <c r="E80" s="19">
        <f t="shared" si="50"/>
        <v>0.3249500561</v>
      </c>
      <c r="F80" s="19">
        <f t="shared" si="50"/>
        <v>0.3519064515</v>
      </c>
    </row>
    <row r="81">
      <c r="A81" s="19" t="s">
        <v>79</v>
      </c>
      <c r="B81" s="21">
        <f t="shared" ref="B81:F81" si="51">B12/B19</f>
        <v>0.07682926829</v>
      </c>
      <c r="C81" s="21">
        <f t="shared" si="51"/>
        <v>0.08571428571</v>
      </c>
      <c r="D81" s="21">
        <f t="shared" si="51"/>
        <v>0.07295504495</v>
      </c>
      <c r="E81" s="21">
        <f t="shared" si="51"/>
        <v>0.08394392845</v>
      </c>
      <c r="F81" s="21">
        <f t="shared" si="51"/>
        <v>0.07207989078</v>
      </c>
    </row>
    <row r="82">
      <c r="A82" s="19" t="s">
        <v>80</v>
      </c>
      <c r="B82" s="21">
        <f t="shared" ref="B82:F82" si="52">B3/B19</f>
        <v>0.7170731707</v>
      </c>
      <c r="C82" s="21">
        <f t="shared" si="52"/>
        <v>0.7236024845</v>
      </c>
      <c r="D82" s="21">
        <f t="shared" si="52"/>
        <v>0.6468386815</v>
      </c>
      <c r="E82" s="21">
        <f t="shared" si="52"/>
        <v>0.5487956983</v>
      </c>
      <c r="F82" s="21">
        <f t="shared" si="52"/>
        <v>0.5806203956</v>
      </c>
    </row>
    <row r="83">
      <c r="A83" s="19" t="s">
        <v>81</v>
      </c>
      <c r="B83" s="21">
        <f t="shared" ref="B83:F83" si="53">B8/B19</f>
        <v>0.003658536585</v>
      </c>
      <c r="C83" s="21">
        <f t="shared" si="53"/>
        <v>0.004968944099</v>
      </c>
      <c r="D83" s="21">
        <f t="shared" si="53"/>
        <v>0.004706066197</v>
      </c>
      <c r="E83" s="21">
        <f t="shared" si="53"/>
        <v>0.004959339819</v>
      </c>
      <c r="F83" s="21">
        <f t="shared" si="53"/>
        <v>0.004684718989</v>
      </c>
    </row>
    <row r="84">
      <c r="A84" s="19" t="s">
        <v>82</v>
      </c>
      <c r="B84" s="21">
        <f t="shared" ref="B84:F84" si="54">B33/B19</f>
        <v>0.3176829268</v>
      </c>
      <c r="C84" s="21">
        <f t="shared" si="54"/>
        <v>0.1819875776</v>
      </c>
      <c r="D84" s="21">
        <f t="shared" si="54"/>
        <v>0.383604999</v>
      </c>
      <c r="E84" s="21">
        <f t="shared" si="54"/>
        <v>0.2820636127</v>
      </c>
      <c r="F84" s="21">
        <f t="shared" si="54"/>
        <v>0.3217163182</v>
      </c>
    </row>
    <row r="85">
      <c r="A85" s="19" t="s">
        <v>83</v>
      </c>
      <c r="B85" s="21">
        <f t="shared" ref="B85:F85" si="55">(B5+B6)/B19</f>
        <v>0.1615853659</v>
      </c>
      <c r="C85" s="21">
        <f t="shared" si="55"/>
        <v>0.1757763975</v>
      </c>
      <c r="D85" s="21">
        <f t="shared" si="55"/>
        <v>0.2229576494</v>
      </c>
      <c r="E85" s="21">
        <f t="shared" si="55"/>
        <v>0.2447627301</v>
      </c>
      <c r="F85" s="21">
        <f t="shared" si="55"/>
        <v>0.319116398</v>
      </c>
    </row>
    <row r="86">
      <c r="A86" s="19" t="s">
        <v>84</v>
      </c>
      <c r="B86" s="21">
        <f t="shared" ref="B86:F86" si="56">B19/B2</f>
        <v>0.5080545229</v>
      </c>
      <c r="C86" s="21">
        <f t="shared" si="56"/>
        <v>0.4847937368</v>
      </c>
      <c r="D86" s="21">
        <f t="shared" si="56"/>
        <v>0.5587942905</v>
      </c>
      <c r="E86" s="21">
        <f t="shared" si="56"/>
        <v>0.59282306</v>
      </c>
      <c r="F86" s="21">
        <f t="shared" si="56"/>
        <v>0.5682934426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2017.0</v>
      </c>
      <c r="C1" s="23">
        <v>2018.0</v>
      </c>
      <c r="D1" s="23">
        <v>2019.0</v>
      </c>
      <c r="E1" s="23">
        <v>2020.0</v>
      </c>
      <c r="F1" s="23">
        <v>2021.0</v>
      </c>
    </row>
    <row r="2">
      <c r="A2" s="4" t="s">
        <v>1</v>
      </c>
      <c r="B2" s="24">
        <v>453.3</v>
      </c>
      <c r="C2" s="25">
        <v>425.8</v>
      </c>
      <c r="D2" s="25">
        <v>396.4</v>
      </c>
      <c r="E2" s="25">
        <v>2109.1</v>
      </c>
      <c r="F2" s="25">
        <v>5453.5</v>
      </c>
    </row>
    <row r="3">
      <c r="A3" s="4" t="s">
        <v>2</v>
      </c>
      <c r="B3" s="26">
        <v>138.1</v>
      </c>
      <c r="C3" s="27">
        <v>103.5</v>
      </c>
      <c r="D3" s="27">
        <v>97.0</v>
      </c>
      <c r="E3" s="27">
        <v>771.8</v>
      </c>
      <c r="F3" s="27">
        <v>2713.5</v>
      </c>
    </row>
    <row r="4">
      <c r="A4" s="4" t="s">
        <v>3</v>
      </c>
      <c r="B4" s="11">
        <v>119.7</v>
      </c>
      <c r="C4" s="12">
        <v>82.8</v>
      </c>
      <c r="D4" s="12">
        <v>63.6</v>
      </c>
      <c r="E4" s="12">
        <v>705.5</v>
      </c>
      <c r="F4" s="12">
        <v>2508.1</v>
      </c>
    </row>
    <row r="5">
      <c r="A5" s="4" t="s">
        <v>4</v>
      </c>
      <c r="B5" s="11">
        <v>14.7</v>
      </c>
      <c r="C5" s="12">
        <v>15.2</v>
      </c>
      <c r="D5" s="12">
        <v>4.1</v>
      </c>
      <c r="E5" s="12">
        <v>56.2</v>
      </c>
      <c r="F5" s="12">
        <v>169.4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0.0</v>
      </c>
      <c r="C8" s="11">
        <v>0.0</v>
      </c>
      <c r="D8" s="11">
        <v>0.0</v>
      </c>
      <c r="E8" s="12">
        <v>4.8</v>
      </c>
      <c r="F8" s="12">
        <v>16.6</v>
      </c>
    </row>
    <row r="9">
      <c r="A9" s="15" t="s">
        <v>8</v>
      </c>
      <c r="B9" s="11">
        <v>231.2</v>
      </c>
      <c r="C9" s="12">
        <v>246.2</v>
      </c>
      <c r="D9" s="12">
        <v>264.9</v>
      </c>
      <c r="E9" s="12">
        <v>353.1</v>
      </c>
      <c r="F9" s="12">
        <v>973.5</v>
      </c>
      <c r="G9" s="16"/>
    </row>
    <row r="10">
      <c r="A10" s="15" t="s">
        <v>9</v>
      </c>
      <c r="B10" s="26">
        <v>25.3</v>
      </c>
      <c r="C10" s="27">
        <v>32.9</v>
      </c>
      <c r="D10" s="27">
        <v>35.7</v>
      </c>
      <c r="E10" s="27">
        <v>114.5</v>
      </c>
      <c r="F10" s="27">
        <v>566.9</v>
      </c>
    </row>
    <row r="11">
      <c r="A11" s="17" t="s">
        <v>10</v>
      </c>
      <c r="B11" s="11"/>
      <c r="C11" s="12"/>
      <c r="D11" s="12">
        <v>0.6</v>
      </c>
      <c r="E11" s="12">
        <v>9.8</v>
      </c>
      <c r="F11" s="12">
        <v>7.4</v>
      </c>
    </row>
    <row r="12">
      <c r="A12" s="4" t="s">
        <v>11</v>
      </c>
      <c r="B12" s="11">
        <v>13.5</v>
      </c>
      <c r="C12" s="12">
        <v>15.4</v>
      </c>
      <c r="D12" s="12">
        <v>3.5</v>
      </c>
      <c r="E12" s="12">
        <v>23.3</v>
      </c>
      <c r="F12" s="12">
        <v>55.0</v>
      </c>
    </row>
    <row r="13">
      <c r="A13" s="4" t="s">
        <v>12</v>
      </c>
      <c r="B13" s="11">
        <v>2.0</v>
      </c>
      <c r="C13" s="12">
        <v>3.3</v>
      </c>
      <c r="D13" s="12">
        <v>1.9</v>
      </c>
      <c r="E13" s="12">
        <v>25.1</v>
      </c>
      <c r="F13" s="12">
        <v>52.5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195.8</v>
      </c>
      <c r="C15" s="27">
        <v>137.0</v>
      </c>
      <c r="D15" s="27">
        <v>124.0</v>
      </c>
      <c r="E15" s="27">
        <v>917.5</v>
      </c>
      <c r="F15" s="27">
        <v>778.7</v>
      </c>
    </row>
    <row r="16">
      <c r="A16" s="1" t="s">
        <v>15</v>
      </c>
      <c r="B16" s="11">
        <v>0.0</v>
      </c>
      <c r="C16" s="12">
        <v>0.0</v>
      </c>
      <c r="D16" s="12">
        <v>1.0</v>
      </c>
      <c r="E16" s="12">
        <v>624.2</v>
      </c>
      <c r="F16" s="12">
        <v>66.6</v>
      </c>
    </row>
    <row r="17">
      <c r="A17" s="4" t="s">
        <v>16</v>
      </c>
      <c r="B17" s="11">
        <v>232.2</v>
      </c>
      <c r="C17" s="12">
        <v>255.9</v>
      </c>
      <c r="D17" s="12">
        <v>236.8</v>
      </c>
      <c r="E17" s="12">
        <v>1077.1</v>
      </c>
      <c r="F17" s="12">
        <v>4107.9</v>
      </c>
    </row>
    <row r="18">
      <c r="A18" s="1" t="s">
        <v>17</v>
      </c>
      <c r="B18" s="11">
        <v>327.3</v>
      </c>
      <c r="C18" s="12">
        <v>327.3</v>
      </c>
      <c r="D18" s="12">
        <v>327.3</v>
      </c>
      <c r="E18" s="12">
        <v>1228.6</v>
      </c>
      <c r="F18" s="12">
        <v>4146.6</v>
      </c>
    </row>
    <row r="19">
      <c r="A19" s="1" t="s">
        <v>18</v>
      </c>
      <c r="B19" s="24">
        <v>34.8</v>
      </c>
      <c r="C19" s="25">
        <v>33.7</v>
      </c>
      <c r="D19" s="25">
        <v>32.4</v>
      </c>
      <c r="E19" s="25">
        <v>204.3</v>
      </c>
      <c r="F19" s="25">
        <v>727.8</v>
      </c>
    </row>
    <row r="20">
      <c r="A20" s="4" t="s">
        <v>19</v>
      </c>
      <c r="B20" s="24">
        <v>13.8</v>
      </c>
      <c r="C20" s="25">
        <v>13.2</v>
      </c>
      <c r="D20" s="25">
        <v>16.6</v>
      </c>
      <c r="E20" s="25">
        <v>106.2</v>
      </c>
      <c r="F20" s="25">
        <v>320.7</v>
      </c>
    </row>
    <row r="21">
      <c r="A21" s="1" t="s">
        <v>20</v>
      </c>
      <c r="B21" s="24">
        <v>34.8</v>
      </c>
      <c r="C21" s="25">
        <v>32.8</v>
      </c>
      <c r="D21" s="25">
        <v>40.1</v>
      </c>
      <c r="E21" s="25">
        <v>58.6</v>
      </c>
      <c r="F21" s="25">
        <v>148.4</v>
      </c>
    </row>
    <row r="22">
      <c r="A22" s="1" t="s">
        <v>21</v>
      </c>
      <c r="B22" s="24">
        <v>-60.0</v>
      </c>
      <c r="C22" s="25">
        <v>25.4</v>
      </c>
      <c r="D22" s="25">
        <v>-15.3</v>
      </c>
      <c r="E22" s="25">
        <v>-172.4</v>
      </c>
      <c r="F22" s="25">
        <v>415.0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61.9</v>
      </c>
      <c r="F23" s="27">
        <v>200.0</v>
      </c>
    </row>
    <row r="24">
      <c r="A24" s="4" t="s">
        <v>23</v>
      </c>
      <c r="B24" s="24">
        <v>-5.4</v>
      </c>
      <c r="C24" s="25">
        <v>3.5</v>
      </c>
      <c r="D24" s="25">
        <v>3.8</v>
      </c>
      <c r="E24" s="25">
        <v>-25.1</v>
      </c>
      <c r="F24" s="25">
        <v>-60.6</v>
      </c>
    </row>
    <row r="25">
      <c r="A25" s="4" t="s">
        <v>24</v>
      </c>
      <c r="B25" s="24">
        <v>-52.7</v>
      </c>
      <c r="C25" s="25">
        <v>-11.8</v>
      </c>
      <c r="D25" s="25">
        <v>-32.0</v>
      </c>
      <c r="E25" s="25">
        <v>-259.2</v>
      </c>
      <c r="F25" s="25">
        <v>-0.9</v>
      </c>
    </row>
    <row r="26">
      <c r="A26" s="4" t="s">
        <v>25</v>
      </c>
      <c r="B26" s="26">
        <v>9.62</v>
      </c>
      <c r="C26" s="27">
        <v>10.38</v>
      </c>
      <c r="D26" s="27">
        <v>7.23</v>
      </c>
      <c r="E26" s="27">
        <v>42.46</v>
      </c>
      <c r="F26" s="27">
        <v>117.37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-18.37</v>
      </c>
      <c r="C28" s="25">
        <v>-36.94</v>
      </c>
      <c r="D28" s="25">
        <v>-19.18</v>
      </c>
      <c r="E28" s="25">
        <v>224.37</v>
      </c>
      <c r="F28" s="25">
        <v>-169.22</v>
      </c>
    </row>
    <row r="29">
      <c r="A29" s="19" t="s">
        <v>28</v>
      </c>
      <c r="B29" s="11">
        <v>8.63</v>
      </c>
      <c r="C29" s="11">
        <v>33.73</v>
      </c>
      <c r="D29" s="11">
        <v>8.7</v>
      </c>
      <c r="E29" s="11">
        <v>18.72</v>
      </c>
      <c r="F29" s="11">
        <v>147.66</v>
      </c>
    </row>
    <row r="30">
      <c r="A30" s="19" t="s">
        <v>29</v>
      </c>
      <c r="B30" s="19">
        <v>-29.43</v>
      </c>
      <c r="C30" s="19">
        <v>-17.96</v>
      </c>
      <c r="D30" s="19">
        <v>-15.06</v>
      </c>
      <c r="E30" s="19">
        <v>36.83</v>
      </c>
      <c r="F30" s="19">
        <v>-84.82</v>
      </c>
    </row>
    <row r="31">
      <c r="A31" s="19" t="s">
        <v>30</v>
      </c>
      <c r="B31" s="20">
        <f t="shared" ref="B31:F31" si="1">B22+B26</f>
        <v>-50.38</v>
      </c>
      <c r="C31" s="20">
        <f t="shared" si="1"/>
        <v>35.78</v>
      </c>
      <c r="D31" s="20">
        <f t="shared" si="1"/>
        <v>-8.07</v>
      </c>
      <c r="E31" s="20">
        <f t="shared" si="1"/>
        <v>-129.94</v>
      </c>
      <c r="F31" s="20">
        <f t="shared" si="1"/>
        <v>532.37</v>
      </c>
    </row>
    <row r="32">
      <c r="A32" s="19" t="s">
        <v>31</v>
      </c>
      <c r="B32" s="20">
        <f t="shared" ref="B32:F32" si="2">B18+B25+B27</f>
        <v>274.6</v>
      </c>
      <c r="C32" s="20">
        <f t="shared" si="2"/>
        <v>315.5</v>
      </c>
      <c r="D32" s="20">
        <f t="shared" si="2"/>
        <v>295.3</v>
      </c>
      <c r="E32" s="20">
        <f t="shared" si="2"/>
        <v>969.4</v>
      </c>
      <c r="F32" s="20">
        <f t="shared" si="2"/>
        <v>4145.7</v>
      </c>
    </row>
    <row r="33">
      <c r="A33" s="19" t="s">
        <v>32</v>
      </c>
      <c r="B33" s="20">
        <f t="shared" ref="B33:F33" si="3">B4+B5+B6+B8-B12-B13-B14</f>
        <v>118.9</v>
      </c>
      <c r="C33" s="20">
        <f t="shared" si="3"/>
        <v>79.3</v>
      </c>
      <c r="D33" s="20">
        <f t="shared" si="3"/>
        <v>62.3</v>
      </c>
      <c r="E33" s="20">
        <f t="shared" si="3"/>
        <v>718.1</v>
      </c>
      <c r="F33" s="20">
        <f t="shared" si="3"/>
        <v>2586.6</v>
      </c>
    </row>
    <row r="34">
      <c r="A34" s="19" t="s">
        <v>33</v>
      </c>
      <c r="B34" s="20">
        <f t="shared" ref="B34:F34" si="4">B19-B20</f>
        <v>21</v>
      </c>
      <c r="C34" s="20">
        <f t="shared" si="4"/>
        <v>20.5</v>
      </c>
      <c r="D34" s="20">
        <f t="shared" si="4"/>
        <v>15.8</v>
      </c>
      <c r="E34" s="20">
        <f t="shared" si="4"/>
        <v>98.1</v>
      </c>
      <c r="F34" s="20">
        <f t="shared" si="4"/>
        <v>407.1</v>
      </c>
    </row>
    <row r="35">
      <c r="A35" s="19" t="s">
        <v>34</v>
      </c>
      <c r="B35" s="20">
        <f t="shared" ref="B35:F35" si="5">B19-(B20*1.2725)-B26</f>
        <v>7.6195</v>
      </c>
      <c r="C35" s="20">
        <f t="shared" si="5"/>
        <v>6.523</v>
      </c>
      <c r="D35" s="20">
        <f t="shared" si="5"/>
        <v>4.0465</v>
      </c>
      <c r="E35" s="20">
        <f t="shared" si="5"/>
        <v>26.7005</v>
      </c>
      <c r="F35" s="20">
        <f t="shared" si="5"/>
        <v>202.33925</v>
      </c>
    </row>
    <row r="36">
      <c r="A36" s="19"/>
    </row>
    <row r="37">
      <c r="A37" s="19" t="s">
        <v>35</v>
      </c>
      <c r="B37" s="21">
        <f t="shared" ref="B37:F37" si="6">B4/B10</f>
        <v>4.731225296</v>
      </c>
      <c r="C37" s="21">
        <f t="shared" si="6"/>
        <v>2.516717325</v>
      </c>
      <c r="D37" s="21">
        <f t="shared" si="6"/>
        <v>1.781512605</v>
      </c>
      <c r="E37" s="21">
        <f t="shared" si="6"/>
        <v>6.161572052</v>
      </c>
      <c r="F37" s="21">
        <f t="shared" si="6"/>
        <v>4.424237079</v>
      </c>
    </row>
    <row r="38">
      <c r="A38" s="19" t="s">
        <v>36</v>
      </c>
      <c r="B38" s="21">
        <f t="shared" ref="B38:F38" si="7">B4/B19</f>
        <v>3.439655172</v>
      </c>
      <c r="C38" s="21">
        <f t="shared" si="7"/>
        <v>2.456973294</v>
      </c>
      <c r="D38" s="21">
        <f t="shared" si="7"/>
        <v>1.962962963</v>
      </c>
      <c r="E38" s="21">
        <f t="shared" si="7"/>
        <v>3.453255017</v>
      </c>
      <c r="F38" s="21">
        <f t="shared" si="7"/>
        <v>3.446139049</v>
      </c>
    </row>
    <row r="39">
      <c r="A39" s="19" t="s">
        <v>37</v>
      </c>
      <c r="B39" s="21">
        <f t="shared" ref="B39:F39" si="8">B4/B3</f>
        <v>0.8667632151</v>
      </c>
      <c r="C39" s="21">
        <f t="shared" si="8"/>
        <v>0.8</v>
      </c>
      <c r="D39" s="21">
        <f t="shared" si="8"/>
        <v>0.6556701031</v>
      </c>
      <c r="E39" s="21">
        <f t="shared" si="8"/>
        <v>0.9140969163</v>
      </c>
      <c r="F39" s="21">
        <f t="shared" si="8"/>
        <v>0.9243044039</v>
      </c>
    </row>
    <row r="40">
      <c r="A40" s="19" t="s">
        <v>38</v>
      </c>
      <c r="B40" s="21">
        <f t="shared" ref="B40:F40" si="9">B4/B2</f>
        <v>0.2640635341</v>
      </c>
      <c r="C40" s="21">
        <f t="shared" si="9"/>
        <v>0.1944574918</v>
      </c>
      <c r="D40" s="21">
        <f t="shared" si="9"/>
        <v>0.160443996</v>
      </c>
      <c r="E40" s="21">
        <f t="shared" si="9"/>
        <v>0.3345028685</v>
      </c>
      <c r="F40" s="21">
        <f t="shared" si="9"/>
        <v>0.4599064821</v>
      </c>
    </row>
    <row r="41">
      <c r="A41" s="19" t="s">
        <v>39</v>
      </c>
      <c r="B41" s="21">
        <f t="shared" ref="B41:F41" si="10">B3/B10</f>
        <v>5.458498024</v>
      </c>
      <c r="C41" s="21">
        <f t="shared" si="10"/>
        <v>3.145896657</v>
      </c>
      <c r="D41" s="21">
        <f t="shared" si="10"/>
        <v>2.717086835</v>
      </c>
      <c r="E41" s="21">
        <f t="shared" si="10"/>
        <v>6.740611354</v>
      </c>
      <c r="F41" s="21">
        <f t="shared" si="10"/>
        <v>4.786558476</v>
      </c>
    </row>
    <row r="42">
      <c r="A42" s="19" t="s">
        <v>40</v>
      </c>
      <c r="B42" s="21">
        <f t="shared" ref="B42:F42" si="11">B3/B2</f>
        <v>0.304654754</v>
      </c>
      <c r="C42" s="21">
        <f t="shared" si="11"/>
        <v>0.2430718647</v>
      </c>
      <c r="D42" s="21">
        <f t="shared" si="11"/>
        <v>0.2447023209</v>
      </c>
      <c r="E42" s="21">
        <f t="shared" si="11"/>
        <v>0.3659380779</v>
      </c>
      <c r="F42" s="21">
        <f t="shared" si="11"/>
        <v>0.4975703677</v>
      </c>
    </row>
    <row r="43">
      <c r="A43" s="19" t="s">
        <v>41</v>
      </c>
      <c r="B43" s="21">
        <f t="shared" ref="B43:F43" si="12">B10/B2</f>
        <v>0.05581292742</v>
      </c>
      <c r="C43" s="21">
        <f t="shared" si="12"/>
        <v>0.07726632222</v>
      </c>
      <c r="D43" s="21">
        <f t="shared" si="12"/>
        <v>0.0900605449</v>
      </c>
      <c r="E43" s="21">
        <f t="shared" si="12"/>
        <v>0.0542885591</v>
      </c>
      <c r="F43" s="21">
        <f t="shared" si="12"/>
        <v>0.1039515907</v>
      </c>
    </row>
    <row r="44">
      <c r="A44" s="19" t="s">
        <v>42</v>
      </c>
      <c r="B44" s="21">
        <f t="shared" ref="B44:F44" si="13">B10/B19</f>
        <v>0.7270114943</v>
      </c>
      <c r="C44" s="21">
        <f t="shared" si="13"/>
        <v>0.9762611276</v>
      </c>
      <c r="D44" s="21">
        <f t="shared" si="13"/>
        <v>1.101851852</v>
      </c>
      <c r="E44" s="21">
        <f t="shared" si="13"/>
        <v>0.5604503182</v>
      </c>
      <c r="F44" s="21">
        <f t="shared" si="13"/>
        <v>0.778922781</v>
      </c>
    </row>
    <row r="45">
      <c r="A45" s="19" t="s">
        <v>43</v>
      </c>
      <c r="B45" s="21">
        <f t="shared" ref="B45:F45" si="14">B8/B2</f>
        <v>0</v>
      </c>
      <c r="C45" s="21">
        <f t="shared" si="14"/>
        <v>0</v>
      </c>
      <c r="D45" s="21">
        <f t="shared" si="14"/>
        <v>0</v>
      </c>
      <c r="E45" s="21">
        <f t="shared" si="14"/>
        <v>0.002275852259</v>
      </c>
      <c r="F45" s="21">
        <f t="shared" si="14"/>
        <v>0.003043916751</v>
      </c>
    </row>
    <row r="46">
      <c r="A46" s="19" t="s">
        <v>44</v>
      </c>
      <c r="B46" s="21">
        <f t="shared" ref="B46:F46" si="15">(B3-B8)/B2</f>
        <v>0.304654754</v>
      </c>
      <c r="C46" s="21">
        <f t="shared" si="15"/>
        <v>0.2430718647</v>
      </c>
      <c r="D46" s="21">
        <f t="shared" si="15"/>
        <v>0.2447023209</v>
      </c>
      <c r="E46" s="21">
        <f t="shared" si="15"/>
        <v>0.3636622256</v>
      </c>
      <c r="F46" s="21">
        <f t="shared" si="15"/>
        <v>0.4945264509</v>
      </c>
    </row>
    <row r="47">
      <c r="A47" s="19" t="s">
        <v>45</v>
      </c>
      <c r="B47" s="21">
        <f t="shared" ref="B47:F47" si="16">(B3-B8)/B10</f>
        <v>5.458498024</v>
      </c>
      <c r="C47" s="21">
        <f t="shared" si="16"/>
        <v>3.145896657</v>
      </c>
      <c r="D47" s="21">
        <f t="shared" si="16"/>
        <v>2.717086835</v>
      </c>
      <c r="E47" s="21">
        <f t="shared" si="16"/>
        <v>6.698689956</v>
      </c>
      <c r="F47" s="21">
        <f t="shared" si="16"/>
        <v>4.757276416</v>
      </c>
    </row>
    <row r="48">
      <c r="A48" s="19" t="s">
        <v>46</v>
      </c>
      <c r="B48" s="19">
        <f t="shared" ref="B48:F48" si="17">(B3-B10)/B2</f>
        <v>0.2488418266</v>
      </c>
      <c r="C48" s="19">
        <f t="shared" si="17"/>
        <v>0.1658055425</v>
      </c>
      <c r="D48" s="19">
        <f t="shared" si="17"/>
        <v>0.154641776</v>
      </c>
      <c r="E48" s="19">
        <f t="shared" si="17"/>
        <v>0.3116495188</v>
      </c>
      <c r="F48" s="19">
        <f t="shared" si="17"/>
        <v>0.3936187769</v>
      </c>
    </row>
    <row r="49">
      <c r="A49" s="19" t="s">
        <v>47</v>
      </c>
      <c r="B49" s="21">
        <f t="shared" ref="B49:F49" si="18">(B3-B10)/B19</f>
        <v>3.24137931</v>
      </c>
      <c r="C49" s="21">
        <f t="shared" si="18"/>
        <v>2.09495549</v>
      </c>
      <c r="D49" s="21">
        <f t="shared" si="18"/>
        <v>1.891975309</v>
      </c>
      <c r="E49" s="21">
        <f t="shared" si="18"/>
        <v>3.21732746</v>
      </c>
      <c r="F49" s="21">
        <f t="shared" si="18"/>
        <v>2.949436658</v>
      </c>
    </row>
    <row r="50">
      <c r="A50" s="19" t="s">
        <v>48</v>
      </c>
      <c r="B50" s="21">
        <f t="shared" ref="B50:F50" si="19">(B11+B16)/B30</f>
        <v>0</v>
      </c>
      <c r="C50" s="21">
        <f t="shared" si="19"/>
        <v>0</v>
      </c>
      <c r="D50" s="21">
        <f t="shared" si="19"/>
        <v>-0.1062416999</v>
      </c>
      <c r="E50" s="21">
        <f t="shared" si="19"/>
        <v>17.21422753</v>
      </c>
      <c r="F50" s="21">
        <f t="shared" si="19"/>
        <v>-0.8724357463</v>
      </c>
    </row>
    <row r="51">
      <c r="A51" s="19" t="s">
        <v>49</v>
      </c>
      <c r="B51" s="21">
        <f t="shared" ref="B51:F51" si="20">B23/B31</f>
        <v>0</v>
      </c>
      <c r="C51" s="21">
        <f t="shared" si="20"/>
        <v>0</v>
      </c>
      <c r="D51" s="21">
        <f t="shared" si="20"/>
        <v>0</v>
      </c>
      <c r="E51" s="21">
        <f t="shared" si="20"/>
        <v>-0.4763737109</v>
      </c>
      <c r="F51" s="21">
        <f t="shared" si="20"/>
        <v>0.3756785694</v>
      </c>
    </row>
    <row r="52">
      <c r="A52" s="19" t="s">
        <v>50</v>
      </c>
      <c r="B52" s="21">
        <f t="shared" ref="B52:F52" si="21">B23/B25</f>
        <v>0</v>
      </c>
      <c r="C52" s="21">
        <f t="shared" si="21"/>
        <v>0</v>
      </c>
      <c r="D52" s="21">
        <f t="shared" si="21"/>
        <v>0</v>
      </c>
      <c r="E52" s="21">
        <f t="shared" si="21"/>
        <v>-0.2388117284</v>
      </c>
      <c r="F52" s="21">
        <f t="shared" si="21"/>
        <v>-222.2222222</v>
      </c>
    </row>
    <row r="53">
      <c r="A53" s="19" t="s">
        <v>51</v>
      </c>
      <c r="B53" s="21">
        <f t="shared" ref="B53:F53" si="22">B23/B2</f>
        <v>0</v>
      </c>
      <c r="C53" s="21">
        <f t="shared" si="22"/>
        <v>0</v>
      </c>
      <c r="D53" s="21">
        <f t="shared" si="22"/>
        <v>0</v>
      </c>
      <c r="E53" s="21">
        <f t="shared" si="22"/>
        <v>0.02934901143</v>
      </c>
      <c r="F53" s="21">
        <f t="shared" si="22"/>
        <v>0.03667369579</v>
      </c>
    </row>
    <row r="54">
      <c r="A54" s="19" t="s">
        <v>52</v>
      </c>
      <c r="B54" s="19">
        <f t="shared" ref="B54:F54" si="23">B23/B35</f>
        <v>0</v>
      </c>
      <c r="C54" s="19">
        <f t="shared" si="23"/>
        <v>0</v>
      </c>
      <c r="D54" s="19">
        <f t="shared" si="23"/>
        <v>0</v>
      </c>
      <c r="E54" s="19">
        <f t="shared" si="23"/>
        <v>2.318308646</v>
      </c>
      <c r="F54" s="19">
        <f t="shared" si="23"/>
        <v>0.9884389707</v>
      </c>
    </row>
    <row r="55">
      <c r="A55" s="19" t="s">
        <v>53</v>
      </c>
      <c r="B55" s="21">
        <f t="shared" ref="B55:F55" si="24">B30/B17</f>
        <v>-0.126744186</v>
      </c>
      <c r="C55" s="21">
        <f t="shared" si="24"/>
        <v>-0.07018366549</v>
      </c>
      <c r="D55" s="21">
        <f t="shared" si="24"/>
        <v>-0.06359797297</v>
      </c>
      <c r="E55" s="21">
        <f t="shared" si="24"/>
        <v>0.03419366818</v>
      </c>
      <c r="F55" s="21">
        <f t="shared" si="24"/>
        <v>-0.02064801967</v>
      </c>
    </row>
    <row r="56">
      <c r="A56" s="19" t="s">
        <v>54</v>
      </c>
      <c r="B56" s="21">
        <f t="shared" ref="B56:F56" si="25">B30/B2</f>
        <v>-0.06492389146</v>
      </c>
      <c r="C56" s="21">
        <f t="shared" si="25"/>
        <v>-0.04217942696</v>
      </c>
      <c r="D56" s="21">
        <f t="shared" si="25"/>
        <v>-0.03799192735</v>
      </c>
      <c r="E56" s="21">
        <f t="shared" si="25"/>
        <v>0.01746242473</v>
      </c>
      <c r="F56" s="21">
        <f t="shared" si="25"/>
        <v>-0.01555331439</v>
      </c>
    </row>
    <row r="57">
      <c r="A57" s="19" t="s">
        <v>55</v>
      </c>
      <c r="B57" s="21">
        <f t="shared" ref="B57:F57" si="26">B22/B17</f>
        <v>-0.2583979328</v>
      </c>
      <c r="C57" s="21">
        <f t="shared" si="26"/>
        <v>0.09925752247</v>
      </c>
      <c r="D57" s="21">
        <f t="shared" si="26"/>
        <v>-0.06461148649</v>
      </c>
      <c r="E57" s="21">
        <f t="shared" si="26"/>
        <v>-0.1600594188</v>
      </c>
      <c r="F57" s="21">
        <f t="shared" si="26"/>
        <v>0.1010248545</v>
      </c>
    </row>
    <row r="58">
      <c r="A58" s="19" t="s">
        <v>56</v>
      </c>
      <c r="B58" s="21">
        <f t="shared" ref="B58:F58" si="27">B22/B2</f>
        <v>-0.1323626737</v>
      </c>
      <c r="C58" s="21">
        <f t="shared" si="27"/>
        <v>0.05965241898</v>
      </c>
      <c r="D58" s="21">
        <f t="shared" si="27"/>
        <v>-0.03859737639</v>
      </c>
      <c r="E58" s="21">
        <f t="shared" si="27"/>
        <v>-0.08174102698</v>
      </c>
      <c r="F58" s="21">
        <f t="shared" si="27"/>
        <v>0.07609791877</v>
      </c>
    </row>
    <row r="59">
      <c r="A59" s="19" t="s">
        <v>57</v>
      </c>
      <c r="B59" s="21">
        <f t="shared" ref="B59:F59" si="28">B31/B32</f>
        <v>-0.1834668609</v>
      </c>
      <c r="C59" s="21">
        <f t="shared" si="28"/>
        <v>0.11340729</v>
      </c>
      <c r="D59" s="21">
        <f t="shared" si="28"/>
        <v>-0.02732814087</v>
      </c>
      <c r="E59" s="21">
        <f t="shared" si="28"/>
        <v>-0.1340416753</v>
      </c>
      <c r="F59" s="21">
        <f t="shared" si="28"/>
        <v>0.1284149842</v>
      </c>
    </row>
    <row r="60">
      <c r="A60" s="19" t="s">
        <v>58</v>
      </c>
      <c r="B60" s="21">
        <f t="shared" ref="B60:F60" si="29">B31/B2</f>
        <v>-0.111140525</v>
      </c>
      <c r="C60" s="21">
        <f t="shared" si="29"/>
        <v>0.08403006106</v>
      </c>
      <c r="D60" s="21">
        <f t="shared" si="29"/>
        <v>-0.02035822402</v>
      </c>
      <c r="E60" s="21">
        <f t="shared" si="29"/>
        <v>-0.0616092172</v>
      </c>
      <c r="F60" s="21">
        <f t="shared" si="29"/>
        <v>0.09761987714</v>
      </c>
    </row>
    <row r="61">
      <c r="A61" s="19" t="s">
        <v>59</v>
      </c>
      <c r="B61" s="21">
        <f t="shared" ref="B61:F61" si="30">B25/B17</f>
        <v>-0.2269595177</v>
      </c>
      <c r="C61" s="21">
        <f t="shared" si="30"/>
        <v>-0.04611176241</v>
      </c>
      <c r="D61" s="21">
        <f t="shared" si="30"/>
        <v>-0.1351351351</v>
      </c>
      <c r="E61" s="21">
        <f t="shared" si="30"/>
        <v>-0.2406461796</v>
      </c>
      <c r="F61" s="21">
        <f t="shared" si="30"/>
        <v>-0.000219090046</v>
      </c>
    </row>
    <row r="62">
      <c r="A62" s="19" t="s">
        <v>60</v>
      </c>
      <c r="B62" s="21">
        <f t="shared" ref="B62:F62" si="31">B25/B2</f>
        <v>-0.1162585484</v>
      </c>
      <c r="C62" s="21">
        <f t="shared" si="31"/>
        <v>-0.0277125411</v>
      </c>
      <c r="D62" s="21">
        <f t="shared" si="31"/>
        <v>-0.08072653885</v>
      </c>
      <c r="E62" s="21">
        <f t="shared" si="31"/>
        <v>-0.122896022</v>
      </c>
      <c r="F62" s="21">
        <f t="shared" si="31"/>
        <v>-0.0001650316311</v>
      </c>
    </row>
    <row r="63">
      <c r="A63" s="19" t="s">
        <v>61</v>
      </c>
      <c r="B63" s="21">
        <f t="shared" ref="B63:F63" si="32">(B25+B24)/B17</f>
        <v>-0.2502153316</v>
      </c>
      <c r="C63" s="21">
        <f t="shared" si="32"/>
        <v>-0.03243454474</v>
      </c>
      <c r="D63" s="21">
        <f t="shared" si="32"/>
        <v>-0.1190878378</v>
      </c>
      <c r="E63" s="21">
        <f t="shared" si="32"/>
        <v>-0.263949494</v>
      </c>
      <c r="F63" s="21">
        <f t="shared" si="32"/>
        <v>-0.01497115314</v>
      </c>
    </row>
    <row r="64">
      <c r="A64" s="19" t="s">
        <v>62</v>
      </c>
      <c r="B64" s="21">
        <f t="shared" ref="B64:F64" si="33">B16/B17</f>
        <v>0</v>
      </c>
      <c r="C64" s="21">
        <f t="shared" si="33"/>
        <v>0</v>
      </c>
      <c r="D64" s="21">
        <f t="shared" si="33"/>
        <v>0.004222972973</v>
      </c>
      <c r="E64" s="21">
        <f t="shared" si="33"/>
        <v>0.579519079</v>
      </c>
      <c r="F64" s="21">
        <f t="shared" si="33"/>
        <v>0.0162126634</v>
      </c>
    </row>
    <row r="65">
      <c r="A65" s="19" t="s">
        <v>63</v>
      </c>
      <c r="B65" s="21">
        <f t="shared" ref="B65:F65" si="34">B16/B2</f>
        <v>0</v>
      </c>
      <c r="C65" s="21">
        <f t="shared" si="34"/>
        <v>0</v>
      </c>
      <c r="D65" s="21">
        <f t="shared" si="34"/>
        <v>0.002522704339</v>
      </c>
      <c r="E65" s="21">
        <f t="shared" si="34"/>
        <v>0.2959556209</v>
      </c>
      <c r="F65" s="21">
        <f t="shared" si="34"/>
        <v>0.0122123407</v>
      </c>
    </row>
    <row r="66">
      <c r="A66" s="19" t="s">
        <v>64</v>
      </c>
      <c r="B66" s="21">
        <f t="shared" ref="B66:F66" si="35">B33/B2</f>
        <v>0.2622986984</v>
      </c>
      <c r="C66" s="21">
        <f t="shared" si="35"/>
        <v>0.1862376703</v>
      </c>
      <c r="D66" s="21">
        <f t="shared" si="35"/>
        <v>0.1571644803</v>
      </c>
      <c r="E66" s="21">
        <f t="shared" si="35"/>
        <v>0.3404769807</v>
      </c>
      <c r="F66" s="21">
        <f t="shared" si="35"/>
        <v>0.4743009077</v>
      </c>
    </row>
    <row r="67">
      <c r="A67" s="19" t="s">
        <v>65</v>
      </c>
      <c r="B67" s="21">
        <f t="shared" ref="B67:F67" si="36">B17/B32</f>
        <v>0.8455935907</v>
      </c>
      <c r="C67" s="21">
        <f t="shared" si="36"/>
        <v>0.8110935024</v>
      </c>
      <c r="D67" s="21">
        <f t="shared" si="36"/>
        <v>0.8018963766</v>
      </c>
      <c r="E67" s="21">
        <f t="shared" si="36"/>
        <v>1.111099649</v>
      </c>
      <c r="F67" s="21">
        <f t="shared" si="36"/>
        <v>0.9908821188</v>
      </c>
    </row>
    <row r="68">
      <c r="A68" s="19" t="s">
        <v>66</v>
      </c>
      <c r="B68" s="21">
        <f t="shared" ref="B68:F68" si="37">B17/B2</f>
        <v>0.5122435473</v>
      </c>
      <c r="C68" s="21">
        <f t="shared" si="37"/>
        <v>0.6009863786</v>
      </c>
      <c r="D68" s="21">
        <f t="shared" si="37"/>
        <v>0.5973763875</v>
      </c>
      <c r="E68" s="21">
        <f t="shared" si="37"/>
        <v>0.5106917643</v>
      </c>
      <c r="F68" s="21">
        <f t="shared" si="37"/>
        <v>0.7532593747</v>
      </c>
    </row>
    <row r="69">
      <c r="A69" s="19" t="s">
        <v>67</v>
      </c>
      <c r="B69" s="21">
        <f t="shared" ref="B69:F69" si="38">(B16+B11)/B17</f>
        <v>0</v>
      </c>
      <c r="C69" s="21">
        <f t="shared" si="38"/>
        <v>0</v>
      </c>
      <c r="D69" s="21">
        <f t="shared" si="38"/>
        <v>0.006756756757</v>
      </c>
      <c r="E69" s="21">
        <f t="shared" si="38"/>
        <v>0.5886175843</v>
      </c>
      <c r="F69" s="21">
        <f t="shared" si="38"/>
        <v>0.01801407045</v>
      </c>
    </row>
    <row r="70">
      <c r="A70" s="19" t="s">
        <v>68</v>
      </c>
      <c r="B70" s="21">
        <f t="shared" ref="B70:F70" si="39">(B16+B11)/B2</f>
        <v>0</v>
      </c>
      <c r="C70" s="21">
        <f t="shared" si="39"/>
        <v>0</v>
      </c>
      <c r="D70" s="21">
        <f t="shared" si="39"/>
        <v>0.004036326942</v>
      </c>
      <c r="E70" s="21">
        <f t="shared" si="39"/>
        <v>0.3006021526</v>
      </c>
      <c r="F70" s="21">
        <f t="shared" si="39"/>
        <v>0.01356926744</v>
      </c>
    </row>
    <row r="71">
      <c r="A71" s="19" t="s">
        <v>69</v>
      </c>
      <c r="B71" s="21">
        <f t="shared" ref="B71:F71" si="40">B30/B19</f>
        <v>-0.8456896552</v>
      </c>
      <c r="C71" s="21">
        <f t="shared" si="40"/>
        <v>-0.5329376855</v>
      </c>
      <c r="D71" s="21">
        <f t="shared" si="40"/>
        <v>-0.4648148148</v>
      </c>
      <c r="E71" s="21">
        <f t="shared" si="40"/>
        <v>0.1802741067</v>
      </c>
      <c r="F71" s="21">
        <f t="shared" si="40"/>
        <v>-0.1165430063</v>
      </c>
    </row>
    <row r="72">
      <c r="A72" s="19" t="s">
        <v>70</v>
      </c>
      <c r="B72" s="19">
        <f t="shared" ref="B72:F72" si="41">B30/B35</f>
        <v>-3.862458167</v>
      </c>
      <c r="C72" s="19">
        <f t="shared" si="41"/>
        <v>-2.753334355</v>
      </c>
      <c r="D72" s="19">
        <f t="shared" si="41"/>
        <v>-3.721734833</v>
      </c>
      <c r="E72" s="19">
        <f t="shared" si="41"/>
        <v>1.379374918</v>
      </c>
      <c r="F72" s="19">
        <f t="shared" si="41"/>
        <v>-0.4191969675</v>
      </c>
    </row>
    <row r="73">
      <c r="A73" s="19" t="s">
        <v>71</v>
      </c>
      <c r="B73" s="19">
        <f t="shared" ref="B73:F73" si="42">B22/B35</f>
        <v>-7.87453245</v>
      </c>
      <c r="C73" s="19">
        <f t="shared" si="42"/>
        <v>3.893913843</v>
      </c>
      <c r="D73" s="19">
        <f t="shared" si="42"/>
        <v>-3.781045348</v>
      </c>
      <c r="E73" s="19">
        <f t="shared" si="42"/>
        <v>-6.456807925</v>
      </c>
      <c r="F73" s="19">
        <f t="shared" si="42"/>
        <v>2.051010864</v>
      </c>
    </row>
    <row r="74">
      <c r="A74" s="19" t="s">
        <v>72</v>
      </c>
      <c r="B74" s="21">
        <f t="shared" ref="B74:F74" si="43">B31/B19</f>
        <v>-1.447701149</v>
      </c>
      <c r="C74" s="21">
        <f t="shared" si="43"/>
        <v>1.061721068</v>
      </c>
      <c r="D74" s="21">
        <f t="shared" si="43"/>
        <v>-0.2490740741</v>
      </c>
      <c r="E74" s="21">
        <f t="shared" si="43"/>
        <v>-0.6360254528</v>
      </c>
      <c r="F74" s="21">
        <f t="shared" si="43"/>
        <v>0.7314784281</v>
      </c>
    </row>
    <row r="75">
      <c r="A75" s="19" t="s">
        <v>73</v>
      </c>
      <c r="B75" s="21">
        <f t="shared" ref="B75:F75" si="44">B34/B19</f>
        <v>0.6034482759</v>
      </c>
      <c r="C75" s="21">
        <f t="shared" si="44"/>
        <v>0.6083086053</v>
      </c>
      <c r="D75" s="21">
        <f t="shared" si="44"/>
        <v>0.487654321</v>
      </c>
      <c r="E75" s="21">
        <f t="shared" si="44"/>
        <v>0.4801762115</v>
      </c>
      <c r="F75" s="21">
        <f t="shared" si="44"/>
        <v>0.5593569662</v>
      </c>
    </row>
    <row r="76">
      <c r="A76" s="19" t="s">
        <v>74</v>
      </c>
      <c r="B76" s="21">
        <f t="shared" ref="B76:F76" si="45">B25/B19</f>
        <v>-1.514367816</v>
      </c>
      <c r="C76" s="21">
        <f t="shared" si="45"/>
        <v>-0.350148368</v>
      </c>
      <c r="D76" s="21">
        <f t="shared" si="45"/>
        <v>-0.987654321</v>
      </c>
      <c r="E76" s="21">
        <f t="shared" si="45"/>
        <v>-1.268722467</v>
      </c>
      <c r="F76" s="21">
        <f t="shared" si="45"/>
        <v>-0.001236603462</v>
      </c>
    </row>
    <row r="77">
      <c r="A77" s="19" t="s">
        <v>75</v>
      </c>
      <c r="B77" s="19">
        <f t="shared" ref="B77:F77" si="46">B25/B35</f>
        <v>-6.916464335</v>
      </c>
      <c r="C77" s="19">
        <f t="shared" si="46"/>
        <v>-1.808983597</v>
      </c>
      <c r="D77" s="19">
        <f t="shared" si="46"/>
        <v>-7.908068701</v>
      </c>
      <c r="E77" s="19">
        <f t="shared" si="46"/>
        <v>-9.707683377</v>
      </c>
      <c r="F77" s="19">
        <f t="shared" si="46"/>
        <v>-0.004447975368</v>
      </c>
    </row>
    <row r="78">
      <c r="A78" s="19" t="s">
        <v>76</v>
      </c>
      <c r="B78" s="19">
        <f t="shared" ref="B78:F78" si="47">B35/B9</f>
        <v>0.03295631488</v>
      </c>
      <c r="C78" s="19">
        <f t="shared" si="47"/>
        <v>0.02649471974</v>
      </c>
      <c r="D78" s="19">
        <f t="shared" si="47"/>
        <v>0.01527557569</v>
      </c>
      <c r="E78" s="19">
        <f t="shared" si="47"/>
        <v>0.07561738884</v>
      </c>
      <c r="F78" s="19">
        <f t="shared" si="47"/>
        <v>0.2078472008</v>
      </c>
    </row>
    <row r="79">
      <c r="A79" s="19" t="s">
        <v>77</v>
      </c>
      <c r="B79" s="19">
        <f t="shared" ref="B79:F79" si="48">B35/B2</f>
        <v>0.01680895654</v>
      </c>
      <c r="C79" s="19">
        <f t="shared" si="48"/>
        <v>0.01531939878</v>
      </c>
      <c r="D79" s="19">
        <f t="shared" si="48"/>
        <v>0.01020812311</v>
      </c>
      <c r="E79" s="19">
        <f t="shared" si="48"/>
        <v>0.01265966526</v>
      </c>
      <c r="F79" s="19">
        <f t="shared" si="48"/>
        <v>0.03710264051</v>
      </c>
    </row>
    <row r="80">
      <c r="A80" s="19" t="s">
        <v>78</v>
      </c>
      <c r="B80" s="19">
        <f t="shared" ref="B80:F80" si="49">B35/B19</f>
        <v>0.2189511494</v>
      </c>
      <c r="C80" s="19">
        <f t="shared" si="49"/>
        <v>0.1935608309</v>
      </c>
      <c r="D80" s="19">
        <f t="shared" si="49"/>
        <v>0.1248919753</v>
      </c>
      <c r="E80" s="19">
        <f t="shared" si="49"/>
        <v>0.1306926089</v>
      </c>
      <c r="F80" s="19">
        <f t="shared" si="49"/>
        <v>0.2780149079</v>
      </c>
    </row>
    <row r="81">
      <c r="A81" s="19" t="s">
        <v>79</v>
      </c>
      <c r="B81" s="21">
        <f t="shared" ref="B81:F81" si="50">B12/B19</f>
        <v>0.3879310345</v>
      </c>
      <c r="C81" s="21">
        <f t="shared" si="50"/>
        <v>0.4569732938</v>
      </c>
      <c r="D81" s="21">
        <f t="shared" si="50"/>
        <v>0.1080246914</v>
      </c>
      <c r="E81" s="21">
        <f t="shared" si="50"/>
        <v>0.1140479687</v>
      </c>
      <c r="F81" s="21">
        <f t="shared" si="50"/>
        <v>0.0755702116</v>
      </c>
    </row>
    <row r="82">
      <c r="A82" s="19" t="s">
        <v>80</v>
      </c>
      <c r="B82" s="21">
        <f t="shared" ref="B82:F82" si="51">B3/B19</f>
        <v>3.968390805</v>
      </c>
      <c r="C82" s="21">
        <f t="shared" si="51"/>
        <v>3.071216617</v>
      </c>
      <c r="D82" s="21">
        <f t="shared" si="51"/>
        <v>2.99382716</v>
      </c>
      <c r="E82" s="21">
        <f t="shared" si="51"/>
        <v>3.777777778</v>
      </c>
      <c r="F82" s="21">
        <f t="shared" si="51"/>
        <v>3.728359439</v>
      </c>
    </row>
    <row r="83">
      <c r="A83" s="19" t="s">
        <v>81</v>
      </c>
      <c r="B83" s="21">
        <f t="shared" ref="B83:F83" si="52">B8/B19</f>
        <v>0</v>
      </c>
      <c r="C83" s="21">
        <f t="shared" si="52"/>
        <v>0</v>
      </c>
      <c r="D83" s="21">
        <f t="shared" si="52"/>
        <v>0</v>
      </c>
      <c r="E83" s="21">
        <f t="shared" si="52"/>
        <v>0.0234948605</v>
      </c>
      <c r="F83" s="21">
        <f t="shared" si="52"/>
        <v>0.02280846386</v>
      </c>
    </row>
    <row r="84">
      <c r="A84" s="19" t="s">
        <v>82</v>
      </c>
      <c r="B84" s="21">
        <f t="shared" ref="B84:F84" si="53">B33/B19</f>
        <v>3.416666667</v>
      </c>
      <c r="C84" s="21">
        <f t="shared" si="53"/>
        <v>2.353115727</v>
      </c>
      <c r="D84" s="21">
        <f t="shared" si="53"/>
        <v>1.922839506</v>
      </c>
      <c r="E84" s="21">
        <f t="shared" si="53"/>
        <v>3.514929026</v>
      </c>
      <c r="F84" s="21">
        <f t="shared" si="53"/>
        <v>3.553998351</v>
      </c>
    </row>
    <row r="85">
      <c r="A85" s="19" t="s">
        <v>83</v>
      </c>
      <c r="B85" s="21">
        <f t="shared" ref="B85:F85" si="54">(B5+B6)/B19</f>
        <v>0.4224137931</v>
      </c>
      <c r="C85" s="21">
        <f t="shared" si="54"/>
        <v>0.4510385757</v>
      </c>
      <c r="D85" s="21">
        <f t="shared" si="54"/>
        <v>0.1265432099</v>
      </c>
      <c r="E85" s="21">
        <f t="shared" si="54"/>
        <v>0.2750856583</v>
      </c>
      <c r="F85" s="21">
        <f t="shared" si="54"/>
        <v>0.2327562517</v>
      </c>
    </row>
    <row r="86">
      <c r="A86" s="19" t="s">
        <v>84</v>
      </c>
      <c r="B86" s="21">
        <f t="shared" ref="B86:F86" si="55">B19/B2</f>
        <v>0.07677035076</v>
      </c>
      <c r="C86" s="21">
        <f t="shared" si="55"/>
        <v>0.07914513856</v>
      </c>
      <c r="D86" s="21">
        <f t="shared" si="55"/>
        <v>0.08173562059</v>
      </c>
      <c r="E86" s="21">
        <f t="shared" si="55"/>
        <v>0.09686596178</v>
      </c>
      <c r="F86" s="21">
        <f t="shared" si="55"/>
        <v>0.133455579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 t="s">
        <v>92</v>
      </c>
      <c r="C1" s="23" t="s">
        <v>93</v>
      </c>
      <c r="D1" s="23" t="s">
        <v>94</v>
      </c>
      <c r="E1" s="23" t="s">
        <v>85</v>
      </c>
      <c r="F1" s="23" t="s">
        <v>86</v>
      </c>
    </row>
    <row r="2">
      <c r="A2" s="4" t="s">
        <v>1</v>
      </c>
      <c r="B2" s="24">
        <v>6279555.0</v>
      </c>
      <c r="C2" s="25">
        <v>7953680.0</v>
      </c>
      <c r="D2" s="25">
        <v>9451180.0</v>
      </c>
      <c r="E2" s="25">
        <v>9689212.0</v>
      </c>
      <c r="F2" s="25">
        <v>7044418.0</v>
      </c>
    </row>
    <row r="3">
      <c r="A3" s="4" t="s">
        <v>2</v>
      </c>
      <c r="B3" s="26">
        <v>1661483.0</v>
      </c>
      <c r="C3" s="27">
        <v>1708592.0</v>
      </c>
      <c r="D3" s="27">
        <v>1100728.0</v>
      </c>
      <c r="E3" s="27">
        <v>747842.0</v>
      </c>
      <c r="F3" s="27">
        <v>944708.0</v>
      </c>
    </row>
    <row r="4">
      <c r="A4" s="4" t="s">
        <v>3</v>
      </c>
      <c r="B4" s="11">
        <v>304467.0</v>
      </c>
      <c r="C4" s="12">
        <v>1442415.0</v>
      </c>
      <c r="D4" s="12">
        <v>590469.0</v>
      </c>
      <c r="E4" s="12">
        <v>277582.0</v>
      </c>
      <c r="F4" s="12">
        <v>157319.0</v>
      </c>
    </row>
    <row r="5">
      <c r="A5" s="4" t="s">
        <v>4</v>
      </c>
      <c r="B5" s="9"/>
      <c r="C5" s="10"/>
      <c r="D5" s="10"/>
      <c r="E5" s="10"/>
      <c r="F5" s="10"/>
    </row>
    <row r="6">
      <c r="A6" s="4" t="s">
        <v>5</v>
      </c>
      <c r="B6" s="26">
        <v>9846.0</v>
      </c>
      <c r="C6" s="27">
        <v>21898.0</v>
      </c>
      <c r="D6" s="27">
        <v>152114.0</v>
      </c>
      <c r="E6" s="27">
        <v>294396.0</v>
      </c>
      <c r="F6" s="27">
        <v>304848.0</v>
      </c>
    </row>
    <row r="7">
      <c r="A7" s="4" t="s">
        <v>6</v>
      </c>
      <c r="B7" s="50">
        <v>52615.0</v>
      </c>
      <c r="C7" s="49">
        <v>37711.0</v>
      </c>
      <c r="D7" s="49">
        <v>57438.0</v>
      </c>
      <c r="E7" s="49">
        <v>47651.0</v>
      </c>
      <c r="F7" s="49">
        <v>32354.0</v>
      </c>
    </row>
    <row r="8">
      <c r="A8" s="4" t="s">
        <v>7</v>
      </c>
      <c r="B8" s="11">
        <v>7068.0</v>
      </c>
      <c r="C8" s="12">
        <v>85938.0</v>
      </c>
      <c r="D8" s="12">
        <v>211718.0</v>
      </c>
      <c r="E8" s="12">
        <v>78376.0</v>
      </c>
      <c r="F8" s="12">
        <v>99185.0</v>
      </c>
    </row>
    <row r="9">
      <c r="A9" s="15" t="s">
        <v>8</v>
      </c>
      <c r="B9" s="11">
        <v>3472679.0</v>
      </c>
      <c r="C9" s="12">
        <v>5393809.0</v>
      </c>
      <c r="D9" s="12">
        <v>7362815.0</v>
      </c>
      <c r="E9" s="12">
        <v>6819454.0</v>
      </c>
      <c r="F9" s="12">
        <v>4423466.0</v>
      </c>
      <c r="G9" s="16"/>
    </row>
    <row r="10">
      <c r="A10" s="15" t="s">
        <v>9</v>
      </c>
      <c r="B10" s="26">
        <v>1395697.0</v>
      </c>
      <c r="C10" s="27">
        <v>1632130.0</v>
      </c>
      <c r="D10" s="27">
        <v>2407159.0</v>
      </c>
      <c r="E10" s="27">
        <v>2978859.0</v>
      </c>
      <c r="F10" s="27">
        <v>3619910.0</v>
      </c>
    </row>
    <row r="11">
      <c r="A11" s="17" t="s">
        <v>10</v>
      </c>
      <c r="B11" s="11">
        <v>294809.0</v>
      </c>
      <c r="C11" s="12">
        <v>1061150.0</v>
      </c>
      <c r="D11" s="12">
        <v>1915513.0</v>
      </c>
      <c r="E11" s="12">
        <v>2408254.0</v>
      </c>
      <c r="F11" s="12">
        <v>3289195.0</v>
      </c>
    </row>
    <row r="12">
      <c r="A12" s="4" t="s">
        <v>11</v>
      </c>
      <c r="B12" s="11">
        <v>119486.0</v>
      </c>
      <c r="C12" s="12">
        <v>186680.0</v>
      </c>
      <c r="D12" s="12">
        <v>228638.0</v>
      </c>
      <c r="E12" s="12">
        <v>331216.0</v>
      </c>
      <c r="F12" s="12">
        <v>149785.0</v>
      </c>
    </row>
    <row r="13">
      <c r="A13" s="4" t="s">
        <v>12</v>
      </c>
      <c r="B13" s="11">
        <v>5156.0</v>
      </c>
      <c r="C13" s="12">
        <v>18261.0</v>
      </c>
      <c r="D13" s="12">
        <v>11375.0</v>
      </c>
      <c r="E13" s="12">
        <v>45934.0</v>
      </c>
      <c r="F13" s="12">
        <v>27116.0</v>
      </c>
    </row>
    <row r="14">
      <c r="A14" s="4" t="s">
        <v>13</v>
      </c>
      <c r="B14" s="49">
        <v>14369.0</v>
      </c>
      <c r="C14" s="49">
        <v>18017.0</v>
      </c>
      <c r="D14" s="49">
        <v>12980.0</v>
      </c>
      <c r="E14" s="49">
        <v>16770.0</v>
      </c>
      <c r="F14" s="49">
        <v>14934.0</v>
      </c>
    </row>
    <row r="15">
      <c r="A15" s="4" t="s">
        <v>14</v>
      </c>
      <c r="B15" s="26">
        <v>3182295.0</v>
      </c>
      <c r="C15" s="27">
        <v>4951475.0</v>
      </c>
      <c r="D15" s="27">
        <v>4339446.0</v>
      </c>
      <c r="E15" s="27">
        <v>4136480.0</v>
      </c>
      <c r="F15" s="27">
        <v>2206796.0</v>
      </c>
    </row>
    <row r="16">
      <c r="A16" s="1" t="s">
        <v>15</v>
      </c>
      <c r="B16" s="11">
        <v>2295172.0</v>
      </c>
      <c r="C16" s="12">
        <v>4776218.0</v>
      </c>
      <c r="D16" s="12">
        <v>4156901.0</v>
      </c>
      <c r="E16" s="12">
        <v>3807617.0</v>
      </c>
      <c r="F16" s="12">
        <v>1874502.0</v>
      </c>
    </row>
    <row r="17">
      <c r="A17" s="4" t="s">
        <v>16</v>
      </c>
      <c r="B17" s="11">
        <v>1658186.0</v>
      </c>
      <c r="C17" s="12">
        <v>1262646.0</v>
      </c>
      <c r="D17" s="12">
        <v>2549600.0</v>
      </c>
      <c r="E17" s="12">
        <v>2450240.0</v>
      </c>
      <c r="F17" s="12">
        <v>1135257.0</v>
      </c>
    </row>
    <row r="18">
      <c r="A18" s="1" t="s">
        <v>17</v>
      </c>
      <c r="B18" s="11">
        <v>2041918.0</v>
      </c>
      <c r="C18" s="12">
        <v>2042014.0</v>
      </c>
      <c r="D18" s="12">
        <v>3731734.0</v>
      </c>
      <c r="E18" s="12">
        <v>4532313.0</v>
      </c>
      <c r="F18" s="12">
        <v>4707088.0</v>
      </c>
    </row>
    <row r="19">
      <c r="A19" s="1" t="s">
        <v>18</v>
      </c>
      <c r="B19" s="24">
        <v>98455.0</v>
      </c>
      <c r="C19" s="25">
        <v>168279.0</v>
      </c>
      <c r="D19" s="25">
        <v>490940.0</v>
      </c>
      <c r="E19" s="25">
        <v>1438831.0</v>
      </c>
      <c r="F19" s="25">
        <v>1798092.0</v>
      </c>
    </row>
    <row r="20">
      <c r="A20" s="4" t="s">
        <v>19</v>
      </c>
      <c r="B20" s="24">
        <v>116482.0</v>
      </c>
      <c r="C20" s="25">
        <v>163778.0</v>
      </c>
      <c r="D20" s="25">
        <v>597554.0</v>
      </c>
      <c r="E20" s="25">
        <v>1507047.0</v>
      </c>
      <c r="F20" s="25">
        <v>1579302.0</v>
      </c>
    </row>
    <row r="21">
      <c r="A21" s="1" t="s">
        <v>20</v>
      </c>
      <c r="B21" s="24">
        <v>249865.0</v>
      </c>
      <c r="C21" s="25">
        <v>341585.0</v>
      </c>
      <c r="D21" s="25">
        <v>314937.0</v>
      </c>
      <c r="E21" s="25">
        <v>358957.0</v>
      </c>
      <c r="F21" s="25">
        <v>702499.0</v>
      </c>
    </row>
    <row r="22">
      <c r="A22" s="1" t="s">
        <v>21</v>
      </c>
      <c r="B22" s="24">
        <v>-267892.0</v>
      </c>
      <c r="C22" s="25">
        <v>-337084.0</v>
      </c>
      <c r="D22" s="25">
        <v>-421551.0</v>
      </c>
      <c r="E22" s="25">
        <v>-427173.0</v>
      </c>
      <c r="F22" s="25">
        <v>-483709.0</v>
      </c>
    </row>
    <row r="23">
      <c r="A23" s="4" t="s">
        <v>22</v>
      </c>
      <c r="B23" s="26">
        <v>121638.0</v>
      </c>
      <c r="C23" s="27">
        <v>1789274.0</v>
      </c>
      <c r="D23" s="27">
        <v>292820.0</v>
      </c>
      <c r="E23" s="27">
        <v>594609.0</v>
      </c>
      <c r="F23" s="27">
        <v>641769.0</v>
      </c>
    </row>
    <row r="24">
      <c r="A24" s="4" t="s">
        <v>23</v>
      </c>
      <c r="B24" s="24">
        <v>-58023.0</v>
      </c>
      <c r="C24" s="25">
        <v>-137609.0</v>
      </c>
      <c r="D24" s="25">
        <v>-114638.0</v>
      </c>
      <c r="E24" s="25">
        <v>11152.0</v>
      </c>
      <c r="F24" s="25">
        <v>2531.0</v>
      </c>
    </row>
    <row r="25">
      <c r="A25" s="4" t="s">
        <v>24</v>
      </c>
      <c r="B25" s="24">
        <v>-256250.0</v>
      </c>
      <c r="C25" s="25">
        <v>-408553.0</v>
      </c>
      <c r="D25" s="25">
        <v>-435202.0</v>
      </c>
      <c r="E25" s="25">
        <v>-942455.0</v>
      </c>
      <c r="F25" s="25">
        <v>-1517182.0</v>
      </c>
    </row>
    <row r="26">
      <c r="A26" s="4" t="s">
        <v>25</v>
      </c>
      <c r="B26" s="26">
        <v>2017.0</v>
      </c>
      <c r="C26" s="27">
        <v>9568.0</v>
      </c>
      <c r="D26" s="27">
        <v>3976.0</v>
      </c>
      <c r="E26" s="27">
        <v>146539.0</v>
      </c>
      <c r="F26" s="27">
        <v>170479.0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-1961.0</v>
      </c>
      <c r="F27" s="27">
        <v>0.0</v>
      </c>
    </row>
    <row r="28">
      <c r="A28" s="19" t="s">
        <v>27</v>
      </c>
      <c r="B28" s="24">
        <v>-1239079.0</v>
      </c>
      <c r="C28" s="25">
        <v>1137948.0</v>
      </c>
      <c r="D28" s="25">
        <v>-851946.0</v>
      </c>
      <c r="E28" s="25">
        <v>-241694.0</v>
      </c>
      <c r="F28" s="25">
        <v>-120265.0</v>
      </c>
    </row>
    <row r="29">
      <c r="A29" s="19" t="s">
        <v>28</v>
      </c>
      <c r="B29" s="11">
        <v>-1680242.0</v>
      </c>
      <c r="C29" s="12">
        <v>-2139531.0</v>
      </c>
      <c r="D29" s="12">
        <v>-2077924.0</v>
      </c>
      <c r="E29" s="12">
        <v>-1536049.0</v>
      </c>
      <c r="F29" s="12">
        <v>-145185.0</v>
      </c>
    </row>
    <row r="30">
      <c r="A30" s="19" t="s">
        <v>29</v>
      </c>
      <c r="B30" s="20">
        <f t="shared" ref="B30:F30" si="1">B22*(1-0.4)+B26+B28+B29</f>
        <v>-3078039.2</v>
      </c>
      <c r="C30" s="20">
        <f t="shared" si="1"/>
        <v>-1194265.4</v>
      </c>
      <c r="D30" s="20">
        <f t="shared" si="1"/>
        <v>-3178824.6</v>
      </c>
      <c r="E30" s="20">
        <f t="shared" si="1"/>
        <v>-1887507.8</v>
      </c>
      <c r="F30" s="20">
        <f t="shared" si="1"/>
        <v>-385196.4</v>
      </c>
    </row>
    <row r="31">
      <c r="A31" s="19" t="s">
        <v>30</v>
      </c>
      <c r="B31" s="20">
        <f t="shared" ref="B31:F31" si="2">B22+B26</f>
        <v>-265875</v>
      </c>
      <c r="C31" s="20">
        <f t="shared" si="2"/>
        <v>-327516</v>
      </c>
      <c r="D31" s="20">
        <f t="shared" si="2"/>
        <v>-417575</v>
      </c>
      <c r="E31" s="20">
        <f t="shared" si="2"/>
        <v>-280634</v>
      </c>
      <c r="F31" s="20">
        <f t="shared" si="2"/>
        <v>-313230</v>
      </c>
    </row>
    <row r="32">
      <c r="A32" s="19" t="s">
        <v>31</v>
      </c>
      <c r="B32" s="20">
        <f t="shared" ref="B32:F32" si="3">B18+B25+B27</f>
        <v>1785668</v>
      </c>
      <c r="C32" s="20">
        <f t="shared" si="3"/>
        <v>1633461</v>
      </c>
      <c r="D32" s="20">
        <f t="shared" si="3"/>
        <v>3296532</v>
      </c>
      <c r="E32" s="20">
        <f t="shared" si="3"/>
        <v>3587897</v>
      </c>
      <c r="F32" s="20">
        <f t="shared" si="3"/>
        <v>3189906</v>
      </c>
    </row>
    <row r="33">
      <c r="A33" s="19" t="s">
        <v>32</v>
      </c>
      <c r="B33" s="20">
        <f t="shared" ref="B33:F33" si="4">B4+B5+B6+B8-B12-B13-B14</f>
        <v>182370</v>
      </c>
      <c r="C33" s="20">
        <f t="shared" si="4"/>
        <v>1327293</v>
      </c>
      <c r="D33" s="20">
        <f t="shared" si="4"/>
        <v>701308</v>
      </c>
      <c r="E33" s="20">
        <f t="shared" si="4"/>
        <v>256434</v>
      </c>
      <c r="F33" s="20">
        <f t="shared" si="4"/>
        <v>369517</v>
      </c>
    </row>
    <row r="34">
      <c r="A34" s="19" t="s">
        <v>33</v>
      </c>
      <c r="B34" s="20">
        <f t="shared" ref="B34:F34" si="5">B19-B20</f>
        <v>-18027</v>
      </c>
      <c r="C34" s="20">
        <f t="shared" si="5"/>
        <v>4501</v>
      </c>
      <c r="D34" s="20">
        <f t="shared" si="5"/>
        <v>-106614</v>
      </c>
      <c r="E34" s="20">
        <f t="shared" si="5"/>
        <v>-68216</v>
      </c>
      <c r="F34" s="20">
        <f t="shared" si="5"/>
        <v>218790</v>
      </c>
    </row>
    <row r="35">
      <c r="A35" s="19" t="s">
        <v>34</v>
      </c>
      <c r="B35" s="20">
        <f t="shared" ref="B35:F35" si="6">B19-(B20*1.2725)-B26</f>
        <v>-51785.345</v>
      </c>
      <c r="C35" s="20">
        <f t="shared" si="6"/>
        <v>-49696.505</v>
      </c>
      <c r="D35" s="20">
        <f t="shared" si="6"/>
        <v>-273423.465</v>
      </c>
      <c r="E35" s="20">
        <f t="shared" si="6"/>
        <v>-625425.3075</v>
      </c>
      <c r="F35" s="20">
        <f t="shared" si="6"/>
        <v>-382048.795</v>
      </c>
    </row>
    <row r="36">
      <c r="A36" s="19"/>
    </row>
    <row r="37">
      <c r="A37" s="19" t="s">
        <v>35</v>
      </c>
      <c r="B37" s="21">
        <f t="shared" ref="B37:F37" si="7">B4/B10</f>
        <v>0.2181469187</v>
      </c>
      <c r="C37" s="21">
        <f t="shared" si="7"/>
        <v>0.8837623229</v>
      </c>
      <c r="D37" s="21">
        <f t="shared" si="7"/>
        <v>0.2452970493</v>
      </c>
      <c r="E37" s="21">
        <f t="shared" si="7"/>
        <v>0.09318400099</v>
      </c>
      <c r="F37" s="21">
        <f t="shared" si="7"/>
        <v>0.04345936777</v>
      </c>
    </row>
    <row r="38">
      <c r="A38" s="19" t="s">
        <v>36</v>
      </c>
      <c r="B38" s="21">
        <f t="shared" ref="B38:F38" si="8">B4/B19</f>
        <v>3.092448327</v>
      </c>
      <c r="C38" s="21">
        <f t="shared" si="8"/>
        <v>8.571568645</v>
      </c>
      <c r="D38" s="21">
        <f t="shared" si="8"/>
        <v>1.202731495</v>
      </c>
      <c r="E38" s="21">
        <f t="shared" si="8"/>
        <v>0.1929218928</v>
      </c>
      <c r="F38" s="21">
        <f t="shared" si="8"/>
        <v>0.08749218616</v>
      </c>
    </row>
    <row r="39">
      <c r="A39" s="19" t="s">
        <v>37</v>
      </c>
      <c r="B39" s="21">
        <f t="shared" ref="B39:F39" si="9">B4/B3</f>
        <v>0.1832501446</v>
      </c>
      <c r="C39" s="21">
        <f t="shared" si="9"/>
        <v>0.8442126617</v>
      </c>
      <c r="D39" s="21">
        <f t="shared" si="9"/>
        <v>0.5364349776</v>
      </c>
      <c r="E39" s="21">
        <f t="shared" si="9"/>
        <v>0.3711773342</v>
      </c>
      <c r="F39" s="21">
        <f t="shared" si="9"/>
        <v>0.1665265881</v>
      </c>
    </row>
    <row r="40">
      <c r="A40" s="19" t="s">
        <v>38</v>
      </c>
      <c r="B40" s="21">
        <f t="shared" ref="B40:F40" si="10">B4/B2</f>
        <v>0.04848544204</v>
      </c>
      <c r="C40" s="21">
        <f t="shared" si="10"/>
        <v>0.1813519025</v>
      </c>
      <c r="D40" s="21">
        <f t="shared" si="10"/>
        <v>0.06247569087</v>
      </c>
      <c r="E40" s="21">
        <f t="shared" si="10"/>
        <v>0.02864856296</v>
      </c>
      <c r="F40" s="21">
        <f t="shared" si="10"/>
        <v>0.02233243399</v>
      </c>
    </row>
    <row r="41">
      <c r="A41" s="19" t="s">
        <v>39</v>
      </c>
      <c r="B41" s="21">
        <f t="shared" ref="B41:F41" si="11">B3/B10</f>
        <v>1.190432451</v>
      </c>
      <c r="C41" s="21">
        <f t="shared" si="11"/>
        <v>1.046847984</v>
      </c>
      <c r="D41" s="21">
        <f t="shared" si="11"/>
        <v>0.4572726604</v>
      </c>
      <c r="E41" s="21">
        <f t="shared" si="11"/>
        <v>0.2510498147</v>
      </c>
      <c r="F41" s="21">
        <f t="shared" si="11"/>
        <v>0.2609755491</v>
      </c>
    </row>
    <row r="42">
      <c r="A42" s="19" t="s">
        <v>40</v>
      </c>
      <c r="B42" s="21">
        <f t="shared" ref="B42:F42" si="12">B3/B2</f>
        <v>0.2645861052</v>
      </c>
      <c r="C42" s="21">
        <f t="shared" si="12"/>
        <v>0.214817795</v>
      </c>
      <c r="D42" s="21">
        <f t="shared" si="12"/>
        <v>0.1164646108</v>
      </c>
      <c r="E42" s="21">
        <f t="shared" si="12"/>
        <v>0.07718295358</v>
      </c>
      <c r="F42" s="21">
        <f t="shared" si="12"/>
        <v>0.1341073173</v>
      </c>
    </row>
    <row r="43">
      <c r="A43" s="19" t="s">
        <v>41</v>
      </c>
      <c r="B43" s="21">
        <f t="shared" ref="B43:F43" si="13">B10/B2</f>
        <v>0.2222604946</v>
      </c>
      <c r="C43" s="21">
        <f t="shared" si="13"/>
        <v>0.2052043834</v>
      </c>
      <c r="D43" s="21">
        <f t="shared" si="13"/>
        <v>0.254694017</v>
      </c>
      <c r="E43" s="21">
        <f t="shared" si="13"/>
        <v>0.3074407909</v>
      </c>
      <c r="F43" s="21">
        <f t="shared" si="13"/>
        <v>0.5138692792</v>
      </c>
    </row>
    <row r="44">
      <c r="A44" s="19" t="s">
        <v>42</v>
      </c>
      <c r="B44" s="21">
        <f t="shared" ref="B44:F44" si="14">B10/B19</f>
        <v>14.17598903</v>
      </c>
      <c r="C44" s="21">
        <f t="shared" si="14"/>
        <v>9.698952335</v>
      </c>
      <c r="D44" s="21">
        <f t="shared" si="14"/>
        <v>4.903163319</v>
      </c>
      <c r="E44" s="21">
        <f t="shared" si="14"/>
        <v>2.070332791</v>
      </c>
      <c r="F44" s="21">
        <f t="shared" si="14"/>
        <v>2.013195098</v>
      </c>
    </row>
    <row r="45">
      <c r="A45" s="19" t="s">
        <v>43</v>
      </c>
      <c r="B45" s="21">
        <f t="shared" ref="B45:F45" si="15">B8/B2</f>
        <v>0.001125557464</v>
      </c>
      <c r="C45" s="21">
        <f t="shared" si="15"/>
        <v>0.01080480985</v>
      </c>
      <c r="D45" s="21">
        <f t="shared" si="15"/>
        <v>0.02240122397</v>
      </c>
      <c r="E45" s="21">
        <f t="shared" si="15"/>
        <v>0.008088996298</v>
      </c>
      <c r="F45" s="21">
        <f t="shared" si="15"/>
        <v>0.01407994245</v>
      </c>
    </row>
    <row r="46">
      <c r="A46" s="19" t="s">
        <v>44</v>
      </c>
      <c r="B46" s="21">
        <f t="shared" ref="B46:F46" si="16">(B3-B8)/B2</f>
        <v>0.2634605478</v>
      </c>
      <c r="C46" s="21">
        <f t="shared" si="16"/>
        <v>0.2040129852</v>
      </c>
      <c r="D46" s="21">
        <f t="shared" si="16"/>
        <v>0.09406338679</v>
      </c>
      <c r="E46" s="21">
        <f t="shared" si="16"/>
        <v>0.06909395728</v>
      </c>
      <c r="F46" s="21">
        <f t="shared" si="16"/>
        <v>0.1200273749</v>
      </c>
    </row>
    <row r="47">
      <c r="A47" s="19" t="s">
        <v>45</v>
      </c>
      <c r="B47" s="21">
        <f t="shared" ref="B47:F47" si="17">(B3-B8)/B10</f>
        <v>1.185368314</v>
      </c>
      <c r="C47" s="21">
        <f t="shared" si="17"/>
        <v>0.9941940899</v>
      </c>
      <c r="D47" s="21">
        <f t="shared" si="17"/>
        <v>0.369319185</v>
      </c>
      <c r="E47" s="21">
        <f t="shared" si="17"/>
        <v>0.2247390696</v>
      </c>
      <c r="F47" s="21">
        <f t="shared" si="17"/>
        <v>0.2335756966</v>
      </c>
    </row>
    <row r="48">
      <c r="A48" s="19" t="s">
        <v>46</v>
      </c>
      <c r="B48" s="19">
        <f t="shared" ref="B48:F48" si="18">(B3-B10)/B2</f>
        <v>0.04232561065</v>
      </c>
      <c r="C48" s="19">
        <f t="shared" si="18"/>
        <v>0.009613411653</v>
      </c>
      <c r="D48" s="19">
        <f t="shared" si="18"/>
        <v>-0.1382294063</v>
      </c>
      <c r="E48" s="19">
        <f t="shared" si="18"/>
        <v>-0.2302578373</v>
      </c>
      <c r="F48" s="19">
        <f t="shared" si="18"/>
        <v>-0.3797619619</v>
      </c>
    </row>
    <row r="49">
      <c r="A49" s="19" t="s">
        <v>47</v>
      </c>
      <c r="B49" s="21">
        <f t="shared" ref="B49:F49" si="19">(B3-B10)/B19</f>
        <v>2.699568331</v>
      </c>
      <c r="C49" s="21">
        <f t="shared" si="19"/>
        <v>0.4543763631</v>
      </c>
      <c r="D49" s="21">
        <f t="shared" si="19"/>
        <v>-2.661080784</v>
      </c>
      <c r="E49" s="21">
        <f t="shared" si="19"/>
        <v>-1.550576127</v>
      </c>
      <c r="F49" s="21">
        <f t="shared" si="19"/>
        <v>-1.487800402</v>
      </c>
    </row>
    <row r="50">
      <c r="A50" s="19" t="s">
        <v>48</v>
      </c>
      <c r="B50" s="21">
        <f t="shared" ref="B50:F50" si="20">(B11+B16)/B30</f>
        <v>-0.8414386016</v>
      </c>
      <c r="C50" s="21">
        <f t="shared" si="20"/>
        <v>-4.887831465</v>
      </c>
      <c r="D50" s="21">
        <f t="shared" si="20"/>
        <v>-1.91027023</v>
      </c>
      <c r="E50" s="21">
        <f t="shared" si="20"/>
        <v>-3.29316308</v>
      </c>
      <c r="F50" s="21">
        <f t="shared" si="20"/>
        <v>-13.40536152</v>
      </c>
    </row>
    <row r="51">
      <c r="A51" s="19" t="s">
        <v>49</v>
      </c>
      <c r="B51" s="21">
        <f t="shared" ref="B51:F51" si="21">B23/B31</f>
        <v>-0.4575007052</v>
      </c>
      <c r="C51" s="21">
        <f t="shared" si="21"/>
        <v>-5.463165158</v>
      </c>
      <c r="D51" s="21">
        <f t="shared" si="21"/>
        <v>-0.7012392983</v>
      </c>
      <c r="E51" s="21">
        <f t="shared" si="21"/>
        <v>-2.118805989</v>
      </c>
      <c r="F51" s="21">
        <f t="shared" si="21"/>
        <v>-2.048874629</v>
      </c>
    </row>
    <row r="52">
      <c r="A52" s="19" t="s">
        <v>50</v>
      </c>
      <c r="B52" s="21">
        <f t="shared" ref="B52:F52" si="22">B23/B25</f>
        <v>-0.474684878</v>
      </c>
      <c r="C52" s="21">
        <f t="shared" si="22"/>
        <v>-4.379539497</v>
      </c>
      <c r="D52" s="21">
        <f t="shared" si="22"/>
        <v>-0.6728369814</v>
      </c>
      <c r="E52" s="21">
        <f t="shared" si="22"/>
        <v>-0.6309150039</v>
      </c>
      <c r="F52" s="21">
        <f t="shared" si="22"/>
        <v>-0.4230006683</v>
      </c>
    </row>
    <row r="53">
      <c r="A53" s="19" t="s">
        <v>51</v>
      </c>
      <c r="B53" s="21">
        <f t="shared" ref="B53:F53" si="23">B23/B2</f>
        <v>0.01937048087</v>
      </c>
      <c r="C53" s="21">
        <f t="shared" si="23"/>
        <v>0.2249617787</v>
      </c>
      <c r="D53" s="21">
        <f t="shared" si="23"/>
        <v>0.03098237469</v>
      </c>
      <c r="E53" s="21">
        <f t="shared" si="23"/>
        <v>0.06136814841</v>
      </c>
      <c r="F53" s="21">
        <f t="shared" si="23"/>
        <v>0.09110319689</v>
      </c>
    </row>
    <row r="54">
      <c r="A54" s="19" t="s">
        <v>52</v>
      </c>
      <c r="B54" s="19">
        <f t="shared" ref="B54:F54" si="24">B23/B35</f>
        <v>-2.348888474</v>
      </c>
      <c r="C54" s="19">
        <f t="shared" si="24"/>
        <v>-36.00402081</v>
      </c>
      <c r="D54" s="19">
        <f t="shared" si="24"/>
        <v>-1.070939541</v>
      </c>
      <c r="E54" s="19">
        <f t="shared" si="24"/>
        <v>-0.9507274376</v>
      </c>
      <c r="F54" s="19">
        <f t="shared" si="24"/>
        <v>-1.679808989</v>
      </c>
    </row>
    <row r="55">
      <c r="A55" s="19" t="s">
        <v>53</v>
      </c>
      <c r="B55" s="21">
        <f t="shared" ref="B55:F55" si="25">B30/B17</f>
        <v>-1.856268959</v>
      </c>
      <c r="C55" s="21">
        <f t="shared" si="25"/>
        <v>-0.9458434114</v>
      </c>
      <c r="D55" s="21">
        <f t="shared" si="25"/>
        <v>-1.246793458</v>
      </c>
      <c r="E55" s="21">
        <f t="shared" si="25"/>
        <v>-0.7703358855</v>
      </c>
      <c r="F55" s="21">
        <f t="shared" si="25"/>
        <v>-0.3393032591</v>
      </c>
    </row>
    <row r="56">
      <c r="A56" s="19" t="s">
        <v>54</v>
      </c>
      <c r="B56" s="21">
        <f t="shared" ref="B56:F56" si="26">B30/B2</f>
        <v>-0.4901683638</v>
      </c>
      <c r="C56" s="21">
        <f t="shared" si="26"/>
        <v>-0.1501525583</v>
      </c>
      <c r="D56" s="21">
        <f t="shared" si="26"/>
        <v>-0.3363415574</v>
      </c>
      <c r="E56" s="21">
        <f t="shared" si="26"/>
        <v>-0.1948050884</v>
      </c>
      <c r="F56" s="21">
        <f t="shared" si="26"/>
        <v>-0.05468108224</v>
      </c>
    </row>
    <row r="57">
      <c r="A57" s="19" t="s">
        <v>55</v>
      </c>
      <c r="B57" s="21">
        <f t="shared" ref="B57:F57" si="27">B22/B17</f>
        <v>-0.161557268</v>
      </c>
      <c r="C57" s="21">
        <f t="shared" si="27"/>
        <v>-0.2669663548</v>
      </c>
      <c r="D57" s="21">
        <f t="shared" si="27"/>
        <v>-0.1653400533</v>
      </c>
      <c r="E57" s="21">
        <f t="shared" si="27"/>
        <v>-0.1743392484</v>
      </c>
      <c r="F57" s="21">
        <f t="shared" si="27"/>
        <v>-0.4260788526</v>
      </c>
    </row>
    <row r="58">
      <c r="A58" s="19" t="s">
        <v>56</v>
      </c>
      <c r="B58" s="21">
        <f t="shared" ref="B58:F58" si="28">B22/B2</f>
        <v>-0.04266098474</v>
      </c>
      <c r="C58" s="21">
        <f t="shared" si="28"/>
        <v>-0.04238088533</v>
      </c>
      <c r="D58" s="21">
        <f t="shared" si="28"/>
        <v>-0.04460300195</v>
      </c>
      <c r="E58" s="21">
        <f t="shared" si="28"/>
        <v>-0.04408748617</v>
      </c>
      <c r="F58" s="21">
        <f t="shared" si="28"/>
        <v>-0.06866557322</v>
      </c>
    </row>
    <row r="59">
      <c r="A59" s="19" t="s">
        <v>57</v>
      </c>
      <c r="B59" s="21">
        <f t="shared" ref="B59:F59" si="29">B31/B32</f>
        <v>-0.1488938593</v>
      </c>
      <c r="C59" s="21">
        <f t="shared" si="29"/>
        <v>-0.2005043279</v>
      </c>
      <c r="D59" s="21">
        <f t="shared" si="29"/>
        <v>-0.1266709985</v>
      </c>
      <c r="E59" s="21">
        <f t="shared" si="29"/>
        <v>-0.07821684959</v>
      </c>
      <c r="F59" s="21">
        <f t="shared" si="29"/>
        <v>-0.09819411606</v>
      </c>
    </row>
    <row r="60">
      <c r="A60" s="19" t="s">
        <v>58</v>
      </c>
      <c r="B60" s="21">
        <f t="shared" ref="B60:F60" si="30">B31/B2</f>
        <v>-0.04233978363</v>
      </c>
      <c r="C60" s="21">
        <f t="shared" si="30"/>
        <v>-0.04117792016</v>
      </c>
      <c r="D60" s="21">
        <f t="shared" si="30"/>
        <v>-0.04418231374</v>
      </c>
      <c r="E60" s="21">
        <f t="shared" si="30"/>
        <v>-0.02896355245</v>
      </c>
      <c r="F60" s="21">
        <f t="shared" si="30"/>
        <v>-0.04446499342</v>
      </c>
    </row>
    <row r="61">
      <c r="A61" s="19" t="s">
        <v>59</v>
      </c>
      <c r="B61" s="21">
        <f t="shared" ref="B61:F61" si="31">B25/B17</f>
        <v>-0.1545363427</v>
      </c>
      <c r="C61" s="21">
        <f t="shared" si="31"/>
        <v>-0.323568918</v>
      </c>
      <c r="D61" s="21">
        <f t="shared" si="31"/>
        <v>-0.1706942265</v>
      </c>
      <c r="E61" s="21">
        <f t="shared" si="31"/>
        <v>-0.3846378314</v>
      </c>
      <c r="F61" s="21">
        <f t="shared" si="31"/>
        <v>-1.336421621</v>
      </c>
    </row>
    <row r="62">
      <c r="A62" s="19" t="s">
        <v>60</v>
      </c>
      <c r="B62" s="21">
        <f t="shared" ref="B62:F62" si="32">B25/B2</f>
        <v>-0.04080703171</v>
      </c>
      <c r="C62" s="21">
        <f t="shared" si="32"/>
        <v>-0.05136653725</v>
      </c>
      <c r="D62" s="21">
        <f t="shared" si="32"/>
        <v>-0.04604737186</v>
      </c>
      <c r="E62" s="21">
        <f t="shared" si="32"/>
        <v>-0.09726848788</v>
      </c>
      <c r="F62" s="21">
        <f t="shared" si="32"/>
        <v>-0.2153736476</v>
      </c>
    </row>
    <row r="63">
      <c r="A63" s="19" t="s">
        <v>61</v>
      </c>
      <c r="B63" s="21">
        <f t="shared" ref="B63:F63" si="33">(B25+B24)/B17</f>
        <v>-0.1895281953</v>
      </c>
      <c r="C63" s="21">
        <f t="shared" si="33"/>
        <v>-0.4325535423</v>
      </c>
      <c r="D63" s="21">
        <f t="shared" si="33"/>
        <v>-0.215657358</v>
      </c>
      <c r="E63" s="21">
        <f t="shared" si="33"/>
        <v>-0.3800864405</v>
      </c>
      <c r="F63" s="21">
        <f t="shared" si="33"/>
        <v>-1.33419217</v>
      </c>
    </row>
    <row r="64">
      <c r="A64" s="19" t="s">
        <v>62</v>
      </c>
      <c r="B64" s="21">
        <f t="shared" ref="B64:F64" si="34">B16/B17</f>
        <v>1.38414629</v>
      </c>
      <c r="C64" s="21">
        <f t="shared" si="34"/>
        <v>3.782705525</v>
      </c>
      <c r="D64" s="21">
        <f t="shared" si="34"/>
        <v>1.630413006</v>
      </c>
      <c r="E64" s="21">
        <f t="shared" si="34"/>
        <v>1.553977161</v>
      </c>
      <c r="F64" s="21">
        <f t="shared" si="34"/>
        <v>1.651169735</v>
      </c>
    </row>
    <row r="65">
      <c r="A65" s="19" t="s">
        <v>63</v>
      </c>
      <c r="B65" s="21">
        <f t="shared" ref="B65:F65" si="35">B16/B2</f>
        <v>0.3654991476</v>
      </c>
      <c r="C65" s="21">
        <f t="shared" si="35"/>
        <v>0.6005041691</v>
      </c>
      <c r="D65" s="21">
        <f t="shared" si="35"/>
        <v>0.4398287833</v>
      </c>
      <c r="E65" s="21">
        <f t="shared" si="35"/>
        <v>0.3929748879</v>
      </c>
      <c r="F65" s="21">
        <f t="shared" si="35"/>
        <v>0.2660974973</v>
      </c>
    </row>
    <row r="66">
      <c r="A66" s="19" t="s">
        <v>64</v>
      </c>
      <c r="B66" s="21">
        <f t="shared" ref="B66:F66" si="36">B33/B2</f>
        <v>0.02904186682</v>
      </c>
      <c r="C66" s="21">
        <f t="shared" si="36"/>
        <v>0.1668778477</v>
      </c>
      <c r="D66" s="21">
        <f t="shared" si="36"/>
        <v>0.07420322119</v>
      </c>
      <c r="E66" s="21">
        <f t="shared" si="36"/>
        <v>0.02646592932</v>
      </c>
      <c r="F66" s="21">
        <f t="shared" si="36"/>
        <v>0.05245529155</v>
      </c>
    </row>
    <row r="67">
      <c r="A67" s="19" t="s">
        <v>65</v>
      </c>
      <c r="B67" s="21">
        <f t="shared" ref="B67:F67" si="37">B17/B32</f>
        <v>0.9286082295</v>
      </c>
      <c r="C67" s="21">
        <f t="shared" si="37"/>
        <v>0.7729881522</v>
      </c>
      <c r="D67" s="21">
        <f t="shared" si="37"/>
        <v>0.7734188535</v>
      </c>
      <c r="E67" s="21">
        <f t="shared" si="37"/>
        <v>0.6829181551</v>
      </c>
      <c r="F67" s="21">
        <f t="shared" si="37"/>
        <v>0.3558904244</v>
      </c>
    </row>
    <row r="68">
      <c r="A68" s="19" t="s">
        <v>66</v>
      </c>
      <c r="B68" s="21">
        <f t="shared" ref="B68:F68" si="38">B17/B2</f>
        <v>0.264061068</v>
      </c>
      <c r="C68" s="21">
        <f t="shared" si="38"/>
        <v>0.158749912</v>
      </c>
      <c r="D68" s="21">
        <f t="shared" si="38"/>
        <v>0.2697652568</v>
      </c>
      <c r="E68" s="21">
        <f t="shared" si="38"/>
        <v>0.2528833098</v>
      </c>
      <c r="F68" s="21">
        <f t="shared" si="38"/>
        <v>0.1611569614</v>
      </c>
    </row>
    <row r="69">
      <c r="A69" s="19" t="s">
        <v>67</v>
      </c>
      <c r="B69" s="21">
        <f t="shared" ref="B69:F69" si="39">(B16+B11)/B17</f>
        <v>1.561936357</v>
      </c>
      <c r="C69" s="21">
        <f t="shared" si="39"/>
        <v>4.623123187</v>
      </c>
      <c r="D69" s="21">
        <f t="shared" si="39"/>
        <v>2.381712425</v>
      </c>
      <c r="E69" s="21">
        <f t="shared" si="39"/>
        <v>2.536841697</v>
      </c>
      <c r="F69" s="21">
        <f t="shared" si="39"/>
        <v>4.548482855</v>
      </c>
    </row>
    <row r="70">
      <c r="A70" s="19" t="s">
        <v>68</v>
      </c>
      <c r="B70" s="21">
        <f t="shared" ref="B70:F70" si="40">(B16+B11)/B2</f>
        <v>0.4124465826</v>
      </c>
      <c r="C70" s="21">
        <f t="shared" si="40"/>
        <v>0.7339203991</v>
      </c>
      <c r="D70" s="21">
        <f t="shared" si="40"/>
        <v>0.6425032641</v>
      </c>
      <c r="E70" s="21">
        <f t="shared" si="40"/>
        <v>0.6415249248</v>
      </c>
      <c r="F70" s="21">
        <f t="shared" si="40"/>
        <v>0.733019676</v>
      </c>
    </row>
    <row r="71">
      <c r="A71" s="19" t="s">
        <v>69</v>
      </c>
      <c r="B71" s="21">
        <f t="shared" ref="B71:F71" si="41">B30/B19</f>
        <v>-31.26341171</v>
      </c>
      <c r="C71" s="21">
        <f t="shared" si="41"/>
        <v>-7.096936635</v>
      </c>
      <c r="D71" s="21">
        <f t="shared" si="41"/>
        <v>-6.474975761</v>
      </c>
      <c r="E71" s="21">
        <f t="shared" si="41"/>
        <v>-1.31183426</v>
      </c>
      <c r="F71" s="21">
        <f t="shared" si="41"/>
        <v>-0.2142250786</v>
      </c>
    </row>
    <row r="72">
      <c r="A72" s="19" t="s">
        <v>70</v>
      </c>
      <c r="B72" s="19">
        <f t="shared" ref="B72:F72" si="42">B30/B35</f>
        <v>59.4384222</v>
      </c>
      <c r="C72" s="19">
        <f t="shared" si="42"/>
        <v>24.03117483</v>
      </c>
      <c r="D72" s="19">
        <f t="shared" si="42"/>
        <v>11.62601242</v>
      </c>
      <c r="E72" s="19">
        <f t="shared" si="42"/>
        <v>3.017958783</v>
      </c>
      <c r="F72" s="19">
        <f t="shared" si="42"/>
        <v>1.008238751</v>
      </c>
    </row>
    <row r="73">
      <c r="A73" s="19" t="s">
        <v>71</v>
      </c>
      <c r="B73" s="19">
        <f t="shared" ref="B73:F73" si="43">B22/B35</f>
        <v>5.173123786</v>
      </c>
      <c r="C73" s="19">
        <f t="shared" si="43"/>
        <v>6.782851229</v>
      </c>
      <c r="D73" s="19">
        <f t="shared" si="43"/>
        <v>1.541751364</v>
      </c>
      <c r="E73" s="19">
        <f t="shared" si="43"/>
        <v>0.6830120158</v>
      </c>
      <c r="F73" s="19">
        <f t="shared" si="43"/>
        <v>1.266092202</v>
      </c>
    </row>
    <row r="74">
      <c r="A74" s="19" t="s">
        <v>72</v>
      </c>
      <c r="B74" s="21">
        <f t="shared" ref="B74:F74" si="44">B31/B19</f>
        <v>-2.700472297</v>
      </c>
      <c r="C74" s="21">
        <f t="shared" si="44"/>
        <v>-1.946267805</v>
      </c>
      <c r="D74" s="21">
        <f t="shared" si="44"/>
        <v>-0.8505621868</v>
      </c>
      <c r="E74" s="21">
        <f t="shared" si="44"/>
        <v>-0.1950430593</v>
      </c>
      <c r="F74" s="21">
        <f t="shared" si="44"/>
        <v>-0.1742013201</v>
      </c>
    </row>
    <row r="75">
      <c r="A75" s="19" t="s">
        <v>73</v>
      </c>
      <c r="B75" s="21">
        <f t="shared" ref="B75:F75" si="45">B34/B19</f>
        <v>-0.1830988777</v>
      </c>
      <c r="C75" s="21">
        <f t="shared" si="45"/>
        <v>0.02674724713</v>
      </c>
      <c r="D75" s="21">
        <f t="shared" si="45"/>
        <v>-0.2171629934</v>
      </c>
      <c r="E75" s="21">
        <f t="shared" si="45"/>
        <v>-0.0474107105</v>
      </c>
      <c r="F75" s="21">
        <f t="shared" si="45"/>
        <v>0.1216789797</v>
      </c>
    </row>
    <row r="76">
      <c r="A76" s="19" t="s">
        <v>74</v>
      </c>
      <c r="B76" s="21">
        <f t="shared" ref="B76:F76" si="46">B25/B19</f>
        <v>-2.602711899</v>
      </c>
      <c r="C76" s="21">
        <f t="shared" si="46"/>
        <v>-2.427831161</v>
      </c>
      <c r="D76" s="21">
        <f t="shared" si="46"/>
        <v>-0.886466778</v>
      </c>
      <c r="E76" s="21">
        <f t="shared" si="46"/>
        <v>-0.6550143832</v>
      </c>
      <c r="F76" s="21">
        <f t="shared" si="46"/>
        <v>-0.8437732886</v>
      </c>
    </row>
    <row r="77">
      <c r="A77" s="19" t="s">
        <v>75</v>
      </c>
      <c r="B77" s="19">
        <f t="shared" ref="B77:F77" si="47">B25/B35</f>
        <v>4.948311149</v>
      </c>
      <c r="C77" s="19">
        <f t="shared" si="47"/>
        <v>8.220960408</v>
      </c>
      <c r="D77" s="19">
        <f t="shared" si="47"/>
        <v>1.591677583</v>
      </c>
      <c r="E77" s="19">
        <f t="shared" si="47"/>
        <v>1.506902565</v>
      </c>
      <c r="F77" s="19">
        <f t="shared" si="47"/>
        <v>3.971173368</v>
      </c>
    </row>
    <row r="78">
      <c r="A78" s="19" t="s">
        <v>76</v>
      </c>
      <c r="B78" s="19">
        <f t="shared" ref="B78:F78" si="48">B35/B9</f>
        <v>-0.01491221763</v>
      </c>
      <c r="C78" s="19">
        <f t="shared" si="48"/>
        <v>-0.009213619726</v>
      </c>
      <c r="D78" s="19">
        <f t="shared" si="48"/>
        <v>-0.0371357239</v>
      </c>
      <c r="E78" s="19">
        <f t="shared" si="48"/>
        <v>-0.09171193288</v>
      </c>
      <c r="F78" s="19">
        <f t="shared" si="48"/>
        <v>-0.08636865187</v>
      </c>
    </row>
    <row r="79">
      <c r="A79" s="19" t="s">
        <v>77</v>
      </c>
      <c r="B79" s="19">
        <f t="shared" ref="B79:F79" si="49">B35/B2</f>
        <v>-0.008246658402</v>
      </c>
      <c r="C79" s="19">
        <f t="shared" si="49"/>
        <v>-0.006248240437</v>
      </c>
      <c r="D79" s="19">
        <f t="shared" si="49"/>
        <v>-0.02893008757</v>
      </c>
      <c r="E79" s="19">
        <f t="shared" si="49"/>
        <v>-0.06454862454</v>
      </c>
      <c r="F79" s="19">
        <f t="shared" si="49"/>
        <v>-0.05423425966</v>
      </c>
    </row>
    <row r="80">
      <c r="A80" s="19" t="s">
        <v>78</v>
      </c>
      <c r="B80" s="19">
        <f t="shared" ref="B80:F80" si="50">B35/B19</f>
        <v>-0.5259798385</v>
      </c>
      <c r="C80" s="19">
        <f t="shared" si="50"/>
        <v>-0.2953220842</v>
      </c>
      <c r="D80" s="19">
        <f t="shared" si="50"/>
        <v>-0.5569386585</v>
      </c>
      <c r="E80" s="19">
        <f t="shared" si="50"/>
        <v>-0.4346760026</v>
      </c>
      <c r="F80" s="19">
        <f t="shared" si="50"/>
        <v>-0.2124745536</v>
      </c>
    </row>
    <row r="81">
      <c r="A81" s="19" t="s">
        <v>79</v>
      </c>
      <c r="B81" s="21">
        <f t="shared" ref="B81:F81" si="51">B12/B19</f>
        <v>1.213610279</v>
      </c>
      <c r="C81" s="21">
        <f t="shared" si="51"/>
        <v>1.109348166</v>
      </c>
      <c r="D81" s="21">
        <f t="shared" si="51"/>
        <v>0.4657147513</v>
      </c>
      <c r="E81" s="21">
        <f t="shared" si="51"/>
        <v>0.2301979871</v>
      </c>
      <c r="F81" s="21">
        <f t="shared" si="51"/>
        <v>0.08330218921</v>
      </c>
    </row>
    <row r="82">
      <c r="A82" s="19" t="s">
        <v>80</v>
      </c>
      <c r="B82" s="21">
        <f t="shared" ref="B82:F82" si="52">B3/B19</f>
        <v>16.87555736</v>
      </c>
      <c r="C82" s="21">
        <f t="shared" si="52"/>
        <v>10.1533287</v>
      </c>
      <c r="D82" s="21">
        <f t="shared" si="52"/>
        <v>2.242082536</v>
      </c>
      <c r="E82" s="21">
        <f t="shared" si="52"/>
        <v>0.5197566636</v>
      </c>
      <c r="F82" s="21">
        <f t="shared" si="52"/>
        <v>0.5253946962</v>
      </c>
    </row>
    <row r="83">
      <c r="A83" s="19" t="s">
        <v>81</v>
      </c>
      <c r="B83" s="21">
        <f t="shared" ref="B83:F83" si="53">B8/B19</f>
        <v>0.07178914225</v>
      </c>
      <c r="C83" s="21">
        <f t="shared" si="53"/>
        <v>0.5106876081</v>
      </c>
      <c r="D83" s="21">
        <f t="shared" si="53"/>
        <v>0.4312502546</v>
      </c>
      <c r="E83" s="21">
        <f t="shared" si="53"/>
        <v>0.05447199845</v>
      </c>
      <c r="F83" s="21">
        <f t="shared" si="53"/>
        <v>0.0551612487</v>
      </c>
    </row>
    <row r="84">
      <c r="A84" s="19" t="s">
        <v>82</v>
      </c>
      <c r="B84" s="21">
        <f t="shared" ref="B84:F84" si="54">B33/B19</f>
        <v>1.852318318</v>
      </c>
      <c r="C84" s="21">
        <f t="shared" si="54"/>
        <v>7.887454763</v>
      </c>
      <c r="D84" s="21">
        <f t="shared" si="54"/>
        <v>1.428500428</v>
      </c>
      <c r="E84" s="21">
        <f t="shared" si="54"/>
        <v>0.1782238498</v>
      </c>
      <c r="F84" s="21">
        <f t="shared" si="54"/>
        <v>0.2055050576</v>
      </c>
    </row>
    <row r="85">
      <c r="A85" s="19" t="s">
        <v>83</v>
      </c>
      <c r="B85" s="21">
        <f t="shared" ref="B85:F85" si="55">(B5+B6)/B19</f>
        <v>0.1000050785</v>
      </c>
      <c r="C85" s="21">
        <f t="shared" si="55"/>
        <v>0.1301291308</v>
      </c>
      <c r="D85" s="21">
        <f t="shared" si="55"/>
        <v>0.3098423433</v>
      </c>
      <c r="E85" s="21">
        <f t="shared" si="55"/>
        <v>0.2046077684</v>
      </c>
      <c r="F85" s="21">
        <f t="shared" si="55"/>
        <v>0.1695397121</v>
      </c>
    </row>
    <row r="86">
      <c r="A86" s="19" t="s">
        <v>84</v>
      </c>
      <c r="B86" s="21">
        <f t="shared" ref="B86:F86" si="56">B19/B2</f>
        <v>0.01567865876</v>
      </c>
      <c r="C86" s="21">
        <f t="shared" si="56"/>
        <v>0.02115737621</v>
      </c>
      <c r="D86" s="21">
        <f t="shared" si="56"/>
        <v>0.05194483652</v>
      </c>
      <c r="E86" s="21">
        <f t="shared" si="56"/>
        <v>0.1484982473</v>
      </c>
      <c r="F86" s="21">
        <f t="shared" si="56"/>
        <v>0.2552506112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 t="s">
        <v>85</v>
      </c>
      <c r="C1" s="23" t="s">
        <v>86</v>
      </c>
      <c r="D1" s="23" t="s">
        <v>87</v>
      </c>
      <c r="E1" s="23" t="s">
        <v>88</v>
      </c>
      <c r="F1" s="23" t="s">
        <v>89</v>
      </c>
    </row>
    <row r="2">
      <c r="A2" s="4" t="s">
        <v>1</v>
      </c>
      <c r="B2" s="24">
        <v>833632.0</v>
      </c>
      <c r="C2" s="25">
        <v>897864.0</v>
      </c>
      <c r="D2" s="25">
        <v>933194.0</v>
      </c>
      <c r="E2" s="25">
        <v>842448.0</v>
      </c>
      <c r="F2" s="25">
        <v>563622.0</v>
      </c>
    </row>
    <row r="3">
      <c r="A3" s="4" t="s">
        <v>2</v>
      </c>
      <c r="B3" s="26">
        <v>389943.0</v>
      </c>
      <c r="C3" s="27">
        <v>395451.0</v>
      </c>
      <c r="D3" s="27">
        <v>412320.0</v>
      </c>
      <c r="E3" s="27">
        <v>356975.0</v>
      </c>
      <c r="F3" s="27">
        <v>297457.0</v>
      </c>
    </row>
    <row r="4">
      <c r="A4" s="4" t="s">
        <v>3</v>
      </c>
      <c r="B4" s="11">
        <v>13295.0</v>
      </c>
      <c r="C4" s="12">
        <v>13367.0</v>
      </c>
      <c r="D4" s="12">
        <v>5578.0</v>
      </c>
      <c r="E4" s="12">
        <v>5143.0</v>
      </c>
      <c r="F4" s="12">
        <v>6957.0</v>
      </c>
    </row>
    <row r="5">
      <c r="A5" s="4" t="s">
        <v>4</v>
      </c>
      <c r="B5" s="11">
        <v>160389.0</v>
      </c>
      <c r="C5" s="12">
        <v>175933.0</v>
      </c>
      <c r="D5" s="12">
        <v>172342.0</v>
      </c>
      <c r="E5" s="12">
        <v>158663.0</v>
      </c>
      <c r="F5" s="12">
        <v>141897.0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50">
        <v>19648.0</v>
      </c>
      <c r="C7" s="49">
        <v>10373.0</v>
      </c>
      <c r="D7" s="49">
        <v>15083.0</v>
      </c>
      <c r="E7" s="49">
        <v>17861.0</v>
      </c>
      <c r="F7" s="49">
        <v>12637.0</v>
      </c>
    </row>
    <row r="8">
      <c r="A8" s="4" t="s">
        <v>7</v>
      </c>
      <c r="B8" s="11">
        <v>141944.0</v>
      </c>
      <c r="C8" s="12">
        <v>148093.0</v>
      </c>
      <c r="D8" s="12">
        <v>184383.0</v>
      </c>
      <c r="E8" s="12">
        <v>160867.0</v>
      </c>
      <c r="F8" s="12">
        <v>99001.0</v>
      </c>
    </row>
    <row r="9">
      <c r="A9" s="15" t="s">
        <v>8</v>
      </c>
      <c r="B9" s="11">
        <v>279064.0</v>
      </c>
      <c r="C9" s="12">
        <v>341684.0</v>
      </c>
      <c r="D9" s="12">
        <v>354047.0</v>
      </c>
      <c r="E9" s="12">
        <v>317716.0</v>
      </c>
      <c r="F9" s="12">
        <v>155617.0</v>
      </c>
      <c r="G9" s="16"/>
    </row>
    <row r="10">
      <c r="A10" s="15" t="s">
        <v>9</v>
      </c>
      <c r="B10" s="26">
        <v>193082.0</v>
      </c>
      <c r="C10" s="27">
        <v>221252.0</v>
      </c>
      <c r="D10" s="27">
        <v>205820.0</v>
      </c>
      <c r="E10" s="27">
        <v>168489.0</v>
      </c>
      <c r="F10" s="27">
        <v>148779.0</v>
      </c>
    </row>
    <row r="11">
      <c r="A11" s="17" t="s">
        <v>10</v>
      </c>
      <c r="B11" s="11">
        <v>56881.0</v>
      </c>
      <c r="C11" s="12">
        <v>88946.0</v>
      </c>
      <c r="D11" s="12">
        <v>90307.0</v>
      </c>
      <c r="E11" s="12">
        <v>68750.0</v>
      </c>
      <c r="F11" s="12">
        <v>58888.0</v>
      </c>
    </row>
    <row r="12">
      <c r="A12" s="4" t="s">
        <v>11</v>
      </c>
      <c r="B12" s="11">
        <v>39293.0</v>
      </c>
      <c r="C12" s="12">
        <v>42151.0</v>
      </c>
      <c r="D12" s="12">
        <v>41420.0</v>
      </c>
      <c r="E12" s="12">
        <v>33566.0</v>
      </c>
      <c r="F12" s="12">
        <v>27084.0</v>
      </c>
    </row>
    <row r="13">
      <c r="A13" s="4" t="s">
        <v>12</v>
      </c>
      <c r="B13" s="11">
        <v>34015.0</v>
      </c>
      <c r="C13" s="12">
        <v>29181.0</v>
      </c>
      <c r="D13" s="12">
        <v>19867.0</v>
      </c>
      <c r="E13" s="12">
        <v>22260.0</v>
      </c>
      <c r="F13" s="12">
        <v>12036.0</v>
      </c>
    </row>
    <row r="14">
      <c r="A14" s="4" t="s">
        <v>13</v>
      </c>
      <c r="B14" s="49">
        <v>28009.0</v>
      </c>
      <c r="C14" s="49">
        <v>28657.0</v>
      </c>
      <c r="D14" s="49">
        <v>27722.0</v>
      </c>
      <c r="E14" s="49">
        <v>23388.0</v>
      </c>
      <c r="F14" s="49">
        <v>15916.0</v>
      </c>
    </row>
    <row r="15">
      <c r="A15" s="4" t="s">
        <v>14</v>
      </c>
      <c r="B15" s="26">
        <v>134421.0</v>
      </c>
      <c r="C15" s="27">
        <v>161804.0</v>
      </c>
      <c r="D15" s="27">
        <v>227258.0</v>
      </c>
      <c r="E15" s="27">
        <v>214310.0</v>
      </c>
      <c r="F15" s="27">
        <v>244333.0</v>
      </c>
    </row>
    <row r="16">
      <c r="A16" s="1" t="s">
        <v>15</v>
      </c>
      <c r="B16" s="11">
        <v>25799.0</v>
      </c>
      <c r="C16" s="12">
        <v>38978.0</v>
      </c>
      <c r="D16" s="12">
        <v>76954.0</v>
      </c>
      <c r="E16" s="12">
        <v>55626.0</v>
      </c>
      <c r="F16" s="12">
        <v>38570.0</v>
      </c>
    </row>
    <row r="17">
      <c r="A17" s="4" t="s">
        <v>16</v>
      </c>
      <c r="B17" s="11">
        <v>506129.0</v>
      </c>
      <c r="C17" s="12">
        <v>514808.0</v>
      </c>
      <c r="D17" s="12">
        <v>500116.0</v>
      </c>
      <c r="E17" s="12">
        <v>459649.0</v>
      </c>
      <c r="F17" s="12">
        <v>170510.0</v>
      </c>
    </row>
    <row r="18">
      <c r="A18" s="1" t="s">
        <v>17</v>
      </c>
      <c r="B18" s="11">
        <v>334251.0</v>
      </c>
      <c r="C18" s="12">
        <v>334251.0</v>
      </c>
      <c r="D18" s="12">
        <v>334251.0</v>
      </c>
      <c r="E18" s="12">
        <v>334251.0</v>
      </c>
      <c r="F18" s="12">
        <v>334251.0</v>
      </c>
    </row>
    <row r="19">
      <c r="A19" s="1" t="s">
        <v>18</v>
      </c>
      <c r="B19" s="24">
        <v>957301.0</v>
      </c>
      <c r="C19" s="25">
        <v>978154.0</v>
      </c>
      <c r="D19" s="25">
        <v>974872.0</v>
      </c>
      <c r="E19" s="25">
        <v>827275.0</v>
      </c>
      <c r="F19" s="25">
        <v>665739.0</v>
      </c>
    </row>
    <row r="20">
      <c r="A20" s="4" t="s">
        <v>19</v>
      </c>
      <c r="B20" s="24">
        <v>575877.0</v>
      </c>
      <c r="C20" s="25">
        <v>593879.0</v>
      </c>
      <c r="D20" s="25">
        <v>598115.0</v>
      </c>
      <c r="E20" s="25">
        <v>564073.0</v>
      </c>
      <c r="F20" s="25">
        <v>501929.0</v>
      </c>
    </row>
    <row r="21">
      <c r="A21" s="1" t="s">
        <v>20</v>
      </c>
      <c r="B21" s="24">
        <v>238177.0</v>
      </c>
      <c r="C21" s="25">
        <v>256479.0</v>
      </c>
      <c r="D21" s="25">
        <v>284614.0</v>
      </c>
      <c r="E21" s="25">
        <v>270436.0</v>
      </c>
      <c r="F21" s="25">
        <v>392314.0</v>
      </c>
    </row>
    <row r="22">
      <c r="A22" s="1" t="s">
        <v>21</v>
      </c>
      <c r="B22" s="24">
        <v>143247.0</v>
      </c>
      <c r="C22" s="25">
        <v>127796.0</v>
      </c>
      <c r="D22" s="25">
        <v>92143.0</v>
      </c>
      <c r="E22" s="25">
        <v>-7234.0</v>
      </c>
      <c r="F22" s="25">
        <v>-228504.0</v>
      </c>
    </row>
    <row r="23">
      <c r="A23" s="4" t="s">
        <v>22</v>
      </c>
      <c r="B23" s="26">
        <v>48553.0</v>
      </c>
      <c r="C23" s="27">
        <v>52674.0</v>
      </c>
      <c r="D23" s="27">
        <v>108735.0</v>
      </c>
      <c r="E23" s="27">
        <v>71235.0</v>
      </c>
      <c r="F23" s="27">
        <v>39176.0</v>
      </c>
    </row>
    <row r="24">
      <c r="A24" s="4" t="s">
        <v>23</v>
      </c>
      <c r="B24" s="24">
        <v>39973.0</v>
      </c>
      <c r="C24" s="25">
        <v>44924.0</v>
      </c>
      <c r="D24" s="25">
        <v>39196.0</v>
      </c>
      <c r="E24" s="25">
        <v>9955.0</v>
      </c>
      <c r="F24" s="25">
        <v>31443.0</v>
      </c>
    </row>
    <row r="25">
      <c r="A25" s="4" t="s">
        <v>24</v>
      </c>
      <c r="B25" s="24">
        <v>102254.0</v>
      </c>
      <c r="C25" s="25">
        <v>85159.0</v>
      </c>
      <c r="D25" s="25">
        <v>29420.0</v>
      </c>
      <c r="E25" s="25">
        <v>-37683.0</v>
      </c>
      <c r="F25" s="25">
        <v>-276388.0</v>
      </c>
    </row>
    <row r="26">
      <c r="A26" s="4" t="s">
        <v>25</v>
      </c>
      <c r="B26" s="26">
        <v>34789.0</v>
      </c>
      <c r="C26" s="27">
        <v>37704.0</v>
      </c>
      <c r="D26" s="27">
        <v>39401.0</v>
      </c>
      <c r="E26" s="27">
        <v>38572.0</v>
      </c>
      <c r="F26" s="27">
        <v>35607.0</v>
      </c>
    </row>
    <row r="27">
      <c r="A27" s="19" t="s">
        <v>26</v>
      </c>
      <c r="B27" s="26">
        <v>-69243.0</v>
      </c>
      <c r="C27" s="27">
        <v>-69245.0</v>
      </c>
      <c r="D27" s="27">
        <v>-49102.0</v>
      </c>
      <c r="E27" s="27">
        <v>-6877.0</v>
      </c>
      <c r="F27" s="27">
        <v>0.0</v>
      </c>
    </row>
    <row r="28">
      <c r="A28" s="19" t="s">
        <v>27</v>
      </c>
      <c r="B28" s="24">
        <v>-3361.0</v>
      </c>
      <c r="C28" s="25">
        <v>72.0</v>
      </c>
      <c r="D28" s="25">
        <v>-7789.0</v>
      </c>
      <c r="E28" s="25">
        <v>-435.0</v>
      </c>
      <c r="F28" s="25">
        <v>1814.0</v>
      </c>
    </row>
    <row r="29">
      <c r="A29" s="19" t="s">
        <v>28</v>
      </c>
      <c r="B29" s="11">
        <v>-93104.0</v>
      </c>
      <c r="C29" s="12">
        <v>-114710.0</v>
      </c>
      <c r="D29" s="12">
        <v>-55173.0</v>
      </c>
      <c r="E29" s="12">
        <v>-20406.0</v>
      </c>
      <c r="F29" s="12">
        <v>-20344.0</v>
      </c>
    </row>
    <row r="30">
      <c r="A30" s="19" t="s">
        <v>29</v>
      </c>
      <c r="B30" s="20">
        <f t="shared" ref="B30:F30" si="1">B22*(1-0.4)+B26+B28+B29</f>
        <v>24272.2</v>
      </c>
      <c r="C30" s="20">
        <f t="shared" si="1"/>
        <v>-256.4</v>
      </c>
      <c r="D30" s="20">
        <f t="shared" si="1"/>
        <v>31724.8</v>
      </c>
      <c r="E30" s="20">
        <f t="shared" si="1"/>
        <v>13390.6</v>
      </c>
      <c r="F30" s="20">
        <f t="shared" si="1"/>
        <v>-120025.4</v>
      </c>
    </row>
    <row r="31">
      <c r="A31" s="19" t="s">
        <v>30</v>
      </c>
      <c r="B31" s="20">
        <f t="shared" ref="B31:F31" si="2">B22+B26</f>
        <v>178036</v>
      </c>
      <c r="C31" s="20">
        <f t="shared" si="2"/>
        <v>165500</v>
      </c>
      <c r="D31" s="20">
        <f t="shared" si="2"/>
        <v>131544</v>
      </c>
      <c r="E31" s="20">
        <f t="shared" si="2"/>
        <v>31338</v>
      </c>
      <c r="F31" s="20">
        <f t="shared" si="2"/>
        <v>-192897</v>
      </c>
    </row>
    <row r="32">
      <c r="A32" s="19" t="s">
        <v>31</v>
      </c>
      <c r="B32" s="20">
        <f t="shared" ref="B32:F32" si="3">B18+B25+B27</f>
        <v>367262</v>
      </c>
      <c r="C32" s="20">
        <f t="shared" si="3"/>
        <v>350165</v>
      </c>
      <c r="D32" s="20">
        <f t="shared" si="3"/>
        <v>314569</v>
      </c>
      <c r="E32" s="20">
        <f t="shared" si="3"/>
        <v>289691</v>
      </c>
      <c r="F32" s="20">
        <f t="shared" si="3"/>
        <v>57863</v>
      </c>
    </row>
    <row r="33">
      <c r="A33" s="19" t="s">
        <v>32</v>
      </c>
      <c r="B33" s="20">
        <f t="shared" ref="B33:F33" si="4">B4+B5+B6+B8-B12-B13-B14</f>
        <v>214311</v>
      </c>
      <c r="C33" s="20">
        <f t="shared" si="4"/>
        <v>237404</v>
      </c>
      <c r="D33" s="20">
        <f t="shared" si="4"/>
        <v>273294</v>
      </c>
      <c r="E33" s="20">
        <f t="shared" si="4"/>
        <v>245459</v>
      </c>
      <c r="F33" s="20">
        <f t="shared" si="4"/>
        <v>192819</v>
      </c>
    </row>
    <row r="34">
      <c r="A34" s="19" t="s">
        <v>33</v>
      </c>
      <c r="B34" s="20">
        <f t="shared" ref="B34:F34" si="5">B19-B20</f>
        <v>381424</v>
      </c>
      <c r="C34" s="20">
        <f t="shared" si="5"/>
        <v>384275</v>
      </c>
      <c r="D34" s="20">
        <f t="shared" si="5"/>
        <v>376757</v>
      </c>
      <c r="E34" s="20">
        <f t="shared" si="5"/>
        <v>263202</v>
      </c>
      <c r="F34" s="20">
        <f t="shared" si="5"/>
        <v>163810</v>
      </c>
    </row>
    <row r="35">
      <c r="A35" s="19" t="s">
        <v>34</v>
      </c>
      <c r="B35" s="20">
        <f t="shared" ref="B35:F35" si="6">B19-(B20*1.2725)-B26</f>
        <v>189708.5175</v>
      </c>
      <c r="C35" s="20">
        <f t="shared" si="6"/>
        <v>184738.9725</v>
      </c>
      <c r="D35" s="20">
        <f t="shared" si="6"/>
        <v>174369.6625</v>
      </c>
      <c r="E35" s="20">
        <f t="shared" si="6"/>
        <v>70920.1075</v>
      </c>
      <c r="F35" s="20">
        <f t="shared" si="6"/>
        <v>-8572.6525</v>
      </c>
    </row>
    <row r="36">
      <c r="A36" s="19"/>
    </row>
    <row r="37">
      <c r="A37" s="19" t="s">
        <v>35</v>
      </c>
      <c r="B37" s="21">
        <f t="shared" ref="B37:F37" si="7">B4/B10</f>
        <v>0.06885675516</v>
      </c>
      <c r="C37" s="21">
        <f t="shared" si="7"/>
        <v>0.06041527308</v>
      </c>
      <c r="D37" s="21">
        <f t="shared" si="7"/>
        <v>0.02710135069</v>
      </c>
      <c r="E37" s="21">
        <f t="shared" si="7"/>
        <v>0.03052424787</v>
      </c>
      <c r="F37" s="21">
        <f t="shared" si="7"/>
        <v>0.04676063154</v>
      </c>
    </row>
    <row r="38">
      <c r="A38" s="19" t="s">
        <v>36</v>
      </c>
      <c r="B38" s="21">
        <f t="shared" ref="B38:F38" si="8">B4/B19</f>
        <v>0.01388800388</v>
      </c>
      <c r="C38" s="21">
        <f t="shared" si="8"/>
        <v>0.01366553733</v>
      </c>
      <c r="D38" s="21">
        <f t="shared" si="8"/>
        <v>0.005721776808</v>
      </c>
      <c r="E38" s="21">
        <f t="shared" si="8"/>
        <v>0.006216796108</v>
      </c>
      <c r="F38" s="21">
        <f t="shared" si="8"/>
        <v>0.01045004123</v>
      </c>
    </row>
    <row r="39">
      <c r="A39" s="19" t="s">
        <v>37</v>
      </c>
      <c r="B39" s="21">
        <f t="shared" ref="B39:F39" si="9">B4/B3</f>
        <v>0.03409472667</v>
      </c>
      <c r="C39" s="21">
        <f t="shared" si="9"/>
        <v>0.03380191225</v>
      </c>
      <c r="D39" s="21">
        <f t="shared" si="9"/>
        <v>0.01352832751</v>
      </c>
      <c r="E39" s="21">
        <f t="shared" si="9"/>
        <v>0.01440717137</v>
      </c>
      <c r="F39" s="21">
        <f t="shared" si="9"/>
        <v>0.02338825444</v>
      </c>
    </row>
    <row r="40">
      <c r="A40" s="19" t="s">
        <v>38</v>
      </c>
      <c r="B40" s="21">
        <f t="shared" ref="B40:F40" si="10">B4/B2</f>
        <v>0.01594828413</v>
      </c>
      <c r="C40" s="21">
        <f t="shared" si="10"/>
        <v>0.01488755535</v>
      </c>
      <c r="D40" s="21">
        <f t="shared" si="10"/>
        <v>0.0059773209</v>
      </c>
      <c r="E40" s="21">
        <f t="shared" si="10"/>
        <v>0.006104827835</v>
      </c>
      <c r="F40" s="21">
        <f t="shared" si="10"/>
        <v>0.01234337907</v>
      </c>
    </row>
    <row r="41">
      <c r="A41" s="19" t="s">
        <v>39</v>
      </c>
      <c r="B41" s="21">
        <f t="shared" ref="B41:F41" si="11">B3/B10</f>
        <v>2.019571995</v>
      </c>
      <c r="C41" s="21">
        <f t="shared" si="11"/>
        <v>1.787332996</v>
      </c>
      <c r="D41" s="21">
        <f t="shared" si="11"/>
        <v>2.003303858</v>
      </c>
      <c r="E41" s="21">
        <f t="shared" si="11"/>
        <v>2.118684306</v>
      </c>
      <c r="F41" s="21">
        <f t="shared" si="11"/>
        <v>1.999321141</v>
      </c>
    </row>
    <row r="42">
      <c r="A42" s="19" t="s">
        <v>40</v>
      </c>
      <c r="B42" s="21">
        <f t="shared" ref="B42:F42" si="12">B3/B2</f>
        <v>0.4677639534</v>
      </c>
      <c r="C42" s="21">
        <f t="shared" si="12"/>
        <v>0.4404352998</v>
      </c>
      <c r="D42" s="21">
        <f t="shared" si="12"/>
        <v>0.4418373886</v>
      </c>
      <c r="E42" s="21">
        <f t="shared" si="12"/>
        <v>0.4237353522</v>
      </c>
      <c r="F42" s="21">
        <f t="shared" si="12"/>
        <v>0.5277597397</v>
      </c>
    </row>
    <row r="43">
      <c r="A43" s="19" t="s">
        <v>41</v>
      </c>
      <c r="B43" s="21">
        <f t="shared" ref="B43:F43" si="13">B10/B2</f>
        <v>0.231615389</v>
      </c>
      <c r="C43" s="21">
        <f t="shared" si="13"/>
        <v>0.2464203933</v>
      </c>
      <c r="D43" s="21">
        <f t="shared" si="13"/>
        <v>0.2205543542</v>
      </c>
      <c r="E43" s="21">
        <f t="shared" si="13"/>
        <v>0.1999992878</v>
      </c>
      <c r="F43" s="21">
        <f t="shared" si="13"/>
        <v>0.2639694689</v>
      </c>
    </row>
    <row r="44">
      <c r="A44" s="19" t="s">
        <v>42</v>
      </c>
      <c r="B44" s="21">
        <f t="shared" ref="B44:F44" si="14">B10/B19</f>
        <v>0.201694138</v>
      </c>
      <c r="C44" s="21">
        <f t="shared" si="14"/>
        <v>0.2261934215</v>
      </c>
      <c r="D44" s="21">
        <f t="shared" si="14"/>
        <v>0.2111251528</v>
      </c>
      <c r="E44" s="21">
        <f t="shared" si="14"/>
        <v>0.2036674625</v>
      </c>
      <c r="F44" s="21">
        <f t="shared" si="14"/>
        <v>0.2234794717</v>
      </c>
    </row>
    <row r="45">
      <c r="A45" s="19" t="s">
        <v>43</v>
      </c>
      <c r="B45" s="21">
        <f t="shared" ref="B45:F45" si="15">B8/B2</f>
        <v>0.1702717746</v>
      </c>
      <c r="C45" s="21">
        <f t="shared" si="15"/>
        <v>0.1649392336</v>
      </c>
      <c r="D45" s="21">
        <f t="shared" si="15"/>
        <v>0.1975827106</v>
      </c>
      <c r="E45" s="21">
        <f t="shared" si="15"/>
        <v>0.1909518451</v>
      </c>
      <c r="F45" s="21">
        <f t="shared" si="15"/>
        <v>0.1756514118</v>
      </c>
    </row>
    <row r="46">
      <c r="A46" s="19" t="s">
        <v>44</v>
      </c>
      <c r="B46" s="21">
        <f t="shared" ref="B46:F46" si="16">(B3-B8)/B2</f>
        <v>0.2974921788</v>
      </c>
      <c r="C46" s="21">
        <f t="shared" si="16"/>
        <v>0.2754960662</v>
      </c>
      <c r="D46" s="21">
        <f t="shared" si="16"/>
        <v>0.244254678</v>
      </c>
      <c r="E46" s="21">
        <f t="shared" si="16"/>
        <v>0.2327835071</v>
      </c>
      <c r="F46" s="21">
        <f t="shared" si="16"/>
        <v>0.3521083279</v>
      </c>
    </row>
    <row r="47">
      <c r="A47" s="19" t="s">
        <v>45</v>
      </c>
      <c r="B47" s="21">
        <f t="shared" ref="B47:F47" si="17">(B3-B8)/B10</f>
        <v>1.284423198</v>
      </c>
      <c r="C47" s="21">
        <f t="shared" si="17"/>
        <v>1.117992154</v>
      </c>
      <c r="D47" s="21">
        <f t="shared" si="17"/>
        <v>1.107457973</v>
      </c>
      <c r="E47" s="21">
        <f t="shared" si="17"/>
        <v>1.16392168</v>
      </c>
      <c r="F47" s="21">
        <f t="shared" si="17"/>
        <v>1.333897929</v>
      </c>
    </row>
    <row r="48">
      <c r="A48" s="19" t="s">
        <v>46</v>
      </c>
      <c r="B48" s="19">
        <f t="shared" ref="B48:F48" si="18">(B3-B10)/B2</f>
        <v>0.2361485644</v>
      </c>
      <c r="C48" s="19">
        <f t="shared" si="18"/>
        <v>0.1940149065</v>
      </c>
      <c r="D48" s="19">
        <f t="shared" si="18"/>
        <v>0.2212830344</v>
      </c>
      <c r="E48" s="19">
        <f t="shared" si="18"/>
        <v>0.2237360644</v>
      </c>
      <c r="F48" s="19">
        <f t="shared" si="18"/>
        <v>0.2637902708</v>
      </c>
    </row>
    <row r="49">
      <c r="A49" s="19" t="s">
        <v>47</v>
      </c>
      <c r="B49" s="21">
        <f t="shared" ref="B49:F49" si="19">(B3-B10)/B19</f>
        <v>0.2056416947</v>
      </c>
      <c r="C49" s="21">
        <f t="shared" si="19"/>
        <v>0.1780895442</v>
      </c>
      <c r="D49" s="21">
        <f t="shared" si="19"/>
        <v>0.2118226803</v>
      </c>
      <c r="E49" s="21">
        <f t="shared" si="19"/>
        <v>0.2278395938</v>
      </c>
      <c r="F49" s="21">
        <f t="shared" si="19"/>
        <v>0.2233277606</v>
      </c>
    </row>
    <row r="50">
      <c r="A50" s="19" t="s">
        <v>48</v>
      </c>
      <c r="B50" s="21">
        <f t="shared" ref="B50:F50" si="20">(B11+B16)/B30</f>
        <v>3.406366131</v>
      </c>
      <c r="C50" s="21">
        <f t="shared" si="20"/>
        <v>-498.9235569</v>
      </c>
      <c r="D50" s="21">
        <f t="shared" si="20"/>
        <v>5.272247579</v>
      </c>
      <c r="E50" s="21">
        <f t="shared" si="20"/>
        <v>9.288306723</v>
      </c>
      <c r="F50" s="21">
        <f t="shared" si="20"/>
        <v>-0.8119781313</v>
      </c>
    </row>
    <row r="51">
      <c r="A51" s="19" t="s">
        <v>49</v>
      </c>
      <c r="B51" s="21">
        <f t="shared" ref="B51:F51" si="21">B23/B31</f>
        <v>0.2727145072</v>
      </c>
      <c r="C51" s="21">
        <f t="shared" si="21"/>
        <v>0.3182719033</v>
      </c>
      <c r="D51" s="21">
        <f t="shared" si="21"/>
        <v>0.8266055464</v>
      </c>
      <c r="E51" s="21">
        <f t="shared" si="21"/>
        <v>2.273118897</v>
      </c>
      <c r="F51" s="21">
        <f t="shared" si="21"/>
        <v>-0.2030928423</v>
      </c>
    </row>
    <row r="52">
      <c r="A52" s="19" t="s">
        <v>50</v>
      </c>
      <c r="B52" s="21">
        <f t="shared" ref="B52:F52" si="22">B23/B25</f>
        <v>0.4748273906</v>
      </c>
      <c r="C52" s="21">
        <f t="shared" si="22"/>
        <v>0.6185370894</v>
      </c>
      <c r="D52" s="21">
        <f t="shared" si="22"/>
        <v>3.695955133</v>
      </c>
      <c r="E52" s="21">
        <f t="shared" si="22"/>
        <v>-1.89037497</v>
      </c>
      <c r="F52" s="21">
        <f t="shared" si="22"/>
        <v>-0.1417427674</v>
      </c>
    </row>
    <row r="53">
      <c r="A53" s="19" t="s">
        <v>51</v>
      </c>
      <c r="B53" s="21">
        <f t="shared" ref="B53:F53" si="23">B23/B2</f>
        <v>0.05824272581</v>
      </c>
      <c r="C53" s="21">
        <f t="shared" si="23"/>
        <v>0.0586659004</v>
      </c>
      <c r="D53" s="21">
        <f t="shared" si="23"/>
        <v>0.1165191804</v>
      </c>
      <c r="E53" s="21">
        <f t="shared" si="23"/>
        <v>0.08455714774</v>
      </c>
      <c r="F53" s="21">
        <f t="shared" si="23"/>
        <v>0.06950757777</v>
      </c>
    </row>
    <row r="54">
      <c r="A54" s="19" t="s">
        <v>52</v>
      </c>
      <c r="B54" s="19">
        <f t="shared" ref="B54:F54" si="24">B23/B35</f>
        <v>0.2559347395</v>
      </c>
      <c r="C54" s="19">
        <f t="shared" si="24"/>
        <v>0.2851266264</v>
      </c>
      <c r="D54" s="19">
        <f t="shared" si="24"/>
        <v>0.6235889801</v>
      </c>
      <c r="E54" s="19">
        <f t="shared" si="24"/>
        <v>1.004440102</v>
      </c>
      <c r="F54" s="19">
        <f t="shared" si="24"/>
        <v>-4.569880792</v>
      </c>
    </row>
    <row r="55">
      <c r="A55" s="19" t="s">
        <v>53</v>
      </c>
      <c r="B55" s="21">
        <f t="shared" ref="B55:F55" si="25">B30/B17</f>
        <v>0.04795654863</v>
      </c>
      <c r="C55" s="21">
        <f t="shared" si="25"/>
        <v>-0.0004980497584</v>
      </c>
      <c r="D55" s="21">
        <f t="shared" si="25"/>
        <v>0.06343488311</v>
      </c>
      <c r="E55" s="21">
        <f t="shared" si="25"/>
        <v>0.02913222916</v>
      </c>
      <c r="F55" s="21">
        <f t="shared" si="25"/>
        <v>-0.7039200047</v>
      </c>
    </row>
    <row r="56">
      <c r="A56" s="19" t="s">
        <v>54</v>
      </c>
      <c r="B56" s="21">
        <f t="shared" ref="B56:F56" si="26">B30/B2</f>
        <v>0.02911620475</v>
      </c>
      <c r="C56" s="21">
        <f t="shared" si="26"/>
        <v>-0.0002855666337</v>
      </c>
      <c r="D56" s="21">
        <f t="shared" si="26"/>
        <v>0.03399593225</v>
      </c>
      <c r="E56" s="21">
        <f t="shared" si="26"/>
        <v>0.01589486829</v>
      </c>
      <c r="F56" s="21">
        <f t="shared" si="26"/>
        <v>-0.2129537172</v>
      </c>
    </row>
    <row r="57">
      <c r="A57" s="19" t="s">
        <v>55</v>
      </c>
      <c r="B57" s="21">
        <f t="shared" ref="B57:F57" si="27">B22/B17</f>
        <v>0.2830246834</v>
      </c>
      <c r="C57" s="21">
        <f t="shared" si="27"/>
        <v>0.2482401206</v>
      </c>
      <c r="D57" s="21">
        <f t="shared" si="27"/>
        <v>0.1842432556</v>
      </c>
      <c r="E57" s="21">
        <f t="shared" si="27"/>
        <v>-0.01573809581</v>
      </c>
      <c r="F57" s="21">
        <f t="shared" si="27"/>
        <v>-1.340120814</v>
      </c>
    </row>
    <row r="58">
      <c r="A58" s="19" t="s">
        <v>56</v>
      </c>
      <c r="B58" s="21">
        <f t="shared" ref="B58:F58" si="28">B22/B2</f>
        <v>0.1718348144</v>
      </c>
      <c r="C58" s="21">
        <f t="shared" si="28"/>
        <v>0.1423333601</v>
      </c>
      <c r="D58" s="21">
        <f t="shared" si="28"/>
        <v>0.09873938324</v>
      </c>
      <c r="E58" s="21">
        <f t="shared" si="28"/>
        <v>-0.00858688014</v>
      </c>
      <c r="F58" s="21">
        <f t="shared" si="28"/>
        <v>-0.4054206543</v>
      </c>
    </row>
    <row r="59">
      <c r="A59" s="19" t="s">
        <v>57</v>
      </c>
      <c r="B59" s="21">
        <f t="shared" ref="B59:F59" si="29">B31/B32</f>
        <v>0.4847656441</v>
      </c>
      <c r="C59" s="21">
        <f t="shared" si="29"/>
        <v>0.4726343295</v>
      </c>
      <c r="D59" s="21">
        <f t="shared" si="29"/>
        <v>0.4181721657</v>
      </c>
      <c r="E59" s="21">
        <f t="shared" si="29"/>
        <v>0.1081773338</v>
      </c>
      <c r="F59" s="21">
        <f t="shared" si="29"/>
        <v>-3.333684738</v>
      </c>
    </row>
    <row r="60">
      <c r="A60" s="19" t="s">
        <v>58</v>
      </c>
      <c r="B60" s="21">
        <f t="shared" ref="B60:F60" si="30">B31/B2</f>
        <v>0.2135666577</v>
      </c>
      <c r="C60" s="21">
        <f t="shared" si="30"/>
        <v>0.1843263568</v>
      </c>
      <c r="D60" s="21">
        <f t="shared" si="30"/>
        <v>0.1409610435</v>
      </c>
      <c r="E60" s="21">
        <f t="shared" si="30"/>
        <v>0.03719873511</v>
      </c>
      <c r="F60" s="21">
        <f t="shared" si="30"/>
        <v>-0.3422453346</v>
      </c>
    </row>
    <row r="61">
      <c r="A61" s="19" t="s">
        <v>59</v>
      </c>
      <c r="B61" s="21">
        <f t="shared" ref="B61:F61" si="31">B25/B17</f>
        <v>0.2020314979</v>
      </c>
      <c r="C61" s="21">
        <f t="shared" si="31"/>
        <v>0.1654189523</v>
      </c>
      <c r="D61" s="21">
        <f t="shared" si="31"/>
        <v>0.05882635229</v>
      </c>
      <c r="E61" s="21">
        <f t="shared" si="31"/>
        <v>-0.08198212114</v>
      </c>
      <c r="F61" s="21">
        <f t="shared" si="31"/>
        <v>-1.620948918</v>
      </c>
    </row>
    <row r="62">
      <c r="A62" s="19" t="s">
        <v>60</v>
      </c>
      <c r="B62" s="21">
        <f t="shared" ref="B62:F62" si="32">B25/B2</f>
        <v>0.1226608384</v>
      </c>
      <c r="C62" s="21">
        <f t="shared" si="32"/>
        <v>0.09484621279</v>
      </c>
      <c r="D62" s="21">
        <f t="shared" si="32"/>
        <v>0.03152613497</v>
      </c>
      <c r="E62" s="21">
        <f t="shared" si="32"/>
        <v>-0.04473035724</v>
      </c>
      <c r="F62" s="21">
        <f t="shared" si="32"/>
        <v>-0.4903783032</v>
      </c>
    </row>
    <row r="63">
      <c r="A63" s="19" t="s">
        <v>61</v>
      </c>
      <c r="B63" s="21">
        <f t="shared" ref="B63:F63" si="33">(B25+B24)/B17</f>
        <v>0.2810093869</v>
      </c>
      <c r="C63" s="21">
        <f t="shared" si="33"/>
        <v>0.2526825535</v>
      </c>
      <c r="D63" s="21">
        <f t="shared" si="33"/>
        <v>0.1372001696</v>
      </c>
      <c r="E63" s="21">
        <f t="shared" si="33"/>
        <v>-0.06032429093</v>
      </c>
      <c r="F63" s="21">
        <f t="shared" si="33"/>
        <v>-1.436543311</v>
      </c>
    </row>
    <row r="64">
      <c r="A64" s="19" t="s">
        <v>62</v>
      </c>
      <c r="B64" s="21">
        <f t="shared" ref="B64:F64" si="34">B16/B17</f>
        <v>0.05097317087</v>
      </c>
      <c r="C64" s="21">
        <f t="shared" si="34"/>
        <v>0.07571366412</v>
      </c>
      <c r="D64" s="21">
        <f t="shared" si="34"/>
        <v>0.1538723016</v>
      </c>
      <c r="E64" s="21">
        <f t="shared" si="34"/>
        <v>0.1210184293</v>
      </c>
      <c r="F64" s="21">
        <f t="shared" si="34"/>
        <v>0.2262037417</v>
      </c>
    </row>
    <row r="65">
      <c r="A65" s="19" t="s">
        <v>63</v>
      </c>
      <c r="B65" s="21">
        <f t="shared" ref="B65:F65" si="35">B16/B2</f>
        <v>0.03094770834</v>
      </c>
      <c r="C65" s="21">
        <f t="shared" si="35"/>
        <v>0.04341191985</v>
      </c>
      <c r="D65" s="21">
        <f t="shared" si="35"/>
        <v>0.08246302484</v>
      </c>
      <c r="E65" s="21">
        <f t="shared" si="35"/>
        <v>0.0660290012</v>
      </c>
      <c r="F65" s="21">
        <f t="shared" si="35"/>
        <v>0.06843238908</v>
      </c>
    </row>
    <row r="66">
      <c r="A66" s="19" t="s">
        <v>64</v>
      </c>
      <c r="B66" s="21">
        <f t="shared" ref="B66:F66" si="36">B33/B2</f>
        <v>0.2570810621</v>
      </c>
      <c r="C66" s="21">
        <f t="shared" si="36"/>
        <v>0.2644097547</v>
      </c>
      <c r="D66" s="21">
        <f t="shared" si="36"/>
        <v>0.2928587196</v>
      </c>
      <c r="E66" s="21">
        <f t="shared" si="36"/>
        <v>0.2913639774</v>
      </c>
      <c r="F66" s="21">
        <f t="shared" si="36"/>
        <v>0.342106944</v>
      </c>
    </row>
    <row r="67">
      <c r="A67" s="19" t="s">
        <v>65</v>
      </c>
      <c r="B67" s="21">
        <f t="shared" ref="B67:F67" si="37">B17/B32</f>
        <v>1.378114262</v>
      </c>
      <c r="C67" s="21">
        <f t="shared" si="37"/>
        <v>1.470186912</v>
      </c>
      <c r="D67" s="21">
        <f t="shared" si="37"/>
        <v>1.589845153</v>
      </c>
      <c r="E67" s="21">
        <f t="shared" si="37"/>
        <v>1.586687194</v>
      </c>
      <c r="F67" s="21">
        <f t="shared" si="37"/>
        <v>2.946788103</v>
      </c>
    </row>
    <row r="68">
      <c r="A68" s="19" t="s">
        <v>66</v>
      </c>
      <c r="B68" s="21">
        <f t="shared" ref="B68:F68" si="38">B17/B2</f>
        <v>0.607137202</v>
      </c>
      <c r="C68" s="21">
        <f t="shared" si="38"/>
        <v>0.5733696863</v>
      </c>
      <c r="D68" s="21">
        <f t="shared" si="38"/>
        <v>0.5359185764</v>
      </c>
      <c r="E68" s="21">
        <f t="shared" si="38"/>
        <v>0.5456111238</v>
      </c>
      <c r="F68" s="21">
        <f t="shared" si="38"/>
        <v>0.3025254515</v>
      </c>
    </row>
    <row r="69">
      <c r="A69" s="19" t="s">
        <v>67</v>
      </c>
      <c r="B69" s="21">
        <f t="shared" ref="B69:F69" si="39">(B16+B11)/B17</f>
        <v>0.163357563</v>
      </c>
      <c r="C69" s="21">
        <f t="shared" si="39"/>
        <v>0.248488757</v>
      </c>
      <c r="D69" s="21">
        <f t="shared" si="39"/>
        <v>0.3344444089</v>
      </c>
      <c r="E69" s="21">
        <f t="shared" si="39"/>
        <v>0.2705890799</v>
      </c>
      <c r="F69" s="21">
        <f t="shared" si="39"/>
        <v>0.57156765</v>
      </c>
    </row>
    <row r="70">
      <c r="A70" s="19" t="s">
        <v>68</v>
      </c>
      <c r="B70" s="21">
        <f t="shared" ref="B70:F70" si="40">(B16+B11)/B2</f>
        <v>0.09918045373</v>
      </c>
      <c r="C70" s="21">
        <f t="shared" si="40"/>
        <v>0.1424759206</v>
      </c>
      <c r="D70" s="21">
        <f t="shared" si="40"/>
        <v>0.1792349715</v>
      </c>
      <c r="E70" s="21">
        <f t="shared" si="40"/>
        <v>0.147636412</v>
      </c>
      <c r="F70" s="21">
        <f t="shared" si="40"/>
        <v>0.1729137614</v>
      </c>
    </row>
    <row r="71">
      <c r="A71" s="19" t="s">
        <v>69</v>
      </c>
      <c r="B71" s="21">
        <f t="shared" ref="B71:F71" si="41">B30/B19</f>
        <v>0.0253548257</v>
      </c>
      <c r="C71" s="21">
        <f t="shared" si="41"/>
        <v>-0.0002621264136</v>
      </c>
      <c r="D71" s="21">
        <f t="shared" si="41"/>
        <v>0.03254252866</v>
      </c>
      <c r="E71" s="21">
        <f t="shared" si="41"/>
        <v>0.01618639509</v>
      </c>
      <c r="F71" s="21">
        <f t="shared" si="41"/>
        <v>-0.1802889721</v>
      </c>
    </row>
    <row r="72">
      <c r="A72" s="19" t="s">
        <v>70</v>
      </c>
      <c r="B72" s="19">
        <f t="shared" ref="B72:F72" si="42">B30/B35</f>
        <v>0.1279447034</v>
      </c>
      <c r="C72" s="19">
        <f t="shared" si="42"/>
        <v>-0.001387904223</v>
      </c>
      <c r="D72" s="19">
        <f t="shared" si="42"/>
        <v>0.181939906</v>
      </c>
      <c r="E72" s="19">
        <f t="shared" si="42"/>
        <v>0.1888124606</v>
      </c>
      <c r="F72" s="19">
        <f t="shared" si="42"/>
        <v>14.00096411</v>
      </c>
    </row>
    <row r="73">
      <c r="A73" s="19" t="s">
        <v>71</v>
      </c>
      <c r="B73" s="19">
        <f t="shared" ref="B73:F73" si="43">B22/B35</f>
        <v>0.7550899764</v>
      </c>
      <c r="C73" s="19">
        <f t="shared" si="43"/>
        <v>0.6917652419</v>
      </c>
      <c r="D73" s="19">
        <f t="shared" si="43"/>
        <v>0.528434813</v>
      </c>
      <c r="E73" s="19">
        <f t="shared" si="43"/>
        <v>-0.1020021014</v>
      </c>
      <c r="F73" s="19">
        <f t="shared" si="43"/>
        <v>26.65499389</v>
      </c>
    </row>
    <row r="74">
      <c r="A74" s="19" t="s">
        <v>72</v>
      </c>
      <c r="B74" s="21">
        <f t="shared" ref="B74:F74" si="44">B31/B19</f>
        <v>0.1859770333</v>
      </c>
      <c r="C74" s="21">
        <f t="shared" si="44"/>
        <v>0.1691962615</v>
      </c>
      <c r="D74" s="21">
        <f t="shared" si="44"/>
        <v>0.1349346376</v>
      </c>
      <c r="E74" s="21">
        <f t="shared" si="44"/>
        <v>0.03788099483</v>
      </c>
      <c r="F74" s="21">
        <f t="shared" si="44"/>
        <v>-0.2897486853</v>
      </c>
    </row>
    <row r="75">
      <c r="A75" s="19" t="s">
        <v>73</v>
      </c>
      <c r="B75" s="21">
        <f t="shared" ref="B75:F75" si="45">B34/B19</f>
        <v>0.3984368553</v>
      </c>
      <c r="C75" s="21">
        <f t="shared" si="45"/>
        <v>0.3928573619</v>
      </c>
      <c r="D75" s="21">
        <f t="shared" si="45"/>
        <v>0.3864681722</v>
      </c>
      <c r="E75" s="21">
        <f t="shared" si="45"/>
        <v>0.3181553897</v>
      </c>
      <c r="F75" s="21">
        <f t="shared" si="45"/>
        <v>0.2460573889</v>
      </c>
    </row>
    <row r="76">
      <c r="A76" s="19" t="s">
        <v>74</v>
      </c>
      <c r="B76" s="21">
        <f t="shared" ref="B76:F76" si="46">B25/B19</f>
        <v>0.1068148889</v>
      </c>
      <c r="C76" s="21">
        <f t="shared" si="46"/>
        <v>0.08706093315</v>
      </c>
      <c r="D76" s="21">
        <f t="shared" si="46"/>
        <v>0.03017832085</v>
      </c>
      <c r="E76" s="21">
        <f t="shared" si="46"/>
        <v>-0.04555075398</v>
      </c>
      <c r="F76" s="21">
        <f t="shared" si="46"/>
        <v>-0.4151596947</v>
      </c>
    </row>
    <row r="77">
      <c r="A77" s="19" t="s">
        <v>75</v>
      </c>
      <c r="B77" s="19">
        <f t="shared" ref="B77:F77" si="47">B25/B35</f>
        <v>0.5390058462</v>
      </c>
      <c r="C77" s="19">
        <f t="shared" si="47"/>
        <v>0.460969328</v>
      </c>
      <c r="D77" s="19">
        <f t="shared" si="47"/>
        <v>0.1687220103</v>
      </c>
      <c r="E77" s="19">
        <f t="shared" si="47"/>
        <v>-0.5313443723</v>
      </c>
      <c r="F77" s="19">
        <f t="shared" si="47"/>
        <v>32.24066297</v>
      </c>
    </row>
    <row r="78">
      <c r="A78" s="19" t="s">
        <v>76</v>
      </c>
      <c r="B78" s="19">
        <f t="shared" ref="B78:F78" si="48">B35/B9</f>
        <v>0.6798029036</v>
      </c>
      <c r="C78" s="19">
        <f t="shared" si="48"/>
        <v>0.5406720025</v>
      </c>
      <c r="D78" s="19">
        <f t="shared" si="48"/>
        <v>0.4925042791</v>
      </c>
      <c r="E78" s="19">
        <f t="shared" si="48"/>
        <v>0.2232185584</v>
      </c>
      <c r="F78" s="19">
        <f t="shared" si="48"/>
        <v>-0.05508814911</v>
      </c>
    </row>
    <row r="79">
      <c r="A79" s="19" t="s">
        <v>77</v>
      </c>
      <c r="B79" s="19">
        <f t="shared" ref="B79:F79" si="49">B35/B2</f>
        <v>0.2275686604</v>
      </c>
      <c r="C79" s="19">
        <f t="shared" si="49"/>
        <v>0.2057538475</v>
      </c>
      <c r="D79" s="19">
        <f t="shared" si="49"/>
        <v>0.1868525328</v>
      </c>
      <c r="E79" s="19">
        <f t="shared" si="49"/>
        <v>0.08418336503</v>
      </c>
      <c r="F79" s="19">
        <f t="shared" si="49"/>
        <v>-0.01520993237</v>
      </c>
    </row>
    <row r="80">
      <c r="A80" s="19" t="s">
        <v>78</v>
      </c>
      <c r="B80" s="19">
        <f t="shared" ref="B80:F80" si="50">B35/B19</f>
        <v>0.1981701863</v>
      </c>
      <c r="C80" s="19">
        <f t="shared" si="50"/>
        <v>0.1888649154</v>
      </c>
      <c r="D80" s="19">
        <f t="shared" si="50"/>
        <v>0.1788641611</v>
      </c>
      <c r="E80" s="19">
        <f t="shared" si="50"/>
        <v>0.08572736696</v>
      </c>
      <c r="F80" s="19">
        <f t="shared" si="50"/>
        <v>-0.01287689695</v>
      </c>
    </row>
    <row r="81">
      <c r="A81" s="19" t="s">
        <v>79</v>
      </c>
      <c r="B81" s="21">
        <f t="shared" ref="B81:F81" si="51">B12/B19</f>
        <v>0.04104560635</v>
      </c>
      <c r="C81" s="21">
        <f t="shared" si="51"/>
        <v>0.04309239649</v>
      </c>
      <c r="D81" s="21">
        <f t="shared" si="51"/>
        <v>0.04248762915</v>
      </c>
      <c r="E81" s="21">
        <f t="shared" si="51"/>
        <v>0.04057417425</v>
      </c>
      <c r="F81" s="21">
        <f t="shared" si="51"/>
        <v>0.04068260985</v>
      </c>
    </row>
    <row r="82">
      <c r="A82" s="19" t="s">
        <v>80</v>
      </c>
      <c r="B82" s="21">
        <f t="shared" ref="B82:F82" si="52">B3/B19</f>
        <v>0.4073358327</v>
      </c>
      <c r="C82" s="21">
        <f t="shared" si="52"/>
        <v>0.4042829657</v>
      </c>
      <c r="D82" s="21">
        <f t="shared" si="52"/>
        <v>0.4229478332</v>
      </c>
      <c r="E82" s="21">
        <f t="shared" si="52"/>
        <v>0.4315070563</v>
      </c>
      <c r="F82" s="21">
        <f t="shared" si="52"/>
        <v>0.4468072323</v>
      </c>
    </row>
    <row r="83">
      <c r="A83" s="19" t="s">
        <v>81</v>
      </c>
      <c r="B83" s="21">
        <f t="shared" ref="B83:F83" si="53">B8/B19</f>
        <v>0.1482752029</v>
      </c>
      <c r="C83" s="21">
        <f t="shared" si="53"/>
        <v>0.1514004952</v>
      </c>
      <c r="D83" s="21">
        <f t="shared" si="53"/>
        <v>0.1891355993</v>
      </c>
      <c r="E83" s="21">
        <f t="shared" si="53"/>
        <v>0.1944540812</v>
      </c>
      <c r="F83" s="21">
        <f t="shared" si="53"/>
        <v>0.1487084278</v>
      </c>
    </row>
    <row r="84">
      <c r="A84" s="19" t="s">
        <v>82</v>
      </c>
      <c r="B84" s="21">
        <f t="shared" ref="B84:F84" si="54">B33/B19</f>
        <v>0.2238700263</v>
      </c>
      <c r="C84" s="21">
        <f t="shared" si="54"/>
        <v>0.2427061587</v>
      </c>
      <c r="D84" s="21">
        <f t="shared" si="54"/>
        <v>0.2803383419</v>
      </c>
      <c r="E84" s="21">
        <f t="shared" si="54"/>
        <v>0.2967078662</v>
      </c>
      <c r="F84" s="21">
        <f t="shared" si="54"/>
        <v>0.2896315223</v>
      </c>
    </row>
    <row r="85">
      <c r="A85" s="19" t="s">
        <v>83</v>
      </c>
      <c r="B85" s="21">
        <f t="shared" ref="B85:F85" si="55">(B5+B6)/B19</f>
        <v>0.1675429149</v>
      </c>
      <c r="C85" s="21">
        <f t="shared" si="55"/>
        <v>0.1798622712</v>
      </c>
      <c r="D85" s="21">
        <f t="shared" si="55"/>
        <v>0.1767842342</v>
      </c>
      <c r="E85" s="21">
        <f t="shared" si="55"/>
        <v>0.1917899127</v>
      </c>
      <c r="F85" s="21">
        <f t="shared" si="55"/>
        <v>0.2131420872</v>
      </c>
    </row>
    <row r="86">
      <c r="A86" s="19" t="s">
        <v>84</v>
      </c>
      <c r="B86" s="21">
        <f t="shared" ref="B86:F86" si="56">B19/B2</f>
        <v>1.148349631</v>
      </c>
      <c r="C86" s="21">
        <f t="shared" si="56"/>
        <v>1.089423343</v>
      </c>
      <c r="D86" s="21">
        <f t="shared" si="56"/>
        <v>1.044661667</v>
      </c>
      <c r="E86" s="21">
        <f t="shared" si="56"/>
        <v>0.9819893928</v>
      </c>
      <c r="F86" s="21">
        <f t="shared" si="56"/>
        <v>1.18117994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 t="s">
        <v>95</v>
      </c>
      <c r="C1" s="23" t="s">
        <v>96</v>
      </c>
      <c r="D1" s="23" t="s">
        <v>97</v>
      </c>
      <c r="E1" s="23" t="s">
        <v>98</v>
      </c>
      <c r="F1" s="23" t="s">
        <v>99</v>
      </c>
    </row>
    <row r="2">
      <c r="A2" s="4" t="s">
        <v>1</v>
      </c>
      <c r="B2" s="24">
        <v>743011.0</v>
      </c>
      <c r="C2" s="25">
        <v>773356.0</v>
      </c>
      <c r="D2" s="25">
        <v>791711.0</v>
      </c>
      <c r="E2" s="25">
        <v>833535.0</v>
      </c>
      <c r="F2" s="25">
        <v>884221.0</v>
      </c>
    </row>
    <row r="3">
      <c r="A3" s="4" t="s">
        <v>2</v>
      </c>
      <c r="B3" s="26">
        <v>143726.0</v>
      </c>
      <c r="C3" s="27">
        <v>147129.0</v>
      </c>
      <c r="D3" s="27">
        <v>141608.0</v>
      </c>
      <c r="E3" s="27">
        <v>201390.0</v>
      </c>
      <c r="F3" s="27">
        <v>253624.0</v>
      </c>
    </row>
    <row r="4">
      <c r="A4" s="4" t="s">
        <v>3</v>
      </c>
      <c r="B4" s="11">
        <v>13733.0</v>
      </c>
      <c r="C4" s="12">
        <v>8780.0</v>
      </c>
      <c r="D4" s="12">
        <v>15406.0</v>
      </c>
      <c r="E4" s="12">
        <v>40649.0</v>
      </c>
      <c r="F4" s="12">
        <v>63125.0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26">
        <v>72844.0</v>
      </c>
      <c r="C6" s="27">
        <v>63374.0</v>
      </c>
      <c r="D6" s="27">
        <v>56327.0</v>
      </c>
      <c r="E6" s="27">
        <v>89642.0</v>
      </c>
      <c r="F6" s="27">
        <v>91280.0</v>
      </c>
    </row>
    <row r="7">
      <c r="A7" s="4" t="s">
        <v>6</v>
      </c>
      <c r="B7" s="50"/>
      <c r="C7" s="49"/>
      <c r="D7" s="49"/>
      <c r="E7" s="49"/>
      <c r="F7" s="49"/>
    </row>
    <row r="8">
      <c r="A8" s="4" t="s">
        <v>7</v>
      </c>
      <c r="B8" s="11">
        <v>50978.0</v>
      </c>
      <c r="C8" s="12">
        <v>62391.0</v>
      </c>
      <c r="D8" s="12">
        <v>56299.0</v>
      </c>
      <c r="E8" s="12">
        <v>56085.0</v>
      </c>
      <c r="F8" s="12">
        <v>69465.0</v>
      </c>
    </row>
    <row r="9">
      <c r="A9" s="15" t="s">
        <v>8</v>
      </c>
      <c r="B9" s="11">
        <v>445285.0</v>
      </c>
      <c r="C9" s="12">
        <v>467766.0</v>
      </c>
      <c r="D9" s="12">
        <v>446684.0</v>
      </c>
      <c r="E9" s="12">
        <v>430891.0</v>
      </c>
      <c r="F9" s="12">
        <v>433835.0</v>
      </c>
      <c r="G9" s="16"/>
    </row>
    <row r="10">
      <c r="A10" s="15" t="s">
        <v>9</v>
      </c>
      <c r="B10" s="26">
        <v>195918.0</v>
      </c>
      <c r="C10" s="27">
        <v>240860.0</v>
      </c>
      <c r="D10" s="27">
        <v>252675.0</v>
      </c>
      <c r="E10" s="27">
        <v>364926.0</v>
      </c>
      <c r="F10" s="27">
        <v>428756.0</v>
      </c>
    </row>
    <row r="11">
      <c r="A11" s="17" t="s">
        <v>10</v>
      </c>
      <c r="B11" s="11">
        <v>106494.0</v>
      </c>
      <c r="C11" s="12">
        <v>126383.0</v>
      </c>
      <c r="D11" s="12">
        <v>143803.0</v>
      </c>
      <c r="E11" s="12">
        <v>204961.0</v>
      </c>
      <c r="F11" s="12">
        <v>222661.0</v>
      </c>
    </row>
    <row r="12">
      <c r="A12" s="4" t="s">
        <v>11</v>
      </c>
      <c r="B12" s="11">
        <v>49270.0</v>
      </c>
      <c r="C12" s="12">
        <v>65272.0</v>
      </c>
      <c r="D12" s="12">
        <v>65727.0</v>
      </c>
      <c r="E12" s="12">
        <v>45399.0</v>
      </c>
      <c r="F12" s="12">
        <v>67722.0</v>
      </c>
    </row>
    <row r="13">
      <c r="A13" s="4" t="s">
        <v>12</v>
      </c>
      <c r="B13" s="11">
        <v>14585.0</v>
      </c>
      <c r="C13" s="12">
        <v>10752.0</v>
      </c>
      <c r="D13" s="12">
        <v>14392.0</v>
      </c>
      <c r="E13" s="12">
        <v>14221.0</v>
      </c>
      <c r="F13" s="12">
        <v>17201.0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163916.0</v>
      </c>
      <c r="C15" s="27">
        <v>227651.0</v>
      </c>
      <c r="D15" s="27">
        <v>269241.0</v>
      </c>
      <c r="E15" s="27">
        <v>255191.0</v>
      </c>
      <c r="F15" s="27">
        <v>282853.0</v>
      </c>
    </row>
    <row r="16">
      <c r="A16" s="1" t="s">
        <v>15</v>
      </c>
      <c r="B16" s="11">
        <v>54820.0</v>
      </c>
      <c r="C16" s="12">
        <v>99974.0</v>
      </c>
      <c r="D16" s="12">
        <v>103242.0</v>
      </c>
      <c r="E16" s="12">
        <v>11212.0</v>
      </c>
      <c r="F16" s="12">
        <v>5735.0</v>
      </c>
    </row>
    <row r="17">
      <c r="A17" s="4" t="s">
        <v>16</v>
      </c>
      <c r="B17" s="11">
        <v>382923.0</v>
      </c>
      <c r="C17" s="12">
        <v>304591.0</v>
      </c>
      <c r="D17" s="12">
        <v>269541.0</v>
      </c>
      <c r="E17" s="12">
        <v>213164.0</v>
      </c>
      <c r="F17" s="12">
        <v>172358.0</v>
      </c>
    </row>
    <row r="18">
      <c r="A18" s="1" t="s">
        <v>17</v>
      </c>
      <c r="B18" s="11">
        <v>357283.0</v>
      </c>
      <c r="C18" s="12">
        <v>357283.0</v>
      </c>
      <c r="D18" s="12">
        <v>357283.0</v>
      </c>
      <c r="E18" s="12">
        <v>357283.0</v>
      </c>
      <c r="F18" s="12">
        <v>357283.0</v>
      </c>
    </row>
    <row r="19">
      <c r="A19" s="1" t="s">
        <v>18</v>
      </c>
      <c r="B19" s="24">
        <v>358591.0</v>
      </c>
      <c r="C19" s="25">
        <v>372493.0</v>
      </c>
      <c r="D19" s="25">
        <v>414746.0</v>
      </c>
      <c r="E19" s="25">
        <v>464095.0</v>
      </c>
      <c r="F19" s="25">
        <v>538304.0</v>
      </c>
    </row>
    <row r="20">
      <c r="A20" s="4" t="s">
        <v>19</v>
      </c>
      <c r="B20" s="24">
        <v>243842.0</v>
      </c>
      <c r="C20" s="25">
        <v>262542.0</v>
      </c>
      <c r="D20" s="25">
        <v>290215.0</v>
      </c>
      <c r="E20" s="25">
        <v>324824.0</v>
      </c>
      <c r="F20" s="25">
        <v>366366.0</v>
      </c>
    </row>
    <row r="21">
      <c r="A21" s="1" t="s">
        <v>20</v>
      </c>
      <c r="B21" s="24">
        <v>76070.0</v>
      </c>
      <c r="C21" s="25">
        <v>82407.0</v>
      </c>
      <c r="D21" s="25">
        <v>89435.0</v>
      </c>
      <c r="E21" s="25">
        <v>106541.0</v>
      </c>
      <c r="F21" s="25">
        <v>118469.0</v>
      </c>
    </row>
    <row r="22">
      <c r="A22" s="1" t="s">
        <v>21</v>
      </c>
      <c r="B22" s="24">
        <v>45284.0</v>
      </c>
      <c r="C22" s="25">
        <v>18853.0</v>
      </c>
      <c r="D22" s="25">
        <v>42011.0</v>
      </c>
      <c r="E22" s="25">
        <v>2537.0</v>
      </c>
      <c r="F22" s="25">
        <v>36484.0</v>
      </c>
    </row>
    <row r="23">
      <c r="A23" s="4" t="s">
        <v>22</v>
      </c>
      <c r="B23" s="26">
        <v>62425.0</v>
      </c>
      <c r="C23" s="27">
        <v>113768.0</v>
      </c>
      <c r="D23" s="27">
        <v>193322.0</v>
      </c>
      <c r="E23" s="27">
        <v>80062.0</v>
      </c>
      <c r="F23" s="27">
        <v>92077.0</v>
      </c>
    </row>
    <row r="24">
      <c r="A24" s="4" t="s">
        <v>23</v>
      </c>
      <c r="B24" s="24">
        <v>-900.0</v>
      </c>
      <c r="C24" s="25">
        <v>0.0</v>
      </c>
      <c r="D24" s="25">
        <v>1299.0</v>
      </c>
      <c r="E24" s="25">
        <v>0.0</v>
      </c>
      <c r="F24" s="25">
        <v>0.0</v>
      </c>
    </row>
    <row r="25">
      <c r="A25" s="4" t="s">
        <v>24</v>
      </c>
      <c r="B25" s="24">
        <v>-5438.0</v>
      </c>
      <c r="C25" s="25">
        <v>-78332.0</v>
      </c>
      <c r="D25" s="25">
        <v>-33366.0</v>
      </c>
      <c r="E25" s="25">
        <v>-49014.0</v>
      </c>
      <c r="F25" s="25">
        <v>-40086.0</v>
      </c>
    </row>
    <row r="26">
      <c r="A26" s="4" t="s">
        <v>25</v>
      </c>
      <c r="B26" s="26">
        <v>25737.0</v>
      </c>
      <c r="C26" s="27">
        <v>25175.0</v>
      </c>
      <c r="D26" s="27">
        <v>32800.0</v>
      </c>
      <c r="E26" s="27">
        <v>36242.0</v>
      </c>
      <c r="F26" s="27">
        <v>36601.0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-21342.0</v>
      </c>
      <c r="C28" s="25">
        <v>-41539.0</v>
      </c>
      <c r="D28" s="25">
        <v>-17336.0</v>
      </c>
      <c r="E28" s="25">
        <v>-52469.0</v>
      </c>
      <c r="F28" s="25">
        <v>-11596.0</v>
      </c>
    </row>
    <row r="29">
      <c r="A29" s="19" t="s">
        <v>28</v>
      </c>
      <c r="B29" s="26">
        <v>0.0</v>
      </c>
      <c r="C29" s="27">
        <v>0.0</v>
      </c>
      <c r="D29" s="27">
        <v>0.0</v>
      </c>
      <c r="E29" s="27">
        <v>0.0</v>
      </c>
      <c r="F29" s="27">
        <v>0.0</v>
      </c>
    </row>
    <row r="30">
      <c r="A30" s="19" t="s">
        <v>29</v>
      </c>
      <c r="B30" s="20">
        <f t="shared" ref="B30:F30" si="1">B22*(1-0.4)+B26+B28-B29</f>
        <v>31565.4</v>
      </c>
      <c r="C30" s="20">
        <f t="shared" si="1"/>
        <v>-5052.2</v>
      </c>
      <c r="D30" s="20">
        <f t="shared" si="1"/>
        <v>40670.6</v>
      </c>
      <c r="E30" s="20">
        <f t="shared" si="1"/>
        <v>-14704.8</v>
      </c>
      <c r="F30" s="20">
        <f t="shared" si="1"/>
        <v>46895.4</v>
      </c>
    </row>
    <row r="31">
      <c r="A31" s="19" t="s">
        <v>30</v>
      </c>
      <c r="B31" s="20">
        <f t="shared" ref="B31:F31" si="2">B22+B26</f>
        <v>71021</v>
      </c>
      <c r="C31" s="20">
        <f t="shared" si="2"/>
        <v>44028</v>
      </c>
      <c r="D31" s="20">
        <f t="shared" si="2"/>
        <v>74811</v>
      </c>
      <c r="E31" s="20">
        <f t="shared" si="2"/>
        <v>38779</v>
      </c>
      <c r="F31" s="20">
        <f t="shared" si="2"/>
        <v>73085</v>
      </c>
    </row>
    <row r="32">
      <c r="A32" s="19" t="s">
        <v>31</v>
      </c>
      <c r="B32" s="20">
        <f t="shared" ref="B32:F32" si="3">B18+B25+B27</f>
        <v>351845</v>
      </c>
      <c r="C32" s="20">
        <f t="shared" si="3"/>
        <v>278951</v>
      </c>
      <c r="D32" s="20">
        <f t="shared" si="3"/>
        <v>323917</v>
      </c>
      <c r="E32" s="20">
        <f t="shared" si="3"/>
        <v>308269</v>
      </c>
      <c r="F32" s="20">
        <f t="shared" si="3"/>
        <v>317197</v>
      </c>
    </row>
    <row r="33">
      <c r="A33" s="19" t="s">
        <v>32</v>
      </c>
      <c r="B33" s="20">
        <f t="shared" ref="B33:F33" si="4">B4+B5+B6+B8-B12-B13-B14</f>
        <v>73700</v>
      </c>
      <c r="C33" s="20">
        <f t="shared" si="4"/>
        <v>58521</v>
      </c>
      <c r="D33" s="20">
        <f t="shared" si="4"/>
        <v>47913</v>
      </c>
      <c r="E33" s="20">
        <f t="shared" si="4"/>
        <v>126756</v>
      </c>
      <c r="F33" s="20">
        <f t="shared" si="4"/>
        <v>138947</v>
      </c>
    </row>
    <row r="34">
      <c r="A34" s="19" t="s">
        <v>33</v>
      </c>
      <c r="B34" s="20">
        <f t="shared" ref="B34:F34" si="5">B19-B20</f>
        <v>114749</v>
      </c>
      <c r="C34" s="20">
        <f t="shared" si="5"/>
        <v>109951</v>
      </c>
      <c r="D34" s="20">
        <f t="shared" si="5"/>
        <v>124531</v>
      </c>
      <c r="E34" s="20">
        <f t="shared" si="5"/>
        <v>139271</v>
      </c>
      <c r="F34" s="20">
        <f t="shared" si="5"/>
        <v>171938</v>
      </c>
    </row>
    <row r="35">
      <c r="A35" s="19" t="s">
        <v>34</v>
      </c>
      <c r="B35" s="20">
        <f t="shared" ref="B35:F35" si="6">B19-(B20*1.2725)-B26</f>
        <v>22565.055</v>
      </c>
      <c r="C35" s="20">
        <f t="shared" si="6"/>
        <v>13233.305</v>
      </c>
      <c r="D35" s="20">
        <f t="shared" si="6"/>
        <v>12647.4125</v>
      </c>
      <c r="E35" s="20">
        <f t="shared" si="6"/>
        <v>14514.46</v>
      </c>
      <c r="F35" s="20">
        <f t="shared" si="6"/>
        <v>35502.265</v>
      </c>
    </row>
    <row r="36">
      <c r="A36" s="19"/>
    </row>
    <row r="37">
      <c r="A37" s="19" t="s">
        <v>35</v>
      </c>
      <c r="B37" s="21">
        <f t="shared" ref="B37:F37" si="7">B4/B10</f>
        <v>0.07009565226</v>
      </c>
      <c r="C37" s="21">
        <f t="shared" si="7"/>
        <v>0.03645271112</v>
      </c>
      <c r="D37" s="21">
        <f t="shared" si="7"/>
        <v>0.06097160384</v>
      </c>
      <c r="E37" s="21">
        <f t="shared" si="7"/>
        <v>0.1113897064</v>
      </c>
      <c r="F37" s="21">
        <f t="shared" si="7"/>
        <v>0.1472282604</v>
      </c>
    </row>
    <row r="38">
      <c r="A38" s="19" t="s">
        <v>36</v>
      </c>
      <c r="B38" s="21">
        <f t="shared" ref="B38:F38" si="8">B4/B19</f>
        <v>0.03829711287</v>
      </c>
      <c r="C38" s="21">
        <f t="shared" si="8"/>
        <v>0.02357091274</v>
      </c>
      <c r="D38" s="21">
        <f t="shared" si="8"/>
        <v>0.03714562648</v>
      </c>
      <c r="E38" s="21">
        <f t="shared" si="8"/>
        <v>0.08758767063</v>
      </c>
      <c r="F38" s="21">
        <f t="shared" si="8"/>
        <v>0.1172664517</v>
      </c>
    </row>
    <row r="39">
      <c r="A39" s="19" t="s">
        <v>37</v>
      </c>
      <c r="B39" s="21">
        <f t="shared" ref="B39:F39" si="9">B4/B3</f>
        <v>0.09554986572</v>
      </c>
      <c r="C39" s="21">
        <f t="shared" si="9"/>
        <v>0.05967552284</v>
      </c>
      <c r="D39" s="21">
        <f t="shared" si="9"/>
        <v>0.1087932885</v>
      </c>
      <c r="E39" s="21">
        <f t="shared" si="9"/>
        <v>0.2018421967</v>
      </c>
      <c r="F39" s="21">
        <f t="shared" si="9"/>
        <v>0.2488920607</v>
      </c>
    </row>
    <row r="40">
      <c r="A40" s="19" t="s">
        <v>38</v>
      </c>
      <c r="B40" s="21">
        <f t="shared" ref="B40:F40" si="10">B4/B2</f>
        <v>0.01848290268</v>
      </c>
      <c r="C40" s="21">
        <f t="shared" si="10"/>
        <v>0.01135311551</v>
      </c>
      <c r="D40" s="21">
        <f t="shared" si="10"/>
        <v>0.01945912082</v>
      </c>
      <c r="E40" s="21">
        <f t="shared" si="10"/>
        <v>0.04876699839</v>
      </c>
      <c r="F40" s="21">
        <f t="shared" si="10"/>
        <v>0.07139052341</v>
      </c>
    </row>
    <row r="41">
      <c r="A41" s="19" t="s">
        <v>39</v>
      </c>
      <c r="B41" s="21">
        <f t="shared" ref="B41:F41" si="11">B3/B10</f>
        <v>0.7336028338</v>
      </c>
      <c r="C41" s="21">
        <f t="shared" si="11"/>
        <v>0.6108486258</v>
      </c>
      <c r="D41" s="21">
        <f t="shared" si="11"/>
        <v>0.5604353418</v>
      </c>
      <c r="E41" s="21">
        <f t="shared" si="11"/>
        <v>0.5518653097</v>
      </c>
      <c r="F41" s="21">
        <f t="shared" si="11"/>
        <v>0.5915345791</v>
      </c>
    </row>
    <row r="42">
      <c r="A42" s="19" t="s">
        <v>40</v>
      </c>
      <c r="B42" s="21">
        <f t="shared" ref="B42:F42" si="12">B3/B2</f>
        <v>0.1934372439</v>
      </c>
      <c r="C42" s="21">
        <f t="shared" si="12"/>
        <v>0.190247441</v>
      </c>
      <c r="D42" s="21">
        <f t="shared" si="12"/>
        <v>0.1788632468</v>
      </c>
      <c r="E42" s="21">
        <f t="shared" si="12"/>
        <v>0.2416095305</v>
      </c>
      <c r="F42" s="21">
        <f t="shared" si="12"/>
        <v>0.2868332691</v>
      </c>
    </row>
    <row r="43">
      <c r="A43" s="19" t="s">
        <v>41</v>
      </c>
      <c r="B43" s="21">
        <f t="shared" ref="B43:F43" si="13">B10/B2</f>
        <v>0.2636811568</v>
      </c>
      <c r="C43" s="21">
        <f t="shared" si="13"/>
        <v>0.3114477679</v>
      </c>
      <c r="D43" s="21">
        <f t="shared" si="13"/>
        <v>0.3191505486</v>
      </c>
      <c r="E43" s="21">
        <f t="shared" si="13"/>
        <v>0.4378052511</v>
      </c>
      <c r="F43" s="21">
        <f t="shared" si="13"/>
        <v>0.4848968753</v>
      </c>
    </row>
    <row r="44">
      <c r="A44" s="19" t="s">
        <v>42</v>
      </c>
      <c r="B44" s="21">
        <f t="shared" ref="B44:F44" si="14">B10/B19</f>
        <v>0.5463550396</v>
      </c>
      <c r="C44" s="21">
        <f t="shared" si="14"/>
        <v>0.646616178</v>
      </c>
      <c r="D44" s="21">
        <f t="shared" si="14"/>
        <v>0.6092282988</v>
      </c>
      <c r="E44" s="21">
        <f t="shared" si="14"/>
        <v>0.7863174566</v>
      </c>
      <c r="F44" s="21">
        <f t="shared" si="14"/>
        <v>0.7964941743</v>
      </c>
    </row>
    <row r="45">
      <c r="A45" s="19" t="s">
        <v>43</v>
      </c>
      <c r="B45" s="21">
        <f t="shared" ref="B45:F45" si="15">B8/B2</f>
        <v>0.06861002058</v>
      </c>
      <c r="C45" s="21">
        <f t="shared" si="15"/>
        <v>0.08067565261</v>
      </c>
      <c r="D45" s="21">
        <f t="shared" si="15"/>
        <v>0.07111054413</v>
      </c>
      <c r="E45" s="21">
        <f t="shared" si="15"/>
        <v>0.06728571686</v>
      </c>
      <c r="F45" s="21">
        <f t="shared" si="15"/>
        <v>0.07856067657</v>
      </c>
    </row>
    <row r="46">
      <c r="A46" s="19" t="s">
        <v>44</v>
      </c>
      <c r="B46" s="21">
        <f t="shared" ref="B46:F46" si="16">(B3-B8)/B2</f>
        <v>0.1248272233</v>
      </c>
      <c r="C46" s="21">
        <f t="shared" si="16"/>
        <v>0.1095717884</v>
      </c>
      <c r="D46" s="21">
        <f t="shared" si="16"/>
        <v>0.1077527027</v>
      </c>
      <c r="E46" s="21">
        <f t="shared" si="16"/>
        <v>0.1743238136</v>
      </c>
      <c r="F46" s="21">
        <f t="shared" si="16"/>
        <v>0.2082725925</v>
      </c>
    </row>
    <row r="47">
      <c r="A47" s="19" t="s">
        <v>45</v>
      </c>
      <c r="B47" s="21">
        <f t="shared" ref="B47:F47" si="17">(B3-B8)/B10</f>
        <v>0.4734021376</v>
      </c>
      <c r="C47" s="21">
        <f t="shared" si="17"/>
        <v>0.351814332</v>
      </c>
      <c r="D47" s="21">
        <f t="shared" si="17"/>
        <v>0.3376234293</v>
      </c>
      <c r="E47" s="21">
        <f t="shared" si="17"/>
        <v>0.3981766166</v>
      </c>
      <c r="F47" s="21">
        <f t="shared" si="17"/>
        <v>0.4295193537</v>
      </c>
    </row>
    <row r="48">
      <c r="A48" s="19" t="s">
        <v>46</v>
      </c>
      <c r="B48" s="19">
        <f t="shared" ref="B48:F48" si="18">(B3-B10)/B2</f>
        <v>-0.07024391294</v>
      </c>
      <c r="C48" s="19">
        <f t="shared" si="18"/>
        <v>-0.1212003269</v>
      </c>
      <c r="D48" s="19">
        <f t="shared" si="18"/>
        <v>-0.1402873018</v>
      </c>
      <c r="E48" s="19">
        <f t="shared" si="18"/>
        <v>-0.1961957206</v>
      </c>
      <c r="F48" s="19">
        <f t="shared" si="18"/>
        <v>-0.1980636063</v>
      </c>
    </row>
    <row r="49">
      <c r="A49" s="19" t="s">
        <v>47</v>
      </c>
      <c r="B49" s="21">
        <f t="shared" ref="B49:F49" si="19">(B3-B10)/B19</f>
        <v>-0.1455474343</v>
      </c>
      <c r="C49" s="21">
        <f t="shared" si="19"/>
        <v>-0.2516315743</v>
      </c>
      <c r="D49" s="21">
        <f t="shared" si="19"/>
        <v>-0.2677952289</v>
      </c>
      <c r="E49" s="21">
        <f t="shared" si="19"/>
        <v>-0.3523761299</v>
      </c>
      <c r="F49" s="21">
        <f t="shared" si="19"/>
        <v>-0.3253403281</v>
      </c>
    </row>
    <row r="50">
      <c r="A50" s="19" t="s">
        <v>48</v>
      </c>
      <c r="B50" s="21">
        <f t="shared" ref="B50:F50" si="20">(B11+B16)/B30</f>
        <v>5.110469058</v>
      </c>
      <c r="C50" s="21">
        <f t="shared" si="20"/>
        <v>-44.8036499</v>
      </c>
      <c r="D50" s="21">
        <f t="shared" si="20"/>
        <v>6.074289536</v>
      </c>
      <c r="E50" s="21">
        <f t="shared" si="20"/>
        <v>-14.70084598</v>
      </c>
      <c r="F50" s="21">
        <f t="shared" si="20"/>
        <v>4.870328433</v>
      </c>
    </row>
    <row r="51">
      <c r="A51" s="19" t="s">
        <v>49</v>
      </c>
      <c r="B51" s="21">
        <f t="shared" ref="B51:F51" si="21">B23/B31</f>
        <v>0.8789653764</v>
      </c>
      <c r="C51" s="21">
        <f t="shared" si="21"/>
        <v>2.583992005</v>
      </c>
      <c r="D51" s="21">
        <f t="shared" si="21"/>
        <v>2.584138696</v>
      </c>
      <c r="E51" s="21">
        <f t="shared" si="21"/>
        <v>2.064571031</v>
      </c>
      <c r="F51" s="21">
        <f t="shared" si="21"/>
        <v>1.259861805</v>
      </c>
    </row>
    <row r="52">
      <c r="A52" s="19" t="s">
        <v>50</v>
      </c>
      <c r="B52" s="21">
        <f t="shared" ref="B52:F52" si="22">B23/B25</f>
        <v>-11.47940419</v>
      </c>
      <c r="C52" s="21">
        <f t="shared" si="22"/>
        <v>-1.452382168</v>
      </c>
      <c r="D52" s="21">
        <f t="shared" si="22"/>
        <v>-5.793981898</v>
      </c>
      <c r="E52" s="21">
        <f t="shared" si="22"/>
        <v>-1.633451667</v>
      </c>
      <c r="F52" s="21">
        <f t="shared" si="22"/>
        <v>-2.296986479</v>
      </c>
    </row>
    <row r="53">
      <c r="A53" s="19" t="s">
        <v>51</v>
      </c>
      <c r="B53" s="21">
        <f t="shared" ref="B53:F53" si="23">B23/B2</f>
        <v>0.08401625279</v>
      </c>
      <c r="C53" s="21">
        <f t="shared" si="23"/>
        <v>0.1471094813</v>
      </c>
      <c r="D53" s="21">
        <f t="shared" si="23"/>
        <v>0.2441825363</v>
      </c>
      <c r="E53" s="21">
        <f t="shared" si="23"/>
        <v>0.09605115562</v>
      </c>
      <c r="F53" s="21">
        <f t="shared" si="23"/>
        <v>0.1041334689</v>
      </c>
    </row>
    <row r="54">
      <c r="A54" s="19" t="s">
        <v>52</v>
      </c>
      <c r="B54" s="19">
        <f t="shared" ref="B54:F54" si="24">B23/B35</f>
        <v>2.766445728</v>
      </c>
      <c r="C54" s="19">
        <f t="shared" si="24"/>
        <v>8.597096493</v>
      </c>
      <c r="D54" s="19">
        <f t="shared" si="24"/>
        <v>15.28549812</v>
      </c>
      <c r="E54" s="19">
        <f t="shared" si="24"/>
        <v>5.516016442</v>
      </c>
      <c r="F54" s="19">
        <f t="shared" si="24"/>
        <v>2.593552834</v>
      </c>
    </row>
    <row r="55">
      <c r="A55" s="19" t="s">
        <v>53</v>
      </c>
      <c r="B55" s="21">
        <f t="shared" ref="B55:F55" si="25">B30/B17</f>
        <v>0.08243276063</v>
      </c>
      <c r="C55" s="21">
        <f t="shared" si="25"/>
        <v>-0.01658683283</v>
      </c>
      <c r="D55" s="21">
        <f t="shared" si="25"/>
        <v>0.1508883621</v>
      </c>
      <c r="E55" s="21">
        <f t="shared" si="25"/>
        <v>-0.06898350566</v>
      </c>
      <c r="F55" s="21">
        <f t="shared" si="25"/>
        <v>0.2720813655</v>
      </c>
    </row>
    <row r="56">
      <c r="A56" s="19" t="s">
        <v>54</v>
      </c>
      <c r="B56" s="21">
        <f t="shared" ref="B56:F56" si="26">B30/B2</f>
        <v>0.04248308571</v>
      </c>
      <c r="C56" s="21">
        <f t="shared" si="26"/>
        <v>-0.006532825762</v>
      </c>
      <c r="D56" s="21">
        <f t="shared" si="26"/>
        <v>0.05137051272</v>
      </c>
      <c r="E56" s="21">
        <f t="shared" si="26"/>
        <v>-0.01764149076</v>
      </c>
      <c r="F56" s="21">
        <f t="shared" si="26"/>
        <v>0.05303583606</v>
      </c>
    </row>
    <row r="57">
      <c r="A57" s="19" t="s">
        <v>55</v>
      </c>
      <c r="B57" s="21">
        <f t="shared" ref="B57:F57" si="27">B22/B17</f>
        <v>0.1182587622</v>
      </c>
      <c r="C57" s="21">
        <f t="shared" si="27"/>
        <v>0.06189611643</v>
      </c>
      <c r="D57" s="21">
        <f t="shared" si="27"/>
        <v>0.1558612604</v>
      </c>
      <c r="E57" s="21">
        <f t="shared" si="27"/>
        <v>0.01190163442</v>
      </c>
      <c r="F57" s="21">
        <f t="shared" si="27"/>
        <v>0.2116756983</v>
      </c>
    </row>
    <row r="58">
      <c r="A58" s="19" t="s">
        <v>56</v>
      </c>
      <c r="B58" s="21">
        <f t="shared" ref="B58:F58" si="28">B22/B2</f>
        <v>0.06094660779</v>
      </c>
      <c r="C58" s="21">
        <f t="shared" si="28"/>
        <v>0.02437816478</v>
      </c>
      <c r="D58" s="21">
        <f t="shared" si="28"/>
        <v>0.05306355476</v>
      </c>
      <c r="E58" s="21">
        <f t="shared" si="28"/>
        <v>0.003043663433</v>
      </c>
      <c r="F58" s="21">
        <f t="shared" si="28"/>
        <v>0.04126117792</v>
      </c>
    </row>
    <row r="59">
      <c r="A59" s="19" t="s">
        <v>57</v>
      </c>
      <c r="B59" s="21">
        <f t="shared" ref="B59:F59" si="29">B31/B32</f>
        <v>0.2018530887</v>
      </c>
      <c r="C59" s="21">
        <f t="shared" si="29"/>
        <v>0.1578341716</v>
      </c>
      <c r="D59" s="21">
        <f t="shared" si="29"/>
        <v>0.2309573131</v>
      </c>
      <c r="E59" s="21">
        <f t="shared" si="29"/>
        <v>0.1257959769</v>
      </c>
      <c r="F59" s="21">
        <f t="shared" si="29"/>
        <v>0.2304088626</v>
      </c>
    </row>
    <row r="60">
      <c r="A60" s="19" t="s">
        <v>58</v>
      </c>
      <c r="B60" s="21">
        <f t="shared" ref="B60:F60" si="30">B31/B2</f>
        <v>0.0955853951</v>
      </c>
      <c r="C60" s="21">
        <f t="shared" si="30"/>
        <v>0.05693108995</v>
      </c>
      <c r="D60" s="21">
        <f t="shared" si="30"/>
        <v>0.09449281367</v>
      </c>
      <c r="E60" s="21">
        <f t="shared" si="30"/>
        <v>0.0465235413</v>
      </c>
      <c r="F60" s="21">
        <f t="shared" si="30"/>
        <v>0.0826546757</v>
      </c>
    </row>
    <row r="61">
      <c r="A61" s="19" t="s">
        <v>59</v>
      </c>
      <c r="B61" s="21">
        <f t="shared" ref="B61:F61" si="31">B25/B17</f>
        <v>-0.01420128851</v>
      </c>
      <c r="C61" s="21">
        <f t="shared" si="31"/>
        <v>-0.2571710917</v>
      </c>
      <c r="D61" s="21">
        <f t="shared" si="31"/>
        <v>-0.1237882177</v>
      </c>
      <c r="E61" s="21">
        <f t="shared" si="31"/>
        <v>-0.2299356364</v>
      </c>
      <c r="F61" s="21">
        <f t="shared" si="31"/>
        <v>-0.232574061</v>
      </c>
    </row>
    <row r="62">
      <c r="A62" s="19" t="s">
        <v>60</v>
      </c>
      <c r="B62" s="21">
        <f t="shared" ref="B62:F62" si="32">B25/B2</f>
        <v>-0.007318868765</v>
      </c>
      <c r="C62" s="21">
        <f t="shared" si="32"/>
        <v>-0.1012884105</v>
      </c>
      <c r="D62" s="21">
        <f t="shared" si="32"/>
        <v>-0.04214416624</v>
      </c>
      <c r="E62" s="21">
        <f t="shared" si="32"/>
        <v>-0.05880256978</v>
      </c>
      <c r="F62" s="21">
        <f t="shared" si="32"/>
        <v>-0.04533482014</v>
      </c>
    </row>
    <row r="63">
      <c r="A63" s="19" t="s">
        <v>61</v>
      </c>
      <c r="B63" s="21">
        <f t="shared" ref="B63:F63" si="33">(B25+B24)/B17</f>
        <v>-0.01655163048</v>
      </c>
      <c r="C63" s="21">
        <f t="shared" si="33"/>
        <v>-0.2571710917</v>
      </c>
      <c r="D63" s="21">
        <f t="shared" si="33"/>
        <v>-0.1189689138</v>
      </c>
      <c r="E63" s="21">
        <f t="shared" si="33"/>
        <v>-0.2299356364</v>
      </c>
      <c r="F63" s="21">
        <f t="shared" si="33"/>
        <v>-0.232574061</v>
      </c>
    </row>
    <row r="64">
      <c r="A64" s="19" t="s">
        <v>62</v>
      </c>
      <c r="B64" s="21">
        <f t="shared" ref="B64:F64" si="34">B16/B17</f>
        <v>0.1431619412</v>
      </c>
      <c r="C64" s="21">
        <f t="shared" si="34"/>
        <v>0.3282237492</v>
      </c>
      <c r="D64" s="21">
        <f t="shared" si="34"/>
        <v>0.383028927</v>
      </c>
      <c r="E64" s="21">
        <f t="shared" si="34"/>
        <v>0.05259799966</v>
      </c>
      <c r="F64" s="21">
        <f t="shared" si="34"/>
        <v>0.03327376739</v>
      </c>
    </row>
    <row r="65">
      <c r="A65" s="19" t="s">
        <v>63</v>
      </c>
      <c r="B65" s="21">
        <f t="shared" ref="B65:F65" si="35">B16/B2</f>
        <v>0.07378087269</v>
      </c>
      <c r="C65" s="21">
        <f t="shared" si="35"/>
        <v>0.1292729351</v>
      </c>
      <c r="D65" s="21">
        <f t="shared" si="35"/>
        <v>0.1304036448</v>
      </c>
      <c r="E65" s="21">
        <f t="shared" si="35"/>
        <v>0.01345114482</v>
      </c>
      <c r="F65" s="21">
        <f t="shared" si="35"/>
        <v>0.006485935077</v>
      </c>
    </row>
    <row r="66">
      <c r="A66" s="19" t="s">
        <v>64</v>
      </c>
      <c r="B66" s="21">
        <f t="shared" ref="B66:F66" si="36">B33/B2</f>
        <v>0.09919099448</v>
      </c>
      <c r="C66" s="21">
        <f t="shared" si="36"/>
        <v>0.07567148894</v>
      </c>
      <c r="D66" s="21">
        <f t="shared" si="36"/>
        <v>0.06051829519</v>
      </c>
      <c r="E66" s="21">
        <f t="shared" si="36"/>
        <v>0.152070399</v>
      </c>
      <c r="F66" s="21">
        <f t="shared" si="36"/>
        <v>0.1571405791</v>
      </c>
    </row>
    <row r="67">
      <c r="A67" s="19" t="s">
        <v>65</v>
      </c>
      <c r="B67" s="21">
        <f t="shared" ref="B67:F67" si="37">B17/B32</f>
        <v>1.088328667</v>
      </c>
      <c r="C67" s="21">
        <f t="shared" si="37"/>
        <v>1.091915784</v>
      </c>
      <c r="D67" s="21">
        <f t="shared" si="37"/>
        <v>0.8321298357</v>
      </c>
      <c r="E67" s="21">
        <f t="shared" si="37"/>
        <v>0.6914869805</v>
      </c>
      <c r="F67" s="21">
        <f t="shared" si="37"/>
        <v>0.5433784052</v>
      </c>
    </row>
    <row r="68">
      <c r="A68" s="19" t="s">
        <v>66</v>
      </c>
      <c r="B68" s="21">
        <f t="shared" ref="B68:F68" si="38">B17/B2</f>
        <v>0.5153665289</v>
      </c>
      <c r="C68" s="21">
        <f t="shared" si="38"/>
        <v>0.3938561284</v>
      </c>
      <c r="D68" s="21">
        <f t="shared" si="38"/>
        <v>0.3404537767</v>
      </c>
      <c r="E68" s="21">
        <f t="shared" si="38"/>
        <v>0.2557349122</v>
      </c>
      <c r="F68" s="21">
        <f t="shared" si="38"/>
        <v>0.1949263815</v>
      </c>
    </row>
    <row r="69">
      <c r="A69" s="19" t="s">
        <v>67</v>
      </c>
      <c r="B69" s="21">
        <f t="shared" ref="B69:F69" si="39">(B16+B11)/B17</f>
        <v>0.4212700726</v>
      </c>
      <c r="C69" s="21">
        <f t="shared" si="39"/>
        <v>0.7431506512</v>
      </c>
      <c r="D69" s="21">
        <f t="shared" si="39"/>
        <v>0.9165395988</v>
      </c>
      <c r="E69" s="21">
        <f t="shared" si="39"/>
        <v>1.014115892</v>
      </c>
      <c r="F69" s="21">
        <f t="shared" si="39"/>
        <v>1.325125611</v>
      </c>
    </row>
    <row r="70">
      <c r="A70" s="19" t="s">
        <v>68</v>
      </c>
      <c r="B70" s="21">
        <f t="shared" ref="B70:F70" si="40">(B16+B11)/B2</f>
        <v>0.217108495</v>
      </c>
      <c r="C70" s="21">
        <f t="shared" si="40"/>
        <v>0.2926944383</v>
      </c>
      <c r="D70" s="21">
        <f t="shared" si="40"/>
        <v>0.3120393679</v>
      </c>
      <c r="E70" s="21">
        <f t="shared" si="40"/>
        <v>0.2593448385</v>
      </c>
      <c r="F70" s="21">
        <f t="shared" si="40"/>
        <v>0.2583019404</v>
      </c>
    </row>
    <row r="71">
      <c r="A71" s="19" t="s">
        <v>69</v>
      </c>
      <c r="B71" s="21">
        <f t="shared" ref="B71:F71" si="41">B30/B19</f>
        <v>0.0880261914</v>
      </c>
      <c r="C71" s="21">
        <f t="shared" si="41"/>
        <v>-0.0135632079</v>
      </c>
      <c r="D71" s="21">
        <f t="shared" si="41"/>
        <v>0.09806146413</v>
      </c>
      <c r="E71" s="21">
        <f t="shared" si="41"/>
        <v>-0.0316848921</v>
      </c>
      <c r="F71" s="21">
        <f t="shared" si="41"/>
        <v>0.08711694507</v>
      </c>
    </row>
    <row r="72">
      <c r="A72" s="19" t="s">
        <v>70</v>
      </c>
      <c r="B72" s="19">
        <f t="shared" ref="B72:F72" si="42">B30/B35</f>
        <v>1.39886209</v>
      </c>
      <c r="C72" s="19">
        <f t="shared" si="42"/>
        <v>-0.3817791549</v>
      </c>
      <c r="D72" s="19">
        <f t="shared" si="42"/>
        <v>3.215724956</v>
      </c>
      <c r="E72" s="19">
        <f t="shared" si="42"/>
        <v>-1.013113819</v>
      </c>
      <c r="F72" s="19">
        <f t="shared" si="42"/>
        <v>1.320912905</v>
      </c>
    </row>
    <row r="73">
      <c r="A73" s="19" t="s">
        <v>71</v>
      </c>
      <c r="B73" s="19">
        <f t="shared" ref="B73:F73" si="43">B22/B35</f>
        <v>2.006819837</v>
      </c>
      <c r="C73" s="19">
        <f t="shared" si="43"/>
        <v>1.424663</v>
      </c>
      <c r="D73" s="19">
        <f t="shared" si="43"/>
        <v>3.321707108</v>
      </c>
      <c r="E73" s="19">
        <f t="shared" si="43"/>
        <v>0.1747912082</v>
      </c>
      <c r="F73" s="19">
        <f t="shared" si="43"/>
        <v>1.027652743</v>
      </c>
    </row>
    <row r="74">
      <c r="A74" s="19" t="s">
        <v>72</v>
      </c>
      <c r="B74" s="21">
        <f t="shared" ref="B74:F74" si="44">B31/B19</f>
        <v>0.1980557237</v>
      </c>
      <c r="C74" s="21">
        <f t="shared" si="44"/>
        <v>0.1181981943</v>
      </c>
      <c r="D74" s="21">
        <f t="shared" si="44"/>
        <v>0.1803778698</v>
      </c>
      <c r="E74" s="21">
        <f t="shared" si="44"/>
        <v>0.08355832319</v>
      </c>
      <c r="F74" s="21">
        <f t="shared" si="44"/>
        <v>0.1357690078</v>
      </c>
    </row>
    <row r="75">
      <c r="A75" s="19" t="s">
        <v>73</v>
      </c>
      <c r="B75" s="21">
        <f t="shared" ref="B75:F75" si="45">B34/B19</f>
        <v>0.3199996654</v>
      </c>
      <c r="C75" s="21">
        <f t="shared" si="45"/>
        <v>0.2951760167</v>
      </c>
      <c r="D75" s="21">
        <f t="shared" si="45"/>
        <v>0.3002584714</v>
      </c>
      <c r="E75" s="21">
        <f t="shared" si="45"/>
        <v>0.3000915761</v>
      </c>
      <c r="F75" s="21">
        <f t="shared" si="45"/>
        <v>0.3194068779</v>
      </c>
    </row>
    <row r="76">
      <c r="A76" s="19" t="s">
        <v>74</v>
      </c>
      <c r="B76" s="21">
        <f t="shared" ref="B76:F76" si="46">B25/B19</f>
        <v>-0.01516490933</v>
      </c>
      <c r="C76" s="21">
        <f t="shared" si="46"/>
        <v>-0.2102912001</v>
      </c>
      <c r="D76" s="21">
        <f t="shared" si="46"/>
        <v>-0.08044923881</v>
      </c>
      <c r="E76" s="21">
        <f t="shared" si="46"/>
        <v>-0.1056119975</v>
      </c>
      <c r="F76" s="21">
        <f t="shared" si="46"/>
        <v>-0.07446721555</v>
      </c>
    </row>
    <row r="77">
      <c r="A77" s="19" t="s">
        <v>75</v>
      </c>
      <c r="B77" s="19">
        <f t="shared" ref="B77:F77" si="47">B25/B35</f>
        <v>-0.2409921004</v>
      </c>
      <c r="C77" s="19">
        <f t="shared" si="47"/>
        <v>-5.919307384</v>
      </c>
      <c r="D77" s="19">
        <f t="shared" si="47"/>
        <v>-2.638168084</v>
      </c>
      <c r="E77" s="19">
        <f t="shared" si="47"/>
        <v>-3.376908269</v>
      </c>
      <c r="F77" s="19">
        <f t="shared" si="47"/>
        <v>-1.129111058</v>
      </c>
    </row>
    <row r="78">
      <c r="A78" s="19" t="s">
        <v>76</v>
      </c>
      <c r="B78" s="19">
        <f t="shared" ref="B78:F78" si="48">B35/B9</f>
        <v>0.05067553365</v>
      </c>
      <c r="C78" s="19">
        <f t="shared" si="48"/>
        <v>0.02829043795</v>
      </c>
      <c r="D78" s="19">
        <f t="shared" si="48"/>
        <v>0.02831400386</v>
      </c>
      <c r="E78" s="19">
        <f t="shared" si="48"/>
        <v>0.03368476018</v>
      </c>
      <c r="F78" s="19">
        <f t="shared" si="48"/>
        <v>0.08183356576</v>
      </c>
    </row>
    <row r="79">
      <c r="A79" s="19" t="s">
        <v>77</v>
      </c>
      <c r="B79" s="19">
        <f t="shared" ref="B79:F79" si="49">B35/B2</f>
        <v>0.03036974554</v>
      </c>
      <c r="C79" s="19">
        <f t="shared" si="49"/>
        <v>0.01711153078</v>
      </c>
      <c r="D79" s="19">
        <f t="shared" si="49"/>
        <v>0.01597478436</v>
      </c>
      <c r="E79" s="19">
        <f t="shared" si="49"/>
        <v>0.01741313802</v>
      </c>
      <c r="F79" s="19">
        <f t="shared" si="49"/>
        <v>0.04015089553</v>
      </c>
    </row>
    <row r="80">
      <c r="A80" s="19" t="s">
        <v>78</v>
      </c>
      <c r="B80" s="19">
        <f t="shared" ref="B80:F80" si="50">B35/B19</f>
        <v>0.06292699761</v>
      </c>
      <c r="C80" s="19">
        <f t="shared" si="50"/>
        <v>0.03552631862</v>
      </c>
      <c r="D80" s="19">
        <f t="shared" si="50"/>
        <v>0.03049435679</v>
      </c>
      <c r="E80" s="19">
        <f t="shared" si="50"/>
        <v>0.03127476056</v>
      </c>
      <c r="F80" s="19">
        <f t="shared" si="50"/>
        <v>0.06595207355</v>
      </c>
    </row>
    <row r="81">
      <c r="A81" s="19" t="s">
        <v>79</v>
      </c>
      <c r="B81" s="21">
        <f t="shared" ref="B81:F81" si="51">B12/B19</f>
        <v>0.137398875</v>
      </c>
      <c r="C81" s="21">
        <f t="shared" si="51"/>
        <v>0.1752301386</v>
      </c>
      <c r="D81" s="21">
        <f t="shared" si="51"/>
        <v>0.1584753078</v>
      </c>
      <c r="E81" s="21">
        <f t="shared" si="51"/>
        <v>0.09782264407</v>
      </c>
      <c r="F81" s="21">
        <f t="shared" si="51"/>
        <v>0.1258062359</v>
      </c>
    </row>
    <row r="82">
      <c r="A82" s="19" t="s">
        <v>80</v>
      </c>
      <c r="B82" s="21">
        <f t="shared" ref="B82:F82" si="52">B3/B19</f>
        <v>0.4008076053</v>
      </c>
      <c r="C82" s="21">
        <f t="shared" si="52"/>
        <v>0.3949846037</v>
      </c>
      <c r="D82" s="21">
        <f t="shared" si="52"/>
        <v>0.3414330699</v>
      </c>
      <c r="E82" s="21">
        <f t="shared" si="52"/>
        <v>0.4339413267</v>
      </c>
      <c r="F82" s="21">
        <f t="shared" si="52"/>
        <v>0.4711538462</v>
      </c>
    </row>
    <row r="83">
      <c r="A83" s="19" t="s">
        <v>81</v>
      </c>
      <c r="B83" s="21">
        <f t="shared" ref="B83:F83" si="53">B8/B19</f>
        <v>0.1421619617</v>
      </c>
      <c r="C83" s="21">
        <f t="shared" si="53"/>
        <v>0.167495765</v>
      </c>
      <c r="D83" s="21">
        <f t="shared" si="53"/>
        <v>0.1357433224</v>
      </c>
      <c r="E83" s="21">
        <f t="shared" si="53"/>
        <v>0.1208481022</v>
      </c>
      <c r="F83" s="21">
        <f t="shared" si="53"/>
        <v>0.1290441832</v>
      </c>
    </row>
    <row r="84">
      <c r="A84" s="19" t="s">
        <v>82</v>
      </c>
      <c r="B84" s="21">
        <f t="shared" ref="B84:F84" si="54">B33/B19</f>
        <v>0.2055266306</v>
      </c>
      <c r="C84" s="21">
        <f t="shared" si="54"/>
        <v>0.157106308</v>
      </c>
      <c r="D84" s="21">
        <f t="shared" si="54"/>
        <v>0.1155237181</v>
      </c>
      <c r="E84" s="21">
        <f t="shared" si="54"/>
        <v>0.2731251145</v>
      </c>
      <c r="F84" s="21">
        <f t="shared" si="54"/>
        <v>0.2581199471</v>
      </c>
    </row>
    <row r="85">
      <c r="A85" s="19" t="s">
        <v>83</v>
      </c>
      <c r="B85" s="21">
        <f t="shared" ref="B85:F85" si="55">(B5+B6)/B19</f>
        <v>0.2031395099</v>
      </c>
      <c r="C85" s="21">
        <f t="shared" si="55"/>
        <v>0.1701347408</v>
      </c>
      <c r="D85" s="21">
        <f t="shared" si="55"/>
        <v>0.1358108336</v>
      </c>
      <c r="E85" s="21">
        <f t="shared" si="55"/>
        <v>0.1931544188</v>
      </c>
      <c r="F85" s="21">
        <f t="shared" si="55"/>
        <v>0.1695696112</v>
      </c>
    </row>
    <row r="86">
      <c r="A86" s="19" t="s">
        <v>84</v>
      </c>
      <c r="B86" s="21">
        <f t="shared" ref="B86:F86" si="56">B19/B2</f>
        <v>0.4826186961</v>
      </c>
      <c r="C86" s="21">
        <f t="shared" si="56"/>
        <v>0.4816578652</v>
      </c>
      <c r="D86" s="21">
        <f t="shared" si="56"/>
        <v>0.523860348</v>
      </c>
      <c r="E86" s="21">
        <f t="shared" si="56"/>
        <v>0.5567792594</v>
      </c>
      <c r="F86" s="21">
        <f t="shared" si="56"/>
        <v>0.6087889792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42004.0</v>
      </c>
      <c r="C1" s="52">
        <v>42369.0</v>
      </c>
      <c r="D1" s="52">
        <v>42735.0</v>
      </c>
      <c r="E1" s="52">
        <v>43100.0</v>
      </c>
      <c r="F1" s="52">
        <v>43465.0</v>
      </c>
    </row>
    <row r="2">
      <c r="A2" s="4" t="s">
        <v>1</v>
      </c>
      <c r="B2" s="24">
        <v>3311081.0</v>
      </c>
      <c r="C2" s="25">
        <v>3333510.0</v>
      </c>
      <c r="D2" s="25">
        <v>2855544.0</v>
      </c>
      <c r="E2" s="25">
        <v>2945048.0</v>
      </c>
      <c r="F2" s="25">
        <v>1825722.0</v>
      </c>
    </row>
    <row r="3">
      <c r="A3" s="4" t="s">
        <v>2</v>
      </c>
      <c r="B3" s="26">
        <v>2209372.0</v>
      </c>
      <c r="C3" s="27">
        <v>1875179.0</v>
      </c>
      <c r="D3" s="27">
        <v>1575793.0</v>
      </c>
      <c r="E3" s="27">
        <v>1621346.0</v>
      </c>
      <c r="F3" s="27">
        <v>951502.0</v>
      </c>
    </row>
    <row r="4">
      <c r="A4" s="4" t="s">
        <v>3</v>
      </c>
      <c r="B4" s="11">
        <v>313908.0</v>
      </c>
      <c r="C4" s="12">
        <v>69550.0</v>
      </c>
      <c r="D4" s="12">
        <v>64550.0</v>
      </c>
      <c r="E4" s="12">
        <v>66850.0</v>
      </c>
      <c r="F4" s="12">
        <v>19999.0</v>
      </c>
    </row>
    <row r="5">
      <c r="A5" s="4" t="s">
        <v>4</v>
      </c>
      <c r="B5" s="11">
        <v>762570.0</v>
      </c>
      <c r="C5" s="12">
        <v>545757.0</v>
      </c>
      <c r="D5" s="12">
        <v>466987.0</v>
      </c>
      <c r="E5" s="12">
        <v>437688.0</v>
      </c>
      <c r="F5" s="12">
        <v>157669.0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50">
        <v>173180.0</v>
      </c>
      <c r="C7" s="49">
        <v>137034.0</v>
      </c>
      <c r="D7" s="49">
        <v>154387.0</v>
      </c>
      <c r="E7" s="49">
        <v>174383.0</v>
      </c>
      <c r="F7" s="49">
        <v>324408.0</v>
      </c>
    </row>
    <row r="8">
      <c r="A8" s="4" t="s">
        <v>7</v>
      </c>
      <c r="B8" s="11">
        <v>860771.0</v>
      </c>
      <c r="C8" s="12">
        <v>1008303.0</v>
      </c>
      <c r="D8" s="12">
        <v>703380.0</v>
      </c>
      <c r="E8" s="12">
        <v>770025.0</v>
      </c>
      <c r="F8" s="12">
        <v>293422.0</v>
      </c>
    </row>
    <row r="9">
      <c r="A9" s="15" t="s">
        <v>8</v>
      </c>
      <c r="B9" s="11">
        <v>541057.0</v>
      </c>
      <c r="C9" s="12">
        <v>573132.0</v>
      </c>
      <c r="D9" s="12">
        <v>549158.0</v>
      </c>
      <c r="E9" s="12">
        <v>507566.0</v>
      </c>
      <c r="F9" s="12">
        <v>470619.0</v>
      </c>
      <c r="G9" s="16"/>
    </row>
    <row r="10">
      <c r="A10" s="15" t="s">
        <v>9</v>
      </c>
      <c r="B10" s="26">
        <v>2757903.0</v>
      </c>
      <c r="C10" s="27">
        <v>3006752.0</v>
      </c>
      <c r="D10" s="27">
        <v>2344201.0</v>
      </c>
      <c r="E10" s="27">
        <v>2651298.0</v>
      </c>
      <c r="F10" s="27">
        <v>2378923.0</v>
      </c>
    </row>
    <row r="11">
      <c r="A11" s="17" t="s">
        <v>10</v>
      </c>
      <c r="B11" s="11">
        <v>1234302.0</v>
      </c>
      <c r="C11" s="12">
        <v>1594540.0</v>
      </c>
      <c r="D11" s="12">
        <v>858662.0</v>
      </c>
      <c r="E11" s="12">
        <v>1127117.0</v>
      </c>
      <c r="F11" s="12">
        <v>959469.0</v>
      </c>
    </row>
    <row r="12">
      <c r="A12" s="4" t="s">
        <v>11</v>
      </c>
      <c r="B12" s="11">
        <v>1284293.0</v>
      </c>
      <c r="C12" s="12">
        <v>849354.0</v>
      </c>
      <c r="D12" s="12">
        <v>978545.0</v>
      </c>
      <c r="E12" s="12">
        <v>1029836.0</v>
      </c>
      <c r="F12" s="12">
        <v>1042675.0</v>
      </c>
    </row>
    <row r="13">
      <c r="A13" s="4" t="s">
        <v>12</v>
      </c>
      <c r="B13" s="11">
        <v>2222.0</v>
      </c>
      <c r="C13" s="12">
        <v>2311.0</v>
      </c>
      <c r="D13" s="12">
        <v>8709.0</v>
      </c>
      <c r="E13" s="12">
        <v>10786.0</v>
      </c>
      <c r="F13" s="12">
        <v>3448.0</v>
      </c>
    </row>
    <row r="14">
      <c r="A14" s="4" t="s">
        <v>13</v>
      </c>
      <c r="B14" s="49">
        <v>22338.0</v>
      </c>
      <c r="C14" s="49">
        <v>23310.0</v>
      </c>
      <c r="D14" s="49">
        <v>23857.0</v>
      </c>
      <c r="E14" s="49">
        <v>24828.0</v>
      </c>
      <c r="F14" s="49">
        <v>27545.0</v>
      </c>
    </row>
    <row r="15">
      <c r="A15" s="4" t="s">
        <v>14</v>
      </c>
      <c r="B15" s="26">
        <v>107968.0</v>
      </c>
      <c r="C15" s="27">
        <v>80744.0</v>
      </c>
      <c r="D15" s="27">
        <v>222136.0</v>
      </c>
      <c r="E15" s="27">
        <v>130147.0</v>
      </c>
      <c r="F15" s="27">
        <v>68635.0</v>
      </c>
    </row>
    <row r="16">
      <c r="A16" s="1" t="s">
        <v>15</v>
      </c>
      <c r="B16" s="11">
        <v>97199.0</v>
      </c>
      <c r="C16" s="12">
        <v>64625.0</v>
      </c>
      <c r="D16" s="12">
        <v>194606.0</v>
      </c>
      <c r="E16" s="12">
        <v>103310.0</v>
      </c>
      <c r="F16" s="12">
        <v>42748.0</v>
      </c>
    </row>
    <row r="17">
      <c r="A17" s="4" t="s">
        <v>16</v>
      </c>
      <c r="B17" s="11">
        <v>445210.0</v>
      </c>
      <c r="C17" s="12">
        <v>246014.0</v>
      </c>
      <c r="D17" s="12">
        <v>289207.0</v>
      </c>
      <c r="E17" s="12">
        <v>163603.0</v>
      </c>
      <c r="F17" s="12">
        <v>-621836.0</v>
      </c>
    </row>
    <row r="18">
      <c r="A18" s="1" t="s">
        <v>17</v>
      </c>
      <c r="B18" s="11">
        <v>448746.0</v>
      </c>
      <c r="C18" s="12">
        <v>585518.0</v>
      </c>
      <c r="D18" s="12">
        <v>585518.0</v>
      </c>
      <c r="E18" s="12">
        <v>585518.0</v>
      </c>
      <c r="F18" s="12">
        <v>585518.0</v>
      </c>
    </row>
    <row r="19">
      <c r="A19" s="1" t="s">
        <v>18</v>
      </c>
      <c r="B19" s="24">
        <v>5951799.0</v>
      </c>
      <c r="C19" s="25">
        <v>6308405.0</v>
      </c>
      <c r="D19" s="25">
        <v>5194970.0</v>
      </c>
      <c r="E19" s="25">
        <v>4789723.0</v>
      </c>
      <c r="F19" s="25">
        <v>3688722.0</v>
      </c>
    </row>
    <row r="20">
      <c r="A20" s="4" t="s">
        <v>19</v>
      </c>
      <c r="B20" s="24">
        <v>5219901.0</v>
      </c>
      <c r="C20" s="25">
        <v>5756787.0</v>
      </c>
      <c r="D20" s="25">
        <v>4557742.0</v>
      </c>
      <c r="E20" s="25">
        <v>4330049.0</v>
      </c>
      <c r="F20" s="25">
        <v>3502787.0</v>
      </c>
    </row>
    <row r="21">
      <c r="A21" s="1" t="s">
        <v>20</v>
      </c>
      <c r="B21" s="24">
        <v>447838.0</v>
      </c>
      <c r="C21" s="25">
        <v>404562.0</v>
      </c>
      <c r="D21" s="25">
        <v>439426.0</v>
      </c>
      <c r="E21" s="25">
        <v>420558.0</v>
      </c>
      <c r="F21" s="25">
        <v>381709.0</v>
      </c>
    </row>
    <row r="22">
      <c r="A22" s="1" t="s">
        <v>21</v>
      </c>
      <c r="B22" s="24">
        <v>284060.0</v>
      </c>
      <c r="C22" s="25">
        <v>147056.0</v>
      </c>
      <c r="D22" s="25">
        <v>197802.0</v>
      </c>
      <c r="E22" s="25">
        <v>39116.0</v>
      </c>
      <c r="F22" s="25">
        <v>-195774.0</v>
      </c>
    </row>
    <row r="23">
      <c r="A23" s="4" t="s">
        <v>22</v>
      </c>
      <c r="B23" s="26">
        <v>565274.0</v>
      </c>
      <c r="C23" s="27">
        <v>1281782.0</v>
      </c>
      <c r="D23" s="27">
        <v>293638.0</v>
      </c>
      <c r="E23" s="27">
        <v>451304.0</v>
      </c>
      <c r="F23" s="27">
        <v>524866.0</v>
      </c>
    </row>
    <row r="24">
      <c r="A24" s="4" t="s">
        <v>23</v>
      </c>
      <c r="B24" s="24">
        <v>1818.0</v>
      </c>
      <c r="C24" s="25">
        <v>-179015.0</v>
      </c>
      <c r="D24" s="25">
        <v>-1450.0</v>
      </c>
      <c r="E24" s="25">
        <v>-67248.0</v>
      </c>
      <c r="F24" s="25">
        <v>250897.0</v>
      </c>
    </row>
    <row r="25">
      <c r="A25" s="4" t="s">
        <v>24</v>
      </c>
      <c r="B25" s="24">
        <v>7963.0</v>
      </c>
      <c r="C25" s="25">
        <v>-335967.0</v>
      </c>
      <c r="D25" s="25">
        <v>43190.0</v>
      </c>
      <c r="E25" s="25">
        <v>-125604.0</v>
      </c>
      <c r="F25" s="25">
        <v>-779610.0</v>
      </c>
    </row>
    <row r="26">
      <c r="A26" s="4" t="s">
        <v>25</v>
      </c>
      <c r="B26" s="26">
        <v>47797.0</v>
      </c>
      <c r="C26" s="27">
        <v>51106.0</v>
      </c>
      <c r="D26" s="27">
        <v>51776.0</v>
      </c>
      <c r="E26" s="27">
        <v>52781.0</v>
      </c>
      <c r="F26" s="27">
        <v>45356.0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-121550.0</v>
      </c>
      <c r="C28" s="25">
        <v>-244358.0</v>
      </c>
      <c r="D28" s="25">
        <v>-5000.0</v>
      </c>
      <c r="E28" s="25">
        <v>2300.0</v>
      </c>
      <c r="F28" s="25">
        <v>-46851.0</v>
      </c>
    </row>
    <row r="29">
      <c r="A29" s="19" t="s">
        <v>28</v>
      </c>
      <c r="B29" s="11">
        <v>-82731.0</v>
      </c>
      <c r="C29" s="12">
        <v>-72345.0</v>
      </c>
      <c r="D29" s="12">
        <v>-6816.0</v>
      </c>
      <c r="E29" s="12">
        <v>0.0</v>
      </c>
      <c r="F29" s="12">
        <v>-6808.0</v>
      </c>
    </row>
    <row r="30">
      <c r="A30" s="19" t="s">
        <v>29</v>
      </c>
      <c r="B30" s="20">
        <f t="shared" ref="B30:F30" si="1">B22*(1-0.4)+B26+B28+B29</f>
        <v>13952</v>
      </c>
      <c r="C30" s="20">
        <f t="shared" si="1"/>
        <v>-177363.4</v>
      </c>
      <c r="D30" s="20">
        <f t="shared" si="1"/>
        <v>158641.2</v>
      </c>
      <c r="E30" s="20">
        <f t="shared" si="1"/>
        <v>78550.6</v>
      </c>
      <c r="F30" s="20">
        <f t="shared" si="1"/>
        <v>-125767.4</v>
      </c>
    </row>
    <row r="31">
      <c r="A31" s="19" t="s">
        <v>30</v>
      </c>
      <c r="B31" s="20">
        <f t="shared" ref="B31:F31" si="2">B22+B26</f>
        <v>331857</v>
      </c>
      <c r="C31" s="20">
        <f t="shared" si="2"/>
        <v>198162</v>
      </c>
      <c r="D31" s="20">
        <f t="shared" si="2"/>
        <v>249578</v>
      </c>
      <c r="E31" s="20">
        <f t="shared" si="2"/>
        <v>91897</v>
      </c>
      <c r="F31" s="20">
        <f t="shared" si="2"/>
        <v>-150418</v>
      </c>
    </row>
    <row r="32">
      <c r="A32" s="19" t="s">
        <v>31</v>
      </c>
      <c r="B32" s="20">
        <f t="shared" ref="B32:F32" si="3">B18+B25+B27</f>
        <v>456709</v>
      </c>
      <c r="C32" s="20">
        <f t="shared" si="3"/>
        <v>249551</v>
      </c>
      <c r="D32" s="20">
        <f t="shared" si="3"/>
        <v>628708</v>
      </c>
      <c r="E32" s="20">
        <f t="shared" si="3"/>
        <v>459914</v>
      </c>
      <c r="F32" s="20">
        <f t="shared" si="3"/>
        <v>-194092</v>
      </c>
    </row>
    <row r="33">
      <c r="A33" s="19" t="s">
        <v>32</v>
      </c>
      <c r="B33" s="20">
        <f t="shared" ref="B33:F33" si="4">B4+B5+B6+B8-B12-B13-B14</f>
        <v>628396</v>
      </c>
      <c r="C33" s="20">
        <f t="shared" si="4"/>
        <v>748635</v>
      </c>
      <c r="D33" s="20">
        <f t="shared" si="4"/>
        <v>223806</v>
      </c>
      <c r="E33" s="20">
        <f t="shared" si="4"/>
        <v>209113</v>
      </c>
      <c r="F33" s="20">
        <f t="shared" si="4"/>
        <v>-602578</v>
      </c>
    </row>
    <row r="34">
      <c r="A34" s="19" t="s">
        <v>33</v>
      </c>
      <c r="B34" s="20">
        <f t="shared" ref="B34:F34" si="5">B19-B20</f>
        <v>731898</v>
      </c>
      <c r="C34" s="20">
        <f t="shared" si="5"/>
        <v>551618</v>
      </c>
      <c r="D34" s="20">
        <f t="shared" si="5"/>
        <v>637228</v>
      </c>
      <c r="E34" s="20">
        <f t="shared" si="5"/>
        <v>459674</v>
      </c>
      <c r="F34" s="20">
        <f t="shared" si="5"/>
        <v>185935</v>
      </c>
    </row>
    <row r="35">
      <c r="A35" s="19" t="s">
        <v>34</v>
      </c>
      <c r="B35" s="20">
        <f t="shared" ref="B35:F35" si="6">B19-(B20*1.2725)-B26</f>
        <v>-738322.0225</v>
      </c>
      <c r="C35" s="20">
        <f t="shared" si="6"/>
        <v>-1068212.458</v>
      </c>
      <c r="D35" s="20">
        <f t="shared" si="6"/>
        <v>-656532.695</v>
      </c>
      <c r="E35" s="20">
        <f t="shared" si="6"/>
        <v>-773045.3525</v>
      </c>
      <c r="F35" s="20">
        <f t="shared" si="6"/>
        <v>-813930.4575</v>
      </c>
    </row>
    <row r="36">
      <c r="A36" s="19"/>
    </row>
    <row r="37">
      <c r="A37" s="19" t="s">
        <v>35</v>
      </c>
      <c r="B37" s="21">
        <f t="shared" ref="B37:F37" si="7">B4/B10</f>
        <v>0.113821262</v>
      </c>
      <c r="C37" s="21">
        <f t="shared" si="7"/>
        <v>0.02313127255</v>
      </c>
      <c r="D37" s="21">
        <f t="shared" si="7"/>
        <v>0.02753603467</v>
      </c>
      <c r="E37" s="21">
        <f t="shared" si="7"/>
        <v>0.02521406496</v>
      </c>
      <c r="F37" s="21">
        <f t="shared" si="7"/>
        <v>0.008406745405</v>
      </c>
    </row>
    <row r="38">
      <c r="A38" s="19" t="s">
        <v>36</v>
      </c>
      <c r="B38" s="21">
        <f t="shared" ref="B38:F38" si="8">B4/B19</f>
        <v>0.05274170045</v>
      </c>
      <c r="C38" s="21">
        <f t="shared" si="8"/>
        <v>0.01102497382</v>
      </c>
      <c r="D38" s="21">
        <f t="shared" si="8"/>
        <v>0.0124254808</v>
      </c>
      <c r="E38" s="21">
        <f t="shared" si="8"/>
        <v>0.01395696578</v>
      </c>
      <c r="F38" s="21">
        <f t="shared" si="8"/>
        <v>0.005421660944</v>
      </c>
    </row>
    <row r="39">
      <c r="A39" s="19" t="s">
        <v>37</v>
      </c>
      <c r="B39" s="21">
        <f t="shared" ref="B39:F39" si="9">B4/B3</f>
        <v>0.1420801929</v>
      </c>
      <c r="C39" s="21">
        <f t="shared" si="9"/>
        <v>0.03708979249</v>
      </c>
      <c r="D39" s="21">
        <f t="shared" si="9"/>
        <v>0.04096350219</v>
      </c>
      <c r="E39" s="21">
        <f t="shared" si="9"/>
        <v>0.04123117459</v>
      </c>
      <c r="F39" s="21">
        <f t="shared" si="9"/>
        <v>0.02101834783</v>
      </c>
    </row>
    <row r="40">
      <c r="A40" s="19" t="s">
        <v>38</v>
      </c>
      <c r="B40" s="21">
        <f t="shared" ref="B40:F40" si="10">B4/B2</f>
        <v>0.09480529169</v>
      </c>
      <c r="C40" s="21">
        <f t="shared" si="10"/>
        <v>0.02086389421</v>
      </c>
      <c r="D40" s="21">
        <f t="shared" si="10"/>
        <v>0.02260514984</v>
      </c>
      <c r="E40" s="21">
        <f t="shared" si="10"/>
        <v>0.02269912069</v>
      </c>
      <c r="F40" s="21">
        <f t="shared" si="10"/>
        <v>0.01095402257</v>
      </c>
    </row>
    <row r="41">
      <c r="A41" s="19" t="s">
        <v>39</v>
      </c>
      <c r="B41" s="21">
        <f t="shared" ref="B41:F41" si="11">B3/B10</f>
        <v>0.8011057677</v>
      </c>
      <c r="C41" s="21">
        <f t="shared" si="11"/>
        <v>0.6236560248</v>
      </c>
      <c r="D41" s="21">
        <f t="shared" si="11"/>
        <v>0.6722089957</v>
      </c>
      <c r="E41" s="21">
        <f t="shared" si="11"/>
        <v>0.6115291453</v>
      </c>
      <c r="F41" s="21">
        <f t="shared" si="11"/>
        <v>0.3999717519</v>
      </c>
    </row>
    <row r="42">
      <c r="A42" s="19" t="s">
        <v>40</v>
      </c>
      <c r="B42" s="21">
        <f t="shared" ref="B42:F42" si="12">B3/B2</f>
        <v>0.6672660681</v>
      </c>
      <c r="C42" s="21">
        <f t="shared" si="12"/>
        <v>0.5625238862</v>
      </c>
      <c r="D42" s="21">
        <f t="shared" si="12"/>
        <v>0.5518363576</v>
      </c>
      <c r="E42" s="21">
        <f t="shared" si="12"/>
        <v>0.5505329625</v>
      </c>
      <c r="F42" s="21">
        <f t="shared" si="12"/>
        <v>0.5211647776</v>
      </c>
    </row>
    <row r="43">
      <c r="A43" s="19" t="s">
        <v>41</v>
      </c>
      <c r="B43" s="21">
        <f t="shared" ref="B43:F43" si="13">B10/B2</f>
        <v>0.8329312995</v>
      </c>
      <c r="C43" s="21">
        <f t="shared" si="13"/>
        <v>0.9019777952</v>
      </c>
      <c r="D43" s="21">
        <f t="shared" si="13"/>
        <v>0.8209297423</v>
      </c>
      <c r="E43" s="21">
        <f t="shared" si="13"/>
        <v>0.9002562946</v>
      </c>
      <c r="F43" s="21">
        <f t="shared" si="13"/>
        <v>1.303003962</v>
      </c>
    </row>
    <row r="44">
      <c r="A44" s="19" t="s">
        <v>42</v>
      </c>
      <c r="B44" s="21">
        <f t="shared" ref="B44:F44" si="14">B10/B19</f>
        <v>0.4633730071</v>
      </c>
      <c r="C44" s="21">
        <f t="shared" si="14"/>
        <v>0.4766263422</v>
      </c>
      <c r="D44" s="21">
        <f t="shared" si="14"/>
        <v>0.4512443768</v>
      </c>
      <c r="E44" s="21">
        <f t="shared" si="14"/>
        <v>0.5535388998</v>
      </c>
      <c r="F44" s="21">
        <f t="shared" si="14"/>
        <v>0.6449179418</v>
      </c>
    </row>
    <row r="45">
      <c r="A45" s="19" t="s">
        <v>43</v>
      </c>
      <c r="B45" s="21">
        <f t="shared" ref="B45:F45" si="15">B8/B2</f>
        <v>0.2599667601</v>
      </c>
      <c r="C45" s="21">
        <f t="shared" si="15"/>
        <v>0.3024748688</v>
      </c>
      <c r="D45" s="21">
        <f t="shared" si="15"/>
        <v>0.2463208411</v>
      </c>
      <c r="E45" s="21">
        <f t="shared" si="15"/>
        <v>0.2614643293</v>
      </c>
      <c r="F45" s="21">
        <f t="shared" si="15"/>
        <v>0.1607155964</v>
      </c>
    </row>
    <row r="46">
      <c r="A46" s="19" t="s">
        <v>44</v>
      </c>
      <c r="B46" s="21">
        <f t="shared" ref="B46:F46" si="16">(B3-B8)/B2</f>
        <v>0.407299308</v>
      </c>
      <c r="C46" s="21">
        <f t="shared" si="16"/>
        <v>0.2600490174</v>
      </c>
      <c r="D46" s="21">
        <f t="shared" si="16"/>
        <v>0.3055155165</v>
      </c>
      <c r="E46" s="21">
        <f t="shared" si="16"/>
        <v>0.2890686332</v>
      </c>
      <c r="F46" s="21">
        <f t="shared" si="16"/>
        <v>0.3604491812</v>
      </c>
    </row>
    <row r="47">
      <c r="A47" s="19" t="s">
        <v>45</v>
      </c>
      <c r="B47" s="21">
        <f t="shared" ref="B47:F47" si="17">(B3-B8)/B10</f>
        <v>0.4889950807</v>
      </c>
      <c r="C47" s="21">
        <f t="shared" si="17"/>
        <v>0.2883097775</v>
      </c>
      <c r="D47" s="21">
        <f t="shared" si="17"/>
        <v>0.3721579336</v>
      </c>
      <c r="E47" s="21">
        <f t="shared" si="17"/>
        <v>0.3210959311</v>
      </c>
      <c r="F47" s="21">
        <f t="shared" si="17"/>
        <v>0.2766293823</v>
      </c>
    </row>
    <row r="48">
      <c r="A48" s="19" t="s">
        <v>46</v>
      </c>
      <c r="B48" s="19">
        <f t="shared" ref="B48:F48" si="18">(B3-B10)/B2</f>
        <v>-0.1656652314</v>
      </c>
      <c r="C48" s="19">
        <f t="shared" si="18"/>
        <v>-0.3394539089</v>
      </c>
      <c r="D48" s="19">
        <f t="shared" si="18"/>
        <v>-0.2690933847</v>
      </c>
      <c r="E48" s="19">
        <f t="shared" si="18"/>
        <v>-0.3497233322</v>
      </c>
      <c r="F48" s="19">
        <f t="shared" si="18"/>
        <v>-0.7818391847</v>
      </c>
    </row>
    <row r="49">
      <c r="A49" s="19" t="s">
        <v>47</v>
      </c>
      <c r="B49" s="21">
        <f t="shared" ref="B49:F49" si="19">(B3-B10)/B19</f>
        <v>-0.09216221852</v>
      </c>
      <c r="C49" s="21">
        <f t="shared" si="19"/>
        <v>-0.1793754523</v>
      </c>
      <c r="D49" s="21">
        <f t="shared" si="19"/>
        <v>-0.1479138474</v>
      </c>
      <c r="E49" s="21">
        <f t="shared" si="19"/>
        <v>-0.2150337295</v>
      </c>
      <c r="F49" s="21">
        <f t="shared" si="19"/>
        <v>-0.3869689828</v>
      </c>
    </row>
    <row r="50">
      <c r="A50" s="19" t="s">
        <v>48</v>
      </c>
      <c r="B50" s="21">
        <f t="shared" ref="B50:F50" si="20">(B11+B16)/B30</f>
        <v>95.434418</v>
      </c>
      <c r="C50" s="21">
        <f t="shared" si="20"/>
        <v>-9.354607546</v>
      </c>
      <c r="D50" s="21">
        <f t="shared" si="20"/>
        <v>6.639309335</v>
      </c>
      <c r="E50" s="21">
        <f t="shared" si="20"/>
        <v>15.66413242</v>
      </c>
      <c r="F50" s="21">
        <f t="shared" si="20"/>
        <v>-7.968813858</v>
      </c>
    </row>
    <row r="51">
      <c r="A51" s="19" t="s">
        <v>49</v>
      </c>
      <c r="B51" s="21">
        <f t="shared" ref="B51:F51" si="21">B23/B31</f>
        <v>1.703366209</v>
      </c>
      <c r="C51" s="21">
        <f t="shared" si="21"/>
        <v>6.468354175</v>
      </c>
      <c r="D51" s="21">
        <f t="shared" si="21"/>
        <v>1.176537996</v>
      </c>
      <c r="E51" s="21">
        <f t="shared" si="21"/>
        <v>4.910976419</v>
      </c>
      <c r="F51" s="21">
        <f t="shared" si="21"/>
        <v>-3.48938292</v>
      </c>
    </row>
    <row r="52">
      <c r="A52" s="19" t="s">
        <v>50</v>
      </c>
      <c r="B52" s="21">
        <f t="shared" ref="B52:F52" si="22">B23/B25</f>
        <v>70.9875675</v>
      </c>
      <c r="C52" s="21">
        <f t="shared" si="22"/>
        <v>-3.815202088</v>
      </c>
      <c r="D52" s="21">
        <f t="shared" si="22"/>
        <v>6.798749711</v>
      </c>
      <c r="E52" s="21">
        <f t="shared" si="22"/>
        <v>-3.593070284</v>
      </c>
      <c r="F52" s="21">
        <f t="shared" si="22"/>
        <v>-0.6732417491</v>
      </c>
    </row>
    <row r="53">
      <c r="A53" s="19" t="s">
        <v>51</v>
      </c>
      <c r="B53" s="21">
        <f t="shared" ref="B53:F53" si="23">B23/B2</f>
        <v>0.1707218881</v>
      </c>
      <c r="C53" s="21">
        <f t="shared" si="23"/>
        <v>0.3845142207</v>
      </c>
      <c r="D53" s="21">
        <f t="shared" si="23"/>
        <v>0.1028308441</v>
      </c>
      <c r="E53" s="21">
        <f t="shared" si="23"/>
        <v>0.153241645</v>
      </c>
      <c r="F53" s="21">
        <f t="shared" si="23"/>
        <v>0.2874840748</v>
      </c>
    </row>
    <row r="54">
      <c r="A54" s="19" t="s">
        <v>52</v>
      </c>
      <c r="B54" s="19">
        <f t="shared" ref="B54:F54" si="24">B23/B35</f>
        <v>-0.7656198553</v>
      </c>
      <c r="C54" s="19">
        <f t="shared" si="24"/>
        <v>-1.199931709</v>
      </c>
      <c r="D54" s="19">
        <f t="shared" si="24"/>
        <v>-0.4472557151</v>
      </c>
      <c r="E54" s="19">
        <f t="shared" si="24"/>
        <v>-0.5838001594</v>
      </c>
      <c r="F54" s="19">
        <f t="shared" si="24"/>
        <v>-0.6448536176</v>
      </c>
    </row>
    <row r="55">
      <c r="A55" s="19" t="s">
        <v>53</v>
      </c>
      <c r="B55" s="21">
        <f t="shared" ref="B55:F55" si="25">B30/B17</f>
        <v>0.03133802026</v>
      </c>
      <c r="C55" s="21">
        <f t="shared" si="25"/>
        <v>-0.7209484013</v>
      </c>
      <c r="D55" s="21">
        <f t="shared" si="25"/>
        <v>0.54853859</v>
      </c>
      <c r="E55" s="21">
        <f t="shared" si="25"/>
        <v>0.4801293375</v>
      </c>
      <c r="F55" s="21">
        <f t="shared" si="25"/>
        <v>0.2022517191</v>
      </c>
    </row>
    <row r="56">
      <c r="A56" s="19" t="s">
        <v>54</v>
      </c>
      <c r="B56" s="21">
        <f t="shared" ref="B56:F56" si="26">B30/B2</f>
        <v>0.004213729595</v>
      </c>
      <c r="C56" s="21">
        <f t="shared" si="26"/>
        <v>-0.05320620007</v>
      </c>
      <c r="D56" s="21">
        <f t="shared" si="26"/>
        <v>0.05555550886</v>
      </c>
      <c r="E56" s="21">
        <f t="shared" si="26"/>
        <v>0.02667209499</v>
      </c>
      <c r="F56" s="21">
        <f t="shared" si="26"/>
        <v>-0.06888639125</v>
      </c>
    </row>
    <row r="57">
      <c r="A57" s="19" t="s">
        <v>55</v>
      </c>
      <c r="B57" s="21">
        <f t="shared" ref="B57:F57" si="27">B22/B17</f>
        <v>0.638035983</v>
      </c>
      <c r="C57" s="21">
        <f t="shared" si="27"/>
        <v>0.5977545993</v>
      </c>
      <c r="D57" s="21">
        <f t="shared" si="27"/>
        <v>0.6839461009</v>
      </c>
      <c r="E57" s="21">
        <f t="shared" si="27"/>
        <v>0.2390909702</v>
      </c>
      <c r="F57" s="21">
        <f t="shared" si="27"/>
        <v>0.3148322066</v>
      </c>
    </row>
    <row r="58">
      <c r="A58" s="19" t="s">
        <v>56</v>
      </c>
      <c r="B58" s="21">
        <f t="shared" ref="B58:F58" si="28">B22/B2</f>
        <v>0.08579071306</v>
      </c>
      <c r="C58" s="21">
        <f t="shared" si="28"/>
        <v>0.04411446193</v>
      </c>
      <c r="D58" s="21">
        <f t="shared" si="28"/>
        <v>0.06926946319</v>
      </c>
      <c r="E58" s="21">
        <f t="shared" si="28"/>
        <v>0.01328195669</v>
      </c>
      <c r="F58" s="21">
        <f t="shared" si="28"/>
        <v>-0.1072310023</v>
      </c>
    </row>
    <row r="59">
      <c r="A59" s="19" t="s">
        <v>57</v>
      </c>
      <c r="B59" s="21">
        <f t="shared" ref="B59:F59" si="29">B31/B32</f>
        <v>0.7266268017</v>
      </c>
      <c r="C59" s="21">
        <f t="shared" si="29"/>
        <v>0.7940741572</v>
      </c>
      <c r="D59" s="21">
        <f t="shared" si="29"/>
        <v>0.3969696584</v>
      </c>
      <c r="E59" s="21">
        <f t="shared" si="29"/>
        <v>0.1998134434</v>
      </c>
      <c r="F59" s="21">
        <f t="shared" si="29"/>
        <v>0.7749829978</v>
      </c>
    </row>
    <row r="60">
      <c r="A60" s="19" t="s">
        <v>58</v>
      </c>
      <c r="B60" s="21">
        <f t="shared" ref="B60:F60" si="30">B31/B2</f>
        <v>0.1002261799</v>
      </c>
      <c r="C60" s="21">
        <f t="shared" si="30"/>
        <v>0.05944544939</v>
      </c>
      <c r="D60" s="21">
        <f t="shared" si="30"/>
        <v>0.08740120972</v>
      </c>
      <c r="E60" s="21">
        <f t="shared" si="30"/>
        <v>0.03120390567</v>
      </c>
      <c r="F60" s="21">
        <f t="shared" si="30"/>
        <v>-0.08238822778</v>
      </c>
    </row>
    <row r="61">
      <c r="A61" s="19" t="s">
        <v>59</v>
      </c>
      <c r="B61" s="21">
        <f t="shared" ref="B61:F61" si="31">B25/B17</f>
        <v>0.01788594147</v>
      </c>
      <c r="C61" s="21">
        <f t="shared" si="31"/>
        <v>-1.365641793</v>
      </c>
      <c r="D61" s="21">
        <f t="shared" si="31"/>
        <v>0.1493394005</v>
      </c>
      <c r="E61" s="21">
        <f t="shared" si="31"/>
        <v>-0.7677365329</v>
      </c>
      <c r="F61" s="21">
        <f t="shared" si="31"/>
        <v>1.253722847</v>
      </c>
    </row>
    <row r="62">
      <c r="A62" s="19" t="s">
        <v>60</v>
      </c>
      <c r="B62" s="21">
        <f t="shared" ref="B62:F62" si="32">B25/B2</f>
        <v>0.002404954756</v>
      </c>
      <c r="C62" s="21">
        <f t="shared" si="32"/>
        <v>-0.1007847584</v>
      </c>
      <c r="D62" s="21">
        <f t="shared" si="32"/>
        <v>0.01512496393</v>
      </c>
      <c r="E62" s="21">
        <f t="shared" si="32"/>
        <v>-0.04264921998</v>
      </c>
      <c r="F62" s="21">
        <f t="shared" si="32"/>
        <v>-0.4270146276</v>
      </c>
    </row>
    <row r="63">
      <c r="A63" s="19" t="s">
        <v>61</v>
      </c>
      <c r="B63" s="21">
        <f t="shared" ref="B63:F63" si="33">(B25+B24)/B17</f>
        <v>0.0219694077</v>
      </c>
      <c r="C63" s="21">
        <f t="shared" si="33"/>
        <v>-2.093303633</v>
      </c>
      <c r="D63" s="21">
        <f t="shared" si="33"/>
        <v>0.1443256906</v>
      </c>
      <c r="E63" s="21">
        <f t="shared" si="33"/>
        <v>-1.17878034</v>
      </c>
      <c r="F63" s="21">
        <f t="shared" si="33"/>
        <v>0.8502450807</v>
      </c>
    </row>
    <row r="64">
      <c r="A64" s="19" t="s">
        <v>62</v>
      </c>
      <c r="B64" s="21">
        <f t="shared" ref="B64:F64" si="34">B16/B17</f>
        <v>0.2183216909</v>
      </c>
      <c r="C64" s="21">
        <f t="shared" si="34"/>
        <v>0.2626883023</v>
      </c>
      <c r="D64" s="21">
        <f t="shared" si="34"/>
        <v>0.6728951927</v>
      </c>
      <c r="E64" s="21">
        <f t="shared" si="34"/>
        <v>0.6314676381</v>
      </c>
      <c r="F64" s="21">
        <f t="shared" si="34"/>
        <v>-0.06874481375</v>
      </c>
    </row>
    <row r="65">
      <c r="A65" s="19" t="s">
        <v>63</v>
      </c>
      <c r="B65" s="21">
        <f t="shared" ref="B65:F65" si="35">B16/B2</f>
        <v>0.02935566964</v>
      </c>
      <c r="C65" s="21">
        <f t="shared" si="35"/>
        <v>0.01938647252</v>
      </c>
      <c r="D65" s="21">
        <f t="shared" si="35"/>
        <v>0.06815023687</v>
      </c>
      <c r="E65" s="21">
        <f t="shared" si="35"/>
        <v>0.03507922452</v>
      </c>
      <c r="F65" s="21">
        <f t="shared" si="35"/>
        <v>0.02341429856</v>
      </c>
    </row>
    <row r="66">
      <c r="A66" s="19" t="s">
        <v>64</v>
      </c>
      <c r="B66" s="21">
        <f t="shared" ref="B66:F66" si="36">B33/B2</f>
        <v>0.1897857527</v>
      </c>
      <c r="C66" s="21">
        <f t="shared" si="36"/>
        <v>0.2245785973</v>
      </c>
      <c r="D66" s="21">
        <f t="shared" si="36"/>
        <v>0.07837595919</v>
      </c>
      <c r="E66" s="21">
        <f t="shared" si="36"/>
        <v>0.07100495476</v>
      </c>
      <c r="F66" s="21">
        <f t="shared" si="36"/>
        <v>-0.3300491532</v>
      </c>
    </row>
    <row r="67">
      <c r="A67" s="19" t="s">
        <v>65</v>
      </c>
      <c r="B67" s="21">
        <f t="shared" ref="B67:F67" si="37">B17/B32</f>
        <v>0.974822042</v>
      </c>
      <c r="C67" s="21">
        <f t="shared" si="37"/>
        <v>0.9858265445</v>
      </c>
      <c r="D67" s="21">
        <f t="shared" si="37"/>
        <v>0.4600020995</v>
      </c>
      <c r="E67" s="21">
        <f t="shared" si="37"/>
        <v>0.3557252008</v>
      </c>
      <c r="F67" s="21">
        <f t="shared" si="37"/>
        <v>3.203820868</v>
      </c>
    </row>
    <row r="68">
      <c r="A68" s="19" t="s">
        <v>66</v>
      </c>
      <c r="B68" s="21">
        <f t="shared" ref="B68:F68" si="38">B17/B2</f>
        <v>0.1344606188</v>
      </c>
      <c r="C68" s="21">
        <f t="shared" si="38"/>
        <v>0.07380028858</v>
      </c>
      <c r="D68" s="21">
        <f t="shared" si="38"/>
        <v>0.1012791258</v>
      </c>
      <c r="E68" s="21">
        <f t="shared" si="38"/>
        <v>0.05555189593</v>
      </c>
      <c r="F68" s="21">
        <f t="shared" si="38"/>
        <v>-0.3405973089</v>
      </c>
    </row>
    <row r="69">
      <c r="A69" s="19" t="s">
        <v>67</v>
      </c>
      <c r="B69" s="21">
        <f t="shared" ref="B69:F69" si="39">(B16+B11)/B17</f>
        <v>2.990725725</v>
      </c>
      <c r="C69" s="21">
        <f t="shared" si="39"/>
        <v>6.744189355</v>
      </c>
      <c r="D69" s="21">
        <f t="shared" si="39"/>
        <v>3.641917381</v>
      </c>
      <c r="E69" s="21">
        <f t="shared" si="39"/>
        <v>7.520809521</v>
      </c>
      <c r="F69" s="21">
        <f t="shared" si="39"/>
        <v>-1.611706302</v>
      </c>
    </row>
    <row r="70">
      <c r="A70" s="19" t="s">
        <v>68</v>
      </c>
      <c r="B70" s="21">
        <f t="shared" ref="B70:F70" si="40">(B16+B11)/B2</f>
        <v>0.4021348315</v>
      </c>
      <c r="C70" s="21">
        <f t="shared" si="40"/>
        <v>0.4977231207</v>
      </c>
      <c r="D70" s="21">
        <f t="shared" si="40"/>
        <v>0.3688502086</v>
      </c>
      <c r="E70" s="21">
        <f t="shared" si="40"/>
        <v>0.4177952278</v>
      </c>
      <c r="F70" s="21">
        <f t="shared" si="40"/>
        <v>0.5489428292</v>
      </c>
    </row>
    <row r="71">
      <c r="A71" s="19" t="s">
        <v>69</v>
      </c>
      <c r="B71" s="21">
        <f t="shared" ref="B71:F71" si="41">B30/B19</f>
        <v>0.002344165184</v>
      </c>
      <c r="C71" s="21">
        <f t="shared" si="41"/>
        <v>-0.02811541111</v>
      </c>
      <c r="D71" s="21">
        <f t="shared" si="41"/>
        <v>0.0305374622</v>
      </c>
      <c r="E71" s="21">
        <f t="shared" si="41"/>
        <v>0.01639982103</v>
      </c>
      <c r="F71" s="21">
        <f t="shared" si="41"/>
        <v>-0.03409511479</v>
      </c>
    </row>
    <row r="72">
      <c r="A72" s="19" t="s">
        <v>70</v>
      </c>
      <c r="B72" s="19">
        <f t="shared" ref="B72:F72" si="42">B30/B35</f>
        <v>-0.01889690348</v>
      </c>
      <c r="C72" s="19">
        <f t="shared" si="42"/>
        <v>0.1660375694</v>
      </c>
      <c r="D72" s="19">
        <f t="shared" si="42"/>
        <v>-0.2416348816</v>
      </c>
      <c r="E72" s="19">
        <f t="shared" si="42"/>
        <v>-0.1016118909</v>
      </c>
      <c r="F72" s="19">
        <f t="shared" si="42"/>
        <v>0.1545186064</v>
      </c>
    </row>
    <row r="73">
      <c r="A73" s="19" t="s">
        <v>71</v>
      </c>
      <c r="B73" s="19">
        <f t="shared" ref="B73:F73" si="43">B22/B35</f>
        <v>-0.3847372709</v>
      </c>
      <c r="C73" s="19">
        <f t="shared" si="43"/>
        <v>-0.1376654981</v>
      </c>
      <c r="D73" s="19">
        <f t="shared" si="43"/>
        <v>-0.3012827868</v>
      </c>
      <c r="E73" s="19">
        <f t="shared" si="43"/>
        <v>-0.05059987732</v>
      </c>
      <c r="F73" s="19">
        <f t="shared" si="43"/>
        <v>0.2405291486</v>
      </c>
    </row>
    <row r="74">
      <c r="A74" s="19" t="s">
        <v>72</v>
      </c>
      <c r="B74" s="21">
        <f t="shared" ref="B74:F74" si="44">B31/B19</f>
        <v>0.05575742729</v>
      </c>
      <c r="C74" s="21">
        <f t="shared" si="44"/>
        <v>0.03141237761</v>
      </c>
      <c r="D74" s="21">
        <f t="shared" si="44"/>
        <v>0.04804224086</v>
      </c>
      <c r="E74" s="21">
        <f t="shared" si="44"/>
        <v>0.01918628697</v>
      </c>
      <c r="F74" s="21">
        <f t="shared" si="44"/>
        <v>-0.04077780868</v>
      </c>
    </row>
    <row r="75">
      <c r="A75" s="19" t="s">
        <v>73</v>
      </c>
      <c r="B75" s="21">
        <f t="shared" ref="B75:F75" si="45">B34/B19</f>
        <v>0.1229708866</v>
      </c>
      <c r="C75" s="21">
        <f t="shared" si="45"/>
        <v>0.08744175429</v>
      </c>
      <c r="D75" s="21">
        <f t="shared" si="45"/>
        <v>0.1226624985</v>
      </c>
      <c r="E75" s="21">
        <f t="shared" si="45"/>
        <v>0.09597089435</v>
      </c>
      <c r="F75" s="21">
        <f t="shared" si="45"/>
        <v>0.0504063467</v>
      </c>
    </row>
    <row r="76">
      <c r="A76" s="19" t="s">
        <v>74</v>
      </c>
      <c r="B76" s="21">
        <f t="shared" ref="B76:F76" si="46">B25/B19</f>
        <v>0.001337914805</v>
      </c>
      <c r="C76" s="21">
        <f t="shared" si="46"/>
        <v>-0.05325704358</v>
      </c>
      <c r="D76" s="21">
        <f t="shared" si="46"/>
        <v>0.008313811244</v>
      </c>
      <c r="E76" s="21">
        <f t="shared" si="46"/>
        <v>-0.02622364592</v>
      </c>
      <c r="F76" s="21">
        <f t="shared" si="46"/>
        <v>-0.2113496219</v>
      </c>
    </row>
    <row r="77">
      <c r="A77" s="19" t="s">
        <v>75</v>
      </c>
      <c r="B77" s="19">
        <f t="shared" ref="B77:F77" si="47">B25/B35</f>
        <v>-0.0107852668</v>
      </c>
      <c r="C77" s="19">
        <f t="shared" si="47"/>
        <v>0.3145132765</v>
      </c>
      <c r="D77" s="19">
        <f t="shared" si="47"/>
        <v>-0.06578499491</v>
      </c>
      <c r="E77" s="19">
        <f t="shared" si="47"/>
        <v>0.1624794711</v>
      </c>
      <c r="F77" s="19">
        <f t="shared" si="47"/>
        <v>0.9578336734</v>
      </c>
    </row>
    <row r="78">
      <c r="A78" s="19" t="s">
        <v>76</v>
      </c>
      <c r="B78" s="19">
        <f t="shared" ref="B78:F78" si="48">B35/B9</f>
        <v>-1.364591942</v>
      </c>
      <c r="C78" s="19">
        <f t="shared" si="48"/>
        <v>-1.863815766</v>
      </c>
      <c r="D78" s="19">
        <f t="shared" si="48"/>
        <v>-1.195526051</v>
      </c>
      <c r="E78" s="19">
        <f t="shared" si="48"/>
        <v>-1.523044003</v>
      </c>
      <c r="F78" s="19">
        <f t="shared" si="48"/>
        <v>-1.729489157</v>
      </c>
    </row>
    <row r="79">
      <c r="A79" s="19" t="s">
        <v>77</v>
      </c>
      <c r="B79" s="19">
        <f t="shared" ref="B79:F79" si="49">B35/B2</f>
        <v>-0.222985189</v>
      </c>
      <c r="C79" s="19">
        <f t="shared" si="49"/>
        <v>-0.3204467536</v>
      </c>
      <c r="D79" s="19">
        <f t="shared" si="49"/>
        <v>-0.2299151037</v>
      </c>
      <c r="E79" s="19">
        <f t="shared" si="49"/>
        <v>-0.2624898991</v>
      </c>
      <c r="F79" s="19">
        <f t="shared" si="49"/>
        <v>-0.4458129209</v>
      </c>
    </row>
    <row r="80">
      <c r="A80" s="19" t="s">
        <v>78</v>
      </c>
      <c r="B80" s="19">
        <f t="shared" ref="B80:F80" si="50">B35/B19</f>
        <v>-0.1240502279</v>
      </c>
      <c r="C80" s="19">
        <f t="shared" si="50"/>
        <v>-0.169331623</v>
      </c>
      <c r="D80" s="19">
        <f t="shared" si="50"/>
        <v>-0.1263785344</v>
      </c>
      <c r="E80" s="19">
        <f t="shared" si="50"/>
        <v>-0.1613966721</v>
      </c>
      <c r="F80" s="19">
        <f t="shared" si="50"/>
        <v>-0.2206537813</v>
      </c>
    </row>
    <row r="81">
      <c r="A81" s="19" t="s">
        <v>79</v>
      </c>
      <c r="B81" s="21">
        <f t="shared" ref="B81:F81" si="51">B12/B19</f>
        <v>0.2157823206</v>
      </c>
      <c r="C81" s="21">
        <f t="shared" si="51"/>
        <v>0.1346384704</v>
      </c>
      <c r="D81" s="21">
        <f t="shared" si="51"/>
        <v>0.1883639367</v>
      </c>
      <c r="E81" s="21">
        <f t="shared" si="51"/>
        <v>0.215009511</v>
      </c>
      <c r="F81" s="21">
        <f t="shared" si="51"/>
        <v>0.2826656495</v>
      </c>
    </row>
    <row r="82">
      <c r="A82" s="19" t="s">
        <v>80</v>
      </c>
      <c r="B82" s="21">
        <f t="shared" ref="B82:F82" si="52">B3/B19</f>
        <v>0.3712107885</v>
      </c>
      <c r="C82" s="21">
        <f t="shared" si="52"/>
        <v>0.2972508899</v>
      </c>
      <c r="D82" s="21">
        <f t="shared" si="52"/>
        <v>0.3033305293</v>
      </c>
      <c r="E82" s="21">
        <f t="shared" si="52"/>
        <v>0.3385051703</v>
      </c>
      <c r="F82" s="21">
        <f t="shared" si="52"/>
        <v>0.257948959</v>
      </c>
    </row>
    <row r="83">
      <c r="A83" s="19" t="s">
        <v>81</v>
      </c>
      <c r="B83" s="21">
        <f t="shared" ref="B83:F83" si="53">B8/B19</f>
        <v>0.1446236676</v>
      </c>
      <c r="C83" s="21">
        <f t="shared" si="53"/>
        <v>0.1598348552</v>
      </c>
      <c r="D83" s="21">
        <f t="shared" si="53"/>
        <v>0.1353963546</v>
      </c>
      <c r="E83" s="21">
        <f t="shared" si="53"/>
        <v>0.1607660819</v>
      </c>
      <c r="F83" s="21">
        <f t="shared" si="53"/>
        <v>0.07954570716</v>
      </c>
    </row>
    <row r="84">
      <c r="A84" s="19" t="s">
        <v>82</v>
      </c>
      <c r="B84" s="21">
        <f t="shared" ref="B84:F84" si="54">B33/B19</f>
        <v>0.1055808504</v>
      </c>
      <c r="C84" s="21">
        <f t="shared" si="54"/>
        <v>0.118672628</v>
      </c>
      <c r="D84" s="21">
        <f t="shared" si="54"/>
        <v>0.04308128825</v>
      </c>
      <c r="E84" s="21">
        <f t="shared" si="54"/>
        <v>0.04365868339</v>
      </c>
      <c r="F84" s="21">
        <f t="shared" si="54"/>
        <v>-0.1633568483</v>
      </c>
    </row>
    <row r="85">
      <c r="A85" s="19" t="s">
        <v>83</v>
      </c>
      <c r="B85" s="21">
        <f t="shared" ref="B85:F85" si="55">(B5+B6)/B19</f>
        <v>0.1281242865</v>
      </c>
      <c r="C85" s="21">
        <f t="shared" si="55"/>
        <v>0.08651267634</v>
      </c>
      <c r="D85" s="21">
        <f t="shared" si="55"/>
        <v>0.08989214567</v>
      </c>
      <c r="E85" s="21">
        <f t="shared" si="55"/>
        <v>0.09138064978</v>
      </c>
      <c r="F85" s="21">
        <f t="shared" si="55"/>
        <v>0.04274353014</v>
      </c>
    </row>
    <row r="86">
      <c r="A86" s="19" t="s">
        <v>84</v>
      </c>
      <c r="B86" s="21">
        <f t="shared" ref="B86:F86" si="56">B19/B2</f>
        <v>1.797539535</v>
      </c>
      <c r="C86" s="21">
        <f t="shared" si="56"/>
        <v>1.892421202</v>
      </c>
      <c r="D86" s="21">
        <f t="shared" si="56"/>
        <v>1.819257557</v>
      </c>
      <c r="E86" s="21">
        <f t="shared" si="56"/>
        <v>1.626365003</v>
      </c>
      <c r="F86" s="21">
        <f t="shared" si="56"/>
        <v>2.020418224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937.2</v>
      </c>
      <c r="C2" s="25">
        <v>792.2</v>
      </c>
      <c r="D2" s="25">
        <v>725.5</v>
      </c>
      <c r="E2" s="25">
        <v>695.7</v>
      </c>
      <c r="F2" s="25">
        <v>640.6</v>
      </c>
    </row>
    <row r="3">
      <c r="A3" s="4" t="s">
        <v>2</v>
      </c>
      <c r="B3" s="26">
        <v>300.6</v>
      </c>
      <c r="C3" s="27">
        <v>185.2</v>
      </c>
      <c r="D3" s="27">
        <v>188.9</v>
      </c>
      <c r="E3" s="27">
        <v>170.9</v>
      </c>
      <c r="F3" s="27">
        <v>128.0</v>
      </c>
    </row>
    <row r="4">
      <c r="A4" s="4" t="s">
        <v>3</v>
      </c>
      <c r="B4" s="11">
        <v>38.2</v>
      </c>
      <c r="C4" s="12">
        <v>33.1</v>
      </c>
      <c r="D4" s="12">
        <v>47.5</v>
      </c>
      <c r="E4" s="12">
        <v>23.5</v>
      </c>
      <c r="F4" s="12">
        <v>18.6</v>
      </c>
    </row>
    <row r="5">
      <c r="A5" s="4" t="s">
        <v>4</v>
      </c>
      <c r="B5" s="11">
        <v>69.1</v>
      </c>
      <c r="C5" s="12">
        <v>37.1</v>
      </c>
      <c r="D5" s="12">
        <v>25.3</v>
      </c>
      <c r="E5" s="12">
        <v>51.0</v>
      </c>
      <c r="F5" s="12">
        <v>40.6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136.1</v>
      </c>
      <c r="C8" s="27">
        <v>68.3</v>
      </c>
      <c r="D8" s="27">
        <v>59.9</v>
      </c>
      <c r="E8" s="27">
        <v>36.0</v>
      </c>
      <c r="F8" s="27">
        <v>27.8</v>
      </c>
    </row>
    <row r="9">
      <c r="A9" s="15" t="s">
        <v>8</v>
      </c>
      <c r="B9" s="11">
        <v>491.5</v>
      </c>
      <c r="C9" s="12">
        <v>476.0</v>
      </c>
      <c r="D9" s="12">
        <v>461.7</v>
      </c>
      <c r="E9" s="12">
        <v>352.3</v>
      </c>
      <c r="F9" s="12">
        <v>338.3</v>
      </c>
      <c r="G9" s="16"/>
    </row>
    <row r="10">
      <c r="A10" s="15" t="s">
        <v>9</v>
      </c>
      <c r="B10" s="26">
        <v>445.5</v>
      </c>
      <c r="C10" s="27">
        <v>365.0</v>
      </c>
      <c r="D10" s="27">
        <v>262.4</v>
      </c>
      <c r="E10" s="27">
        <v>248.2</v>
      </c>
      <c r="F10" s="27">
        <v>249.7</v>
      </c>
    </row>
    <row r="11">
      <c r="A11" s="17" t="s">
        <v>10</v>
      </c>
      <c r="B11" s="11">
        <v>273.2</v>
      </c>
      <c r="C11" s="12">
        <v>258.4</v>
      </c>
      <c r="D11" s="12">
        <v>177.0</v>
      </c>
      <c r="E11" s="12">
        <v>167.5</v>
      </c>
      <c r="F11" s="12">
        <v>139.5</v>
      </c>
    </row>
    <row r="12">
      <c r="A12" s="4" t="s">
        <v>11</v>
      </c>
      <c r="B12" s="11">
        <v>133.9</v>
      </c>
      <c r="C12" s="12">
        <v>68.9</v>
      </c>
      <c r="D12" s="12">
        <v>22.8</v>
      </c>
      <c r="E12" s="12">
        <v>29.2</v>
      </c>
      <c r="F12" s="12">
        <v>44.5</v>
      </c>
    </row>
    <row r="13">
      <c r="A13" s="4" t="s">
        <v>12</v>
      </c>
      <c r="B13" s="11">
        <v>26.7</v>
      </c>
      <c r="C13" s="12">
        <v>24.7</v>
      </c>
      <c r="D13" s="12">
        <v>43.7</v>
      </c>
      <c r="E13" s="12">
        <v>32.9</v>
      </c>
      <c r="F13" s="12">
        <v>47.8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284.2</v>
      </c>
      <c r="C15" s="27">
        <v>238.0</v>
      </c>
      <c r="D15" s="27">
        <v>312.6</v>
      </c>
      <c r="E15" s="27">
        <v>265.8</v>
      </c>
      <c r="F15" s="27">
        <v>255.9</v>
      </c>
    </row>
    <row r="16">
      <c r="A16" s="1" t="s">
        <v>15</v>
      </c>
      <c r="B16" s="11">
        <v>100.8</v>
      </c>
      <c r="C16" s="12">
        <v>57.9</v>
      </c>
      <c r="D16" s="12">
        <v>155.3</v>
      </c>
      <c r="E16" s="12">
        <v>106.4</v>
      </c>
      <c r="F16" s="12">
        <v>107.3</v>
      </c>
    </row>
    <row r="17">
      <c r="A17" s="4" t="s">
        <v>16</v>
      </c>
      <c r="B17" s="11">
        <v>207.4</v>
      </c>
      <c r="C17" s="12">
        <v>189.1</v>
      </c>
      <c r="D17" s="12">
        <v>150.4</v>
      </c>
      <c r="E17" s="12">
        <v>181.7</v>
      </c>
      <c r="F17" s="12">
        <v>135.0</v>
      </c>
    </row>
    <row r="18">
      <c r="A18" s="1" t="s">
        <v>17</v>
      </c>
      <c r="B18" s="11">
        <v>150.2</v>
      </c>
      <c r="C18" s="12">
        <v>150.2</v>
      </c>
      <c r="D18" s="12">
        <v>150.2</v>
      </c>
      <c r="E18" s="12">
        <v>210.2</v>
      </c>
      <c r="F18" s="12">
        <v>210.2</v>
      </c>
    </row>
    <row r="19">
      <c r="A19" s="1" t="s">
        <v>18</v>
      </c>
      <c r="B19" s="24">
        <v>807.9</v>
      </c>
      <c r="C19" s="25">
        <v>501.6</v>
      </c>
      <c r="D19" s="25">
        <v>555.0</v>
      </c>
      <c r="E19" s="25">
        <v>469.1</v>
      </c>
      <c r="F19" s="25">
        <v>466.1</v>
      </c>
    </row>
    <row r="20">
      <c r="A20" s="4" t="s">
        <v>19</v>
      </c>
      <c r="B20" s="24">
        <v>603.4</v>
      </c>
      <c r="C20" s="25">
        <v>400.2</v>
      </c>
      <c r="D20" s="25">
        <v>428.9</v>
      </c>
      <c r="E20" s="25">
        <v>385.2</v>
      </c>
      <c r="F20" s="25">
        <v>400.4</v>
      </c>
    </row>
    <row r="21">
      <c r="A21" s="1" t="s">
        <v>20</v>
      </c>
      <c r="B21" s="24">
        <v>99.1</v>
      </c>
      <c r="C21" s="25">
        <v>85.7</v>
      </c>
      <c r="D21" s="25">
        <v>87.6</v>
      </c>
      <c r="E21" s="25">
        <v>68.8</v>
      </c>
      <c r="F21" s="25">
        <v>80.7</v>
      </c>
    </row>
    <row r="22">
      <c r="A22" s="1" t="s">
        <v>21</v>
      </c>
      <c r="B22" s="24">
        <v>109.8</v>
      </c>
      <c r="C22" s="54">
        <v>44833.0</v>
      </c>
      <c r="D22" s="25">
        <v>32.2</v>
      </c>
      <c r="E22" s="23">
        <v>-23.9</v>
      </c>
      <c r="F22" s="25">
        <v>-16.6</v>
      </c>
    </row>
    <row r="23">
      <c r="A23" s="4" t="s">
        <v>22</v>
      </c>
      <c r="B23" s="26">
        <v>0.0</v>
      </c>
      <c r="C23" s="27">
        <v>0.0</v>
      </c>
      <c r="D23" s="27">
        <v>54.3</v>
      </c>
      <c r="E23" s="27">
        <v>0.0</v>
      </c>
      <c r="F23" s="27">
        <v>42.4</v>
      </c>
    </row>
    <row r="24">
      <c r="A24" s="4" t="s">
        <v>23</v>
      </c>
      <c r="B24" s="24">
        <v>-14.8</v>
      </c>
      <c r="C24" s="54">
        <v>44699.0</v>
      </c>
      <c r="D24" s="25">
        <v>0.4</v>
      </c>
      <c r="E24" s="23">
        <v>-31.7</v>
      </c>
      <c r="F24" s="25">
        <v>-20.6</v>
      </c>
    </row>
    <row r="25">
      <c r="A25" s="4" t="s">
        <v>24</v>
      </c>
      <c r="B25" s="24">
        <v>-7.5</v>
      </c>
      <c r="C25" s="25">
        <v>-7.0</v>
      </c>
      <c r="D25" s="25">
        <v>-19.4</v>
      </c>
      <c r="E25" s="25">
        <v>-38.8</v>
      </c>
      <c r="F25" s="25">
        <v>-36.5</v>
      </c>
    </row>
    <row r="26">
      <c r="A26" s="4" t="s">
        <v>25</v>
      </c>
      <c r="B26" s="26">
        <v>35.5</v>
      </c>
      <c r="C26" s="27">
        <v>27.3</v>
      </c>
      <c r="D26" s="27">
        <v>27.0</v>
      </c>
      <c r="E26" s="27">
        <v>23.5</v>
      </c>
      <c r="F26" s="27">
        <v>25.6</v>
      </c>
    </row>
    <row r="27">
      <c r="A27" s="19" t="s">
        <v>26</v>
      </c>
      <c r="B27" s="26">
        <v>-0.3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-19.0</v>
      </c>
      <c r="C28" s="25">
        <v>-5.1</v>
      </c>
      <c r="D28" s="25">
        <v>7.8</v>
      </c>
      <c r="E28" s="25">
        <v>-10.2</v>
      </c>
      <c r="F28" s="25">
        <v>-5.0</v>
      </c>
    </row>
    <row r="29">
      <c r="A29" s="19" t="s">
        <v>28</v>
      </c>
      <c r="B29" s="11">
        <v>34.6</v>
      </c>
      <c r="C29" s="12">
        <v>10.4</v>
      </c>
      <c r="D29" s="12">
        <v>13.0</v>
      </c>
      <c r="E29" s="12">
        <v>5.3</v>
      </c>
      <c r="F29" s="12">
        <v>24.2</v>
      </c>
    </row>
    <row r="30">
      <c r="A30" s="19" t="s">
        <v>29</v>
      </c>
      <c r="B30" s="20">
        <f t="shared" ref="B30:F30" si="1">B22*(1-0.4)+B26+B28-B29</f>
        <v>47.78</v>
      </c>
      <c r="C30" s="55">
        <f t="shared" si="1"/>
        <v>26911.6</v>
      </c>
      <c r="D30" s="20">
        <f t="shared" si="1"/>
        <v>41.12</v>
      </c>
      <c r="E30" s="20">
        <f t="shared" si="1"/>
        <v>-6.34</v>
      </c>
      <c r="F30" s="20">
        <f t="shared" si="1"/>
        <v>-13.56</v>
      </c>
    </row>
    <row r="31">
      <c r="A31" s="19" t="s">
        <v>30</v>
      </c>
      <c r="B31" s="20">
        <f t="shared" ref="B31:F31" si="2">B22+B26</f>
        <v>145.3</v>
      </c>
      <c r="C31" s="55">
        <f t="shared" si="2"/>
        <v>44860.3</v>
      </c>
      <c r="D31" s="20">
        <f t="shared" si="2"/>
        <v>59.2</v>
      </c>
      <c r="E31" s="20">
        <f t="shared" si="2"/>
        <v>-0.4</v>
      </c>
      <c r="F31" s="20">
        <f t="shared" si="2"/>
        <v>9</v>
      </c>
    </row>
    <row r="32">
      <c r="A32" s="19" t="s">
        <v>31</v>
      </c>
      <c r="B32" s="20">
        <f t="shared" ref="B32:F32" si="3">B18+B25+B27</f>
        <v>142.4</v>
      </c>
      <c r="C32" s="20">
        <f t="shared" si="3"/>
        <v>143.2</v>
      </c>
      <c r="D32" s="20">
        <f t="shared" si="3"/>
        <v>130.8</v>
      </c>
      <c r="E32" s="20">
        <f t="shared" si="3"/>
        <v>171.4</v>
      </c>
      <c r="F32" s="20">
        <f t="shared" si="3"/>
        <v>173.7</v>
      </c>
    </row>
    <row r="33">
      <c r="A33" s="19" t="s">
        <v>32</v>
      </c>
      <c r="B33" s="20">
        <f t="shared" ref="B33:F33" si="4">B4+B5+B6+B8-B12-B13-B14</f>
        <v>82.8</v>
      </c>
      <c r="C33" s="20">
        <f t="shared" si="4"/>
        <v>44.9</v>
      </c>
      <c r="D33" s="20">
        <f t="shared" si="4"/>
        <v>66.2</v>
      </c>
      <c r="E33" s="20">
        <f t="shared" si="4"/>
        <v>48.4</v>
      </c>
      <c r="F33" s="20">
        <f t="shared" si="4"/>
        <v>-5.3</v>
      </c>
    </row>
    <row r="34">
      <c r="A34" s="19" t="s">
        <v>33</v>
      </c>
      <c r="B34" s="20">
        <f t="shared" ref="B34:F34" si="5">B19-B20</f>
        <v>204.5</v>
      </c>
      <c r="C34" s="20">
        <f t="shared" si="5"/>
        <v>101.4</v>
      </c>
      <c r="D34" s="20">
        <f t="shared" si="5"/>
        <v>126.1</v>
      </c>
      <c r="E34" s="20">
        <f t="shared" si="5"/>
        <v>83.9</v>
      </c>
      <c r="F34" s="20">
        <f t="shared" si="5"/>
        <v>65.7</v>
      </c>
    </row>
    <row r="35">
      <c r="A35" s="19" t="s">
        <v>34</v>
      </c>
      <c r="B35" s="20">
        <f t="shared" ref="B35:F35" si="6">B19-(B20*1.2725)-B26</f>
        <v>4.5735</v>
      </c>
      <c r="C35" s="20">
        <f t="shared" si="6"/>
        <v>-34.9545</v>
      </c>
      <c r="D35" s="20">
        <f t="shared" si="6"/>
        <v>-17.77525</v>
      </c>
      <c r="E35" s="20">
        <f t="shared" si="6"/>
        <v>-44.567</v>
      </c>
      <c r="F35" s="20">
        <f t="shared" si="6"/>
        <v>-69.009</v>
      </c>
    </row>
    <row r="36">
      <c r="A36" s="19"/>
    </row>
    <row r="37">
      <c r="A37" s="19" t="s">
        <v>35</v>
      </c>
      <c r="B37" s="21">
        <f t="shared" ref="B37:F37" si="7">B4/B10</f>
        <v>0.08574635241</v>
      </c>
      <c r="C37" s="21">
        <f t="shared" si="7"/>
        <v>0.09068493151</v>
      </c>
      <c r="D37" s="21">
        <f t="shared" si="7"/>
        <v>0.1810213415</v>
      </c>
      <c r="E37" s="21">
        <f t="shared" si="7"/>
        <v>0.0946817083</v>
      </c>
      <c r="F37" s="21">
        <f t="shared" si="7"/>
        <v>0.07448938726</v>
      </c>
    </row>
    <row r="38">
      <c r="A38" s="19" t="s">
        <v>36</v>
      </c>
      <c r="B38" s="21">
        <f t="shared" ref="B38:F38" si="8">B4/B19</f>
        <v>0.04728307959</v>
      </c>
      <c r="C38" s="21">
        <f t="shared" si="8"/>
        <v>0.06598883573</v>
      </c>
      <c r="D38" s="21">
        <f t="shared" si="8"/>
        <v>0.08558558559</v>
      </c>
      <c r="E38" s="21">
        <f t="shared" si="8"/>
        <v>0.05009592837</v>
      </c>
      <c r="F38" s="21">
        <f t="shared" si="8"/>
        <v>0.03990559966</v>
      </c>
    </row>
    <row r="39">
      <c r="A39" s="19" t="s">
        <v>37</v>
      </c>
      <c r="B39" s="21">
        <f t="shared" ref="B39:F39" si="9">B4/B3</f>
        <v>0.127079175</v>
      </c>
      <c r="C39" s="21">
        <f t="shared" si="9"/>
        <v>0.1787257019</v>
      </c>
      <c r="D39" s="21">
        <f t="shared" si="9"/>
        <v>0.2514557967</v>
      </c>
      <c r="E39" s="21">
        <f t="shared" si="9"/>
        <v>0.1375073142</v>
      </c>
      <c r="F39" s="21">
        <f t="shared" si="9"/>
        <v>0.1453125</v>
      </c>
    </row>
    <row r="40">
      <c r="A40" s="19" t="s">
        <v>38</v>
      </c>
      <c r="B40" s="21">
        <f t="shared" ref="B40:F40" si="10">B4/B2</f>
        <v>0.04075970977</v>
      </c>
      <c r="C40" s="21">
        <f t="shared" si="10"/>
        <v>0.04178237819</v>
      </c>
      <c r="D40" s="21">
        <f t="shared" si="10"/>
        <v>0.06547208822</v>
      </c>
      <c r="E40" s="21">
        <f t="shared" si="10"/>
        <v>0.0337789277</v>
      </c>
      <c r="F40" s="21">
        <f t="shared" si="10"/>
        <v>0.02903527943</v>
      </c>
    </row>
    <row r="41">
      <c r="A41" s="19" t="s">
        <v>39</v>
      </c>
      <c r="B41" s="21">
        <f t="shared" ref="B41:F41" si="11">B3/B10</f>
        <v>0.6747474747</v>
      </c>
      <c r="C41" s="21">
        <f t="shared" si="11"/>
        <v>0.5073972603</v>
      </c>
      <c r="D41" s="21">
        <f t="shared" si="11"/>
        <v>0.7198932927</v>
      </c>
      <c r="E41" s="21">
        <f t="shared" si="11"/>
        <v>0.6885576148</v>
      </c>
      <c r="F41" s="21">
        <f t="shared" si="11"/>
        <v>0.5126151382</v>
      </c>
    </row>
    <row r="42">
      <c r="A42" s="19" t="s">
        <v>40</v>
      </c>
      <c r="B42" s="21">
        <f t="shared" ref="B42:F42" si="12">B3/B2</f>
        <v>0.3207426376</v>
      </c>
      <c r="C42" s="21">
        <f t="shared" si="12"/>
        <v>0.2337793486</v>
      </c>
      <c r="D42" s="21">
        <f t="shared" si="12"/>
        <v>0.2603721571</v>
      </c>
      <c r="E42" s="21">
        <f t="shared" si="12"/>
        <v>0.2456518614</v>
      </c>
      <c r="F42" s="21">
        <f t="shared" si="12"/>
        <v>0.1998126756</v>
      </c>
    </row>
    <row r="43">
      <c r="A43" s="19" t="s">
        <v>41</v>
      </c>
      <c r="B43" s="21">
        <f t="shared" ref="B43:F43" si="13">B10/B2</f>
        <v>0.4753521127</v>
      </c>
      <c r="C43" s="21">
        <f t="shared" si="13"/>
        <v>0.4607422368</v>
      </c>
      <c r="D43" s="21">
        <f t="shared" si="13"/>
        <v>0.3616815989</v>
      </c>
      <c r="E43" s="21">
        <f t="shared" si="13"/>
        <v>0.3567629725</v>
      </c>
      <c r="F43" s="21">
        <f t="shared" si="13"/>
        <v>0.3897908211</v>
      </c>
    </row>
    <row r="44">
      <c r="A44" s="19" t="s">
        <v>42</v>
      </c>
      <c r="B44" s="21">
        <f t="shared" ref="B44:F44" si="14">B10/B19</f>
        <v>0.5514296324</v>
      </c>
      <c r="C44" s="21">
        <f t="shared" si="14"/>
        <v>0.7276714514</v>
      </c>
      <c r="D44" s="21">
        <f t="shared" si="14"/>
        <v>0.4727927928</v>
      </c>
      <c r="E44" s="21">
        <f t="shared" si="14"/>
        <v>0.5290982733</v>
      </c>
      <c r="F44" s="21">
        <f t="shared" si="14"/>
        <v>0.5357219481</v>
      </c>
    </row>
    <row r="45">
      <c r="A45" s="19" t="s">
        <v>43</v>
      </c>
      <c r="B45" s="21">
        <f t="shared" ref="B45:F45" si="15">B8/B2</f>
        <v>0.1452198037</v>
      </c>
      <c r="C45" s="21">
        <f t="shared" si="15"/>
        <v>0.08621560212</v>
      </c>
      <c r="D45" s="21">
        <f t="shared" si="15"/>
        <v>0.08256374914</v>
      </c>
      <c r="E45" s="21">
        <f t="shared" si="15"/>
        <v>0.05174644243</v>
      </c>
      <c r="F45" s="21">
        <f t="shared" si="15"/>
        <v>0.04339681549</v>
      </c>
    </row>
    <row r="46">
      <c r="A46" s="19" t="s">
        <v>44</v>
      </c>
      <c r="B46" s="21">
        <f t="shared" ref="B46:F46" si="16">(B3-B8)/B2</f>
        <v>0.175522834</v>
      </c>
      <c r="C46" s="21">
        <f t="shared" si="16"/>
        <v>0.1475637465</v>
      </c>
      <c r="D46" s="21">
        <f t="shared" si="16"/>
        <v>0.177808408</v>
      </c>
      <c r="E46" s="21">
        <f t="shared" si="16"/>
        <v>0.193905419</v>
      </c>
      <c r="F46" s="21">
        <f t="shared" si="16"/>
        <v>0.1564158601</v>
      </c>
    </row>
    <row r="47">
      <c r="A47" s="19" t="s">
        <v>45</v>
      </c>
      <c r="B47" s="21">
        <f t="shared" ref="B47:F47" si="17">(B3-B8)/B10</f>
        <v>0.3692480359</v>
      </c>
      <c r="C47" s="21">
        <f t="shared" si="17"/>
        <v>0.3202739726</v>
      </c>
      <c r="D47" s="21">
        <f t="shared" si="17"/>
        <v>0.4916158537</v>
      </c>
      <c r="E47" s="21">
        <f t="shared" si="17"/>
        <v>0.5435132957</v>
      </c>
      <c r="F47" s="21">
        <f t="shared" si="17"/>
        <v>0.4012815378</v>
      </c>
    </row>
    <row r="48">
      <c r="A48" s="19" t="s">
        <v>46</v>
      </c>
      <c r="B48" s="19">
        <f t="shared" ref="B48:F48" si="18">(B3-B10)/B2</f>
        <v>-0.154609475</v>
      </c>
      <c r="C48" s="19">
        <f t="shared" si="18"/>
        <v>-0.2269628882</v>
      </c>
      <c r="D48" s="19">
        <f t="shared" si="18"/>
        <v>-0.1013094418</v>
      </c>
      <c r="E48" s="19">
        <f t="shared" si="18"/>
        <v>-0.1111111111</v>
      </c>
      <c r="F48" s="19">
        <f t="shared" si="18"/>
        <v>-0.1899781455</v>
      </c>
    </row>
    <row r="49">
      <c r="A49" s="19" t="s">
        <v>47</v>
      </c>
      <c r="B49" s="21">
        <f t="shared" ref="B49:F49" si="19">(B3-B10)/B19</f>
        <v>-0.1793538804</v>
      </c>
      <c r="C49" s="21">
        <f t="shared" si="19"/>
        <v>-0.3584529506</v>
      </c>
      <c r="D49" s="21">
        <f t="shared" si="19"/>
        <v>-0.1324324324</v>
      </c>
      <c r="E49" s="21">
        <f t="shared" si="19"/>
        <v>-0.1647836282</v>
      </c>
      <c r="F49" s="21">
        <f t="shared" si="19"/>
        <v>-0.2611027676</v>
      </c>
    </row>
    <row r="50">
      <c r="A50" s="19" t="s">
        <v>48</v>
      </c>
      <c r="B50" s="21">
        <f t="shared" ref="B50:F50" si="20">(B11+B16)/B30</f>
        <v>7.827542905</v>
      </c>
      <c r="C50" s="55">
        <f t="shared" si="20"/>
        <v>0.01175329598</v>
      </c>
      <c r="D50" s="21">
        <f t="shared" si="20"/>
        <v>8.081225681</v>
      </c>
      <c r="E50" s="21">
        <f t="shared" si="20"/>
        <v>-43.20189274</v>
      </c>
      <c r="F50" s="21">
        <f t="shared" si="20"/>
        <v>-18.20058997</v>
      </c>
    </row>
    <row r="51">
      <c r="A51" s="19" t="s">
        <v>49</v>
      </c>
      <c r="B51" s="21">
        <f t="shared" ref="B51:F51" si="21">B23/B31</f>
        <v>0</v>
      </c>
      <c r="C51" s="55">
        <f t="shared" si="21"/>
        <v>0</v>
      </c>
      <c r="D51" s="21">
        <f t="shared" si="21"/>
        <v>0.9172297297</v>
      </c>
      <c r="E51" s="21">
        <f t="shared" si="21"/>
        <v>0</v>
      </c>
      <c r="F51" s="21">
        <f t="shared" si="21"/>
        <v>4.711111111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-2.798969072</v>
      </c>
      <c r="E52" s="21">
        <f t="shared" si="22"/>
        <v>0</v>
      </c>
      <c r="F52" s="21">
        <f t="shared" si="22"/>
        <v>-1.161643836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0.07484493453</v>
      </c>
      <c r="E53" s="21">
        <f t="shared" si="23"/>
        <v>0</v>
      </c>
      <c r="F53" s="21">
        <f t="shared" si="23"/>
        <v>0.0661879488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-3.054809356</v>
      </c>
      <c r="E54" s="19">
        <f t="shared" si="24"/>
        <v>0</v>
      </c>
      <c r="F54" s="19">
        <f t="shared" si="24"/>
        <v>-0.6144126128</v>
      </c>
    </row>
    <row r="55">
      <c r="A55" s="19" t="s">
        <v>53</v>
      </c>
      <c r="B55" s="21">
        <f t="shared" ref="B55:F55" si="25">B30/B17</f>
        <v>0.2303760849</v>
      </c>
      <c r="C55" s="55">
        <f t="shared" si="25"/>
        <v>142.3141195</v>
      </c>
      <c r="D55" s="21">
        <f t="shared" si="25"/>
        <v>0.2734042553</v>
      </c>
      <c r="E55" s="21">
        <f t="shared" si="25"/>
        <v>-0.03489268024</v>
      </c>
      <c r="F55" s="21">
        <f t="shared" si="25"/>
        <v>-0.1004444444</v>
      </c>
    </row>
    <row r="56">
      <c r="A56" s="19" t="s">
        <v>54</v>
      </c>
      <c r="B56" s="21">
        <f t="shared" ref="B56:F56" si="26">B30/B2</f>
        <v>0.05098164746</v>
      </c>
      <c r="C56" s="55">
        <f t="shared" si="26"/>
        <v>33.97071447</v>
      </c>
      <c r="D56" s="21">
        <f t="shared" si="26"/>
        <v>0.056678153</v>
      </c>
      <c r="E56" s="21">
        <f t="shared" si="26"/>
        <v>-0.009113123473</v>
      </c>
      <c r="F56" s="21">
        <f t="shared" si="26"/>
        <v>-0.02116765532</v>
      </c>
    </row>
    <row r="57">
      <c r="A57" s="19" t="s">
        <v>55</v>
      </c>
      <c r="B57" s="21">
        <f t="shared" ref="B57:F57" si="27">B22/B17</f>
        <v>0.5294117647</v>
      </c>
      <c r="C57" s="55">
        <f t="shared" si="27"/>
        <v>237.0861978</v>
      </c>
      <c r="D57" s="21">
        <f t="shared" si="27"/>
        <v>0.2140957447</v>
      </c>
      <c r="E57" s="21">
        <f t="shared" si="27"/>
        <v>-0.1315354981</v>
      </c>
      <c r="F57" s="21">
        <f t="shared" si="27"/>
        <v>-0.122962963</v>
      </c>
    </row>
    <row r="58">
      <c r="A58" s="19" t="s">
        <v>56</v>
      </c>
      <c r="B58" s="21">
        <f t="shared" ref="B58:F58" si="28">B22/B2</f>
        <v>0.1171574904</v>
      </c>
      <c r="C58" s="55">
        <f t="shared" si="28"/>
        <v>56.59303206</v>
      </c>
      <c r="D58" s="21">
        <f t="shared" si="28"/>
        <v>0.04438318401</v>
      </c>
      <c r="E58" s="21">
        <f t="shared" si="28"/>
        <v>-0.03435388817</v>
      </c>
      <c r="F58" s="21">
        <f t="shared" si="28"/>
        <v>-0.02591320637</v>
      </c>
    </row>
    <row r="59">
      <c r="A59" s="19" t="s">
        <v>57</v>
      </c>
      <c r="B59" s="21">
        <f t="shared" ref="B59:F59" si="29">B31/B32</f>
        <v>1.020365169</v>
      </c>
      <c r="C59" s="55">
        <f t="shared" si="29"/>
        <v>313.2702514</v>
      </c>
      <c r="D59" s="21">
        <f t="shared" si="29"/>
        <v>0.4525993884</v>
      </c>
      <c r="E59" s="21">
        <f t="shared" si="29"/>
        <v>-0.002333722287</v>
      </c>
      <c r="F59" s="21">
        <f t="shared" si="29"/>
        <v>0.0518134715</v>
      </c>
    </row>
    <row r="60">
      <c r="A60" s="19" t="s">
        <v>58</v>
      </c>
      <c r="B60" s="21">
        <f t="shared" ref="B60:F60" si="30">B31/B2</f>
        <v>0.1550362783</v>
      </c>
      <c r="C60" s="55">
        <f t="shared" si="30"/>
        <v>56.62749306</v>
      </c>
      <c r="D60" s="21">
        <f t="shared" si="30"/>
        <v>0.08159889731</v>
      </c>
      <c r="E60" s="21">
        <f t="shared" si="30"/>
        <v>-0.0005749604715</v>
      </c>
      <c r="F60" s="21">
        <f t="shared" si="30"/>
        <v>0.01404932875</v>
      </c>
    </row>
    <row r="61">
      <c r="A61" s="19" t="s">
        <v>59</v>
      </c>
      <c r="B61" s="21">
        <f t="shared" ref="B61:F61" si="31">B25/B17</f>
        <v>-0.03616200579</v>
      </c>
      <c r="C61" s="21">
        <f t="shared" si="31"/>
        <v>-0.03701745108</v>
      </c>
      <c r="D61" s="21">
        <f t="shared" si="31"/>
        <v>-0.1289893617</v>
      </c>
      <c r="E61" s="21">
        <f t="shared" si="31"/>
        <v>-0.2135388002</v>
      </c>
      <c r="F61" s="21">
        <f t="shared" si="31"/>
        <v>-0.2703703704</v>
      </c>
    </row>
    <row r="62">
      <c r="A62" s="19" t="s">
        <v>60</v>
      </c>
      <c r="B62" s="21">
        <f t="shared" ref="B62:F62" si="32">B25/B2</f>
        <v>-0.008002560819</v>
      </c>
      <c r="C62" s="21">
        <f t="shared" si="32"/>
        <v>-0.008836152487</v>
      </c>
      <c r="D62" s="21">
        <f t="shared" si="32"/>
        <v>-0.02674017919</v>
      </c>
      <c r="E62" s="21">
        <f t="shared" si="32"/>
        <v>-0.05577116573</v>
      </c>
      <c r="F62" s="21">
        <f t="shared" si="32"/>
        <v>-0.05697783328</v>
      </c>
    </row>
    <row r="63">
      <c r="A63" s="19" t="s">
        <v>61</v>
      </c>
      <c r="B63" s="21">
        <f t="shared" ref="B63:F63" si="33">(B25+B24)/B17</f>
        <v>-0.1075216972</v>
      </c>
      <c r="C63" s="21">
        <f t="shared" si="33"/>
        <v>236.3405605</v>
      </c>
      <c r="D63" s="21">
        <f t="shared" si="33"/>
        <v>-0.1263297872</v>
      </c>
      <c r="E63" s="21">
        <f t="shared" si="33"/>
        <v>-0.3880022014</v>
      </c>
      <c r="F63" s="21">
        <f t="shared" si="33"/>
        <v>-0.422962963</v>
      </c>
    </row>
    <row r="64">
      <c r="A64" s="19" t="s">
        <v>62</v>
      </c>
      <c r="B64" s="21">
        <f t="shared" ref="B64:F64" si="34">B16/B17</f>
        <v>0.4860173578</v>
      </c>
      <c r="C64" s="21">
        <f t="shared" si="34"/>
        <v>0.3061872025</v>
      </c>
      <c r="D64" s="21">
        <f t="shared" si="34"/>
        <v>1.032579787</v>
      </c>
      <c r="E64" s="21">
        <f t="shared" si="34"/>
        <v>0.5855806274</v>
      </c>
      <c r="F64" s="21">
        <f t="shared" si="34"/>
        <v>0.7948148148</v>
      </c>
    </row>
    <row r="65">
      <c r="A65" s="19" t="s">
        <v>63</v>
      </c>
      <c r="B65" s="21">
        <f t="shared" ref="B65:F65" si="35">B16/B2</f>
        <v>0.1075544174</v>
      </c>
      <c r="C65" s="21">
        <f t="shared" si="35"/>
        <v>0.07308760414</v>
      </c>
      <c r="D65" s="21">
        <f t="shared" si="35"/>
        <v>0.2140592695</v>
      </c>
      <c r="E65" s="21">
        <f t="shared" si="35"/>
        <v>0.1529394854</v>
      </c>
      <c r="F65" s="21">
        <f t="shared" si="35"/>
        <v>0.1674992195</v>
      </c>
    </row>
    <row r="66">
      <c r="A66" s="19" t="s">
        <v>64</v>
      </c>
      <c r="B66" s="21">
        <f t="shared" ref="B66:F66" si="36">B33/B2</f>
        <v>0.08834827145</v>
      </c>
      <c r="C66" s="21">
        <f t="shared" si="36"/>
        <v>0.05667760666</v>
      </c>
      <c r="D66" s="21">
        <f t="shared" si="36"/>
        <v>0.09124741558</v>
      </c>
      <c r="E66" s="21">
        <f t="shared" si="36"/>
        <v>0.06957021705</v>
      </c>
      <c r="F66" s="21">
        <f t="shared" si="36"/>
        <v>-0.0082734936</v>
      </c>
    </row>
    <row r="67">
      <c r="A67" s="19" t="s">
        <v>65</v>
      </c>
      <c r="B67" s="21">
        <f t="shared" ref="B67:F67" si="37">B17/B32</f>
        <v>1.456460674</v>
      </c>
      <c r="C67" s="21">
        <f t="shared" si="37"/>
        <v>1.320530726</v>
      </c>
      <c r="D67" s="21">
        <f t="shared" si="37"/>
        <v>1.149847095</v>
      </c>
      <c r="E67" s="21">
        <f t="shared" si="37"/>
        <v>1.060093349</v>
      </c>
      <c r="F67" s="21">
        <f t="shared" si="37"/>
        <v>0.7772020725</v>
      </c>
    </row>
    <row r="68">
      <c r="A68" s="19" t="s">
        <v>66</v>
      </c>
      <c r="B68" s="21">
        <f t="shared" ref="B68:F68" si="38">B17/B2</f>
        <v>0.2212974819</v>
      </c>
      <c r="C68" s="21">
        <f t="shared" si="38"/>
        <v>0.2387023479</v>
      </c>
      <c r="D68" s="21">
        <f t="shared" si="38"/>
        <v>0.2073053067</v>
      </c>
      <c r="E68" s="21">
        <f t="shared" si="38"/>
        <v>0.2611757942</v>
      </c>
      <c r="F68" s="21">
        <f t="shared" si="38"/>
        <v>0.2107399313</v>
      </c>
    </row>
    <row r="69">
      <c r="A69" s="19" t="s">
        <v>67</v>
      </c>
      <c r="B69" s="21">
        <f t="shared" ref="B69:F69" si="39">(B16+B11)/B17</f>
        <v>1.803278689</v>
      </c>
      <c r="C69" s="21">
        <f t="shared" si="39"/>
        <v>1.672659968</v>
      </c>
      <c r="D69" s="21">
        <f t="shared" si="39"/>
        <v>2.209441489</v>
      </c>
      <c r="E69" s="21">
        <f t="shared" si="39"/>
        <v>1.507429829</v>
      </c>
      <c r="F69" s="21">
        <f t="shared" si="39"/>
        <v>1.828148148</v>
      </c>
    </row>
    <row r="70">
      <c r="A70" s="19" t="s">
        <v>68</v>
      </c>
      <c r="B70" s="21">
        <f t="shared" ref="B70:F70" si="40">(B16+B11)/B2</f>
        <v>0.3990610329</v>
      </c>
      <c r="C70" s="21">
        <f t="shared" si="40"/>
        <v>0.3992678617</v>
      </c>
      <c r="D70" s="21">
        <f t="shared" si="40"/>
        <v>0.4580289456</v>
      </c>
      <c r="E70" s="21">
        <f t="shared" si="40"/>
        <v>0.3937041828</v>
      </c>
      <c r="F70" s="21">
        <f t="shared" si="40"/>
        <v>0.3852638152</v>
      </c>
    </row>
    <row r="71">
      <c r="A71" s="19" t="s">
        <v>69</v>
      </c>
      <c r="B71" s="21">
        <f t="shared" ref="B71:F71" si="41">B30/B19</f>
        <v>0.05914098279</v>
      </c>
      <c r="C71" s="55">
        <f t="shared" si="41"/>
        <v>53.65151515</v>
      </c>
      <c r="D71" s="21">
        <f t="shared" si="41"/>
        <v>0.07409009009</v>
      </c>
      <c r="E71" s="21">
        <f t="shared" si="41"/>
        <v>-0.01351524195</v>
      </c>
      <c r="F71" s="21">
        <f t="shared" si="41"/>
        <v>-0.02909246943</v>
      </c>
    </row>
    <row r="72">
      <c r="A72" s="19" t="s">
        <v>70</v>
      </c>
      <c r="B72" s="19">
        <f t="shared" ref="B72:F72" si="42">B30/B35</f>
        <v>10.44714114</v>
      </c>
      <c r="C72" s="56">
        <f t="shared" si="42"/>
        <v>-769.903732</v>
      </c>
      <c r="D72" s="19">
        <f t="shared" si="42"/>
        <v>-2.313328926</v>
      </c>
      <c r="E72" s="19">
        <f t="shared" si="42"/>
        <v>0.1422577243</v>
      </c>
      <c r="F72" s="19">
        <f t="shared" si="42"/>
        <v>0.1964961092</v>
      </c>
    </row>
    <row r="73">
      <c r="A73" s="19" t="s">
        <v>71</v>
      </c>
      <c r="B73" s="19">
        <f t="shared" ref="B73:F73" si="43">B22/B35</f>
        <v>24.00787143</v>
      </c>
      <c r="C73" s="56">
        <f t="shared" si="43"/>
        <v>-1282.61025</v>
      </c>
      <c r="D73" s="19">
        <f t="shared" si="43"/>
        <v>-1.811507574</v>
      </c>
      <c r="E73" s="19">
        <f t="shared" si="43"/>
        <v>0.5362712321</v>
      </c>
      <c r="F73" s="19">
        <f t="shared" si="43"/>
        <v>0.2405483343</v>
      </c>
    </row>
    <row r="74">
      <c r="A74" s="19" t="s">
        <v>72</v>
      </c>
      <c r="B74" s="21">
        <f t="shared" ref="B74:F74" si="44">B31/B19</f>
        <v>0.1798489912</v>
      </c>
      <c r="C74" s="55">
        <f t="shared" si="44"/>
        <v>89.43440989</v>
      </c>
      <c r="D74" s="21">
        <f t="shared" si="44"/>
        <v>0.1066666667</v>
      </c>
      <c r="E74" s="21">
        <f t="shared" si="44"/>
        <v>-0.0008526966532</v>
      </c>
      <c r="F74" s="21">
        <f t="shared" si="44"/>
        <v>0.01930916112</v>
      </c>
    </row>
    <row r="75">
      <c r="A75" s="19" t="s">
        <v>73</v>
      </c>
      <c r="B75" s="21">
        <f t="shared" ref="B75:F75" si="45">B34/B19</f>
        <v>0.2531253868</v>
      </c>
      <c r="C75" s="21">
        <f t="shared" si="45"/>
        <v>0.20215311</v>
      </c>
      <c r="D75" s="21">
        <f t="shared" si="45"/>
        <v>0.2272072072</v>
      </c>
      <c r="E75" s="21">
        <f t="shared" si="45"/>
        <v>0.178853123</v>
      </c>
      <c r="F75" s="21">
        <f t="shared" si="45"/>
        <v>0.1409568762</v>
      </c>
    </row>
    <row r="76">
      <c r="A76" s="19" t="s">
        <v>74</v>
      </c>
      <c r="B76" s="21">
        <f t="shared" ref="B76:F76" si="46">B25/B19</f>
        <v>-0.009283327144</v>
      </c>
      <c r="C76" s="21">
        <f t="shared" si="46"/>
        <v>-0.0139553429</v>
      </c>
      <c r="D76" s="21">
        <f t="shared" si="46"/>
        <v>-0.03495495495</v>
      </c>
      <c r="E76" s="21">
        <f t="shared" si="46"/>
        <v>-0.08271157536</v>
      </c>
      <c r="F76" s="21">
        <f t="shared" si="46"/>
        <v>-0.07830937567</v>
      </c>
    </row>
    <row r="77">
      <c r="A77" s="19" t="s">
        <v>75</v>
      </c>
      <c r="B77" s="19">
        <f t="shared" ref="B77:F77" si="47">B25/B35</f>
        <v>-1.639881929</v>
      </c>
      <c r="C77" s="19">
        <f t="shared" si="47"/>
        <v>0.2002603384</v>
      </c>
      <c r="D77" s="19">
        <f t="shared" si="47"/>
        <v>1.091405184</v>
      </c>
      <c r="E77" s="19">
        <f t="shared" si="47"/>
        <v>0.8705993224</v>
      </c>
      <c r="F77" s="19">
        <f t="shared" si="47"/>
        <v>0.5289165181</v>
      </c>
    </row>
    <row r="78">
      <c r="A78" s="19" t="s">
        <v>76</v>
      </c>
      <c r="B78" s="19">
        <f t="shared" ref="B78:F78" si="48">B35/B9</f>
        <v>0.009305188199</v>
      </c>
      <c r="C78" s="19">
        <f t="shared" si="48"/>
        <v>-0.07343382353</v>
      </c>
      <c r="D78" s="19">
        <f t="shared" si="48"/>
        <v>-0.03849956682</v>
      </c>
      <c r="E78" s="19">
        <f t="shared" si="48"/>
        <v>-0.1265029804</v>
      </c>
      <c r="F78" s="19">
        <f t="shared" si="48"/>
        <v>-0.203987585</v>
      </c>
    </row>
    <row r="79">
      <c r="A79" s="19" t="s">
        <v>77</v>
      </c>
      <c r="B79" s="19">
        <f t="shared" ref="B79:F79" si="49">B35/B2</f>
        <v>0.004879961588</v>
      </c>
      <c r="C79" s="19">
        <f t="shared" si="49"/>
        <v>-0.04412332744</v>
      </c>
      <c r="D79" s="19">
        <f t="shared" si="49"/>
        <v>-0.02450068918</v>
      </c>
      <c r="E79" s="19">
        <f t="shared" si="49"/>
        <v>-0.06406065833</v>
      </c>
      <c r="F79" s="19">
        <f t="shared" si="49"/>
        <v>-0.1077255698</v>
      </c>
    </row>
    <row r="80">
      <c r="A80" s="19" t="s">
        <v>78</v>
      </c>
      <c r="B80" s="19">
        <f t="shared" ref="B80:F80" si="50">B35/B19</f>
        <v>0.005660972893</v>
      </c>
      <c r="C80" s="19">
        <f t="shared" si="50"/>
        <v>-0.06968600478</v>
      </c>
      <c r="D80" s="19">
        <f t="shared" si="50"/>
        <v>-0.03202747748</v>
      </c>
      <c r="E80" s="19">
        <f t="shared" si="50"/>
        <v>-0.09500532935</v>
      </c>
      <c r="F80" s="19">
        <f t="shared" si="50"/>
        <v>-0.1480562111</v>
      </c>
    </row>
    <row r="81">
      <c r="A81" s="19" t="s">
        <v>79</v>
      </c>
      <c r="B81" s="21">
        <f t="shared" ref="B81:F81" si="51">B12/B19</f>
        <v>0.165738334</v>
      </c>
      <c r="C81" s="21">
        <f t="shared" si="51"/>
        <v>0.1373604466</v>
      </c>
      <c r="D81" s="21">
        <f t="shared" si="51"/>
        <v>0.04108108108</v>
      </c>
      <c r="E81" s="21">
        <f t="shared" si="51"/>
        <v>0.06224685568</v>
      </c>
      <c r="F81" s="21">
        <f t="shared" si="51"/>
        <v>0.09547307445</v>
      </c>
    </row>
    <row r="82">
      <c r="A82" s="19" t="s">
        <v>80</v>
      </c>
      <c r="B82" s="21">
        <f t="shared" ref="B82:F82" si="52">B3/B19</f>
        <v>0.3720757519</v>
      </c>
      <c r="C82" s="21">
        <f t="shared" si="52"/>
        <v>0.3692185008</v>
      </c>
      <c r="D82" s="21">
        <f t="shared" si="52"/>
        <v>0.3403603604</v>
      </c>
      <c r="E82" s="21">
        <f t="shared" si="52"/>
        <v>0.3643146451</v>
      </c>
      <c r="F82" s="21">
        <f t="shared" si="52"/>
        <v>0.2746191804</v>
      </c>
    </row>
    <row r="83">
      <c r="A83" s="19" t="s">
        <v>81</v>
      </c>
      <c r="B83" s="21">
        <f t="shared" ref="B83:F83" si="53">B8/B19</f>
        <v>0.1684614432</v>
      </c>
      <c r="C83" s="21">
        <f t="shared" si="53"/>
        <v>0.1361642743</v>
      </c>
      <c r="D83" s="21">
        <f t="shared" si="53"/>
        <v>0.1079279279</v>
      </c>
      <c r="E83" s="21">
        <f t="shared" si="53"/>
        <v>0.07674269878</v>
      </c>
      <c r="F83" s="21">
        <f t="shared" si="53"/>
        <v>0.05964385325</v>
      </c>
    </row>
    <row r="84">
      <c r="A84" s="19" t="s">
        <v>82</v>
      </c>
      <c r="B84" s="21">
        <f t="shared" ref="B84:F84" si="54">B33/B19</f>
        <v>0.1024879317</v>
      </c>
      <c r="C84" s="21">
        <f t="shared" si="54"/>
        <v>0.08951355662</v>
      </c>
      <c r="D84" s="21">
        <f t="shared" si="54"/>
        <v>0.1192792793</v>
      </c>
      <c r="E84" s="21">
        <f t="shared" si="54"/>
        <v>0.103176295</v>
      </c>
      <c r="F84" s="21">
        <f t="shared" si="54"/>
        <v>-0.01137095044</v>
      </c>
    </row>
    <row r="85">
      <c r="A85" s="19" t="s">
        <v>83</v>
      </c>
      <c r="B85" s="21">
        <f t="shared" ref="B85:F85" si="55">(B5+B6)/B19</f>
        <v>0.08553038742</v>
      </c>
      <c r="C85" s="21">
        <f t="shared" si="55"/>
        <v>0.07396331738</v>
      </c>
      <c r="D85" s="21">
        <f t="shared" si="55"/>
        <v>0.04558558559</v>
      </c>
      <c r="E85" s="21">
        <f t="shared" si="55"/>
        <v>0.1087188233</v>
      </c>
      <c r="F85" s="21">
        <f t="shared" si="55"/>
        <v>0.08710577129</v>
      </c>
    </row>
    <row r="86">
      <c r="A86" s="19" t="s">
        <v>84</v>
      </c>
      <c r="B86" s="21">
        <f t="shared" ref="B86:F86" si="56">B19/B2</f>
        <v>0.8620358515</v>
      </c>
      <c r="C86" s="21">
        <f t="shared" si="56"/>
        <v>0.6331734411</v>
      </c>
      <c r="D86" s="21">
        <f t="shared" si="56"/>
        <v>0.7649896623</v>
      </c>
      <c r="E86" s="21">
        <f t="shared" si="56"/>
        <v>0.6742848929</v>
      </c>
      <c r="F86" s="21">
        <f t="shared" si="56"/>
        <v>0.7275991258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40543.0</v>
      </c>
      <c r="C1" s="52">
        <v>40908.0</v>
      </c>
      <c r="D1" s="52">
        <v>41274.0</v>
      </c>
      <c r="E1" s="52">
        <v>41639.0</v>
      </c>
      <c r="F1" s="52">
        <v>42004.0</v>
      </c>
    </row>
    <row r="2">
      <c r="A2" s="4" t="s">
        <v>1</v>
      </c>
      <c r="B2" s="24">
        <v>1241685.0</v>
      </c>
      <c r="C2" s="25">
        <v>1248913.0</v>
      </c>
      <c r="D2" s="25">
        <v>1039026.0</v>
      </c>
      <c r="E2" s="25">
        <v>877874.0</v>
      </c>
      <c r="F2" s="25">
        <v>556228.0</v>
      </c>
    </row>
    <row r="3">
      <c r="A3" s="4" t="s">
        <v>2</v>
      </c>
      <c r="B3" s="26">
        <v>139020.0</v>
      </c>
      <c r="C3" s="27">
        <v>220014.0</v>
      </c>
      <c r="D3" s="27">
        <v>206246.0</v>
      </c>
      <c r="E3" s="27">
        <v>130195.0</v>
      </c>
      <c r="F3" s="27">
        <v>112566.0</v>
      </c>
    </row>
    <row r="4">
      <c r="A4" s="4" t="s">
        <v>3</v>
      </c>
      <c r="B4" s="11">
        <v>10404.0</v>
      </c>
      <c r="C4" s="12">
        <v>8690.0</v>
      </c>
      <c r="D4" s="12">
        <v>18975.0</v>
      </c>
      <c r="E4" s="12">
        <v>910.0</v>
      </c>
      <c r="F4" s="12">
        <v>137.0</v>
      </c>
    </row>
    <row r="5">
      <c r="A5" s="4" t="s">
        <v>4</v>
      </c>
      <c r="B5" s="11">
        <v>44829.0</v>
      </c>
      <c r="C5" s="12">
        <v>83424.0</v>
      </c>
      <c r="D5" s="12">
        <v>79783.0</v>
      </c>
      <c r="E5" s="12">
        <v>51663.0</v>
      </c>
      <c r="F5" s="12">
        <v>64741.0</v>
      </c>
    </row>
    <row r="6">
      <c r="A6" s="4" t="s">
        <v>5</v>
      </c>
      <c r="B6" s="26">
        <v>0.0</v>
      </c>
      <c r="C6" s="27">
        <v>0.0</v>
      </c>
      <c r="D6" s="27">
        <v>0.0</v>
      </c>
      <c r="E6" s="27">
        <v>0.0</v>
      </c>
      <c r="F6" s="27">
        <v>0.0</v>
      </c>
    </row>
    <row r="7">
      <c r="A7" s="4" t="s">
        <v>6</v>
      </c>
      <c r="B7" s="26">
        <v>12646.0</v>
      </c>
      <c r="C7" s="27">
        <v>8894.0</v>
      </c>
      <c r="D7" s="27">
        <v>13477.0</v>
      </c>
      <c r="E7" s="27">
        <v>10236.0</v>
      </c>
      <c r="F7" s="27">
        <v>6728.0</v>
      </c>
    </row>
    <row r="8">
      <c r="A8" s="4" t="s">
        <v>7</v>
      </c>
      <c r="B8" s="26">
        <v>64978.0</v>
      </c>
      <c r="C8" s="27">
        <v>77933.0</v>
      </c>
      <c r="D8" s="27">
        <v>70800.0</v>
      </c>
      <c r="E8" s="27">
        <v>61363.0</v>
      </c>
      <c r="F8" s="27">
        <v>31925.0</v>
      </c>
    </row>
    <row r="9">
      <c r="A9" s="15" t="s">
        <v>8</v>
      </c>
      <c r="B9" s="11">
        <v>149486.0</v>
      </c>
      <c r="C9" s="12">
        <v>131341.0</v>
      </c>
      <c r="D9" s="12">
        <v>114132.0</v>
      </c>
      <c r="E9" s="12">
        <v>106725.0</v>
      </c>
      <c r="F9" s="12">
        <v>95253.0</v>
      </c>
      <c r="G9" s="16"/>
    </row>
    <row r="10">
      <c r="A10" s="15" t="s">
        <v>9</v>
      </c>
      <c r="B10" s="26">
        <v>133150.0</v>
      </c>
      <c r="C10" s="27">
        <v>690913.0</v>
      </c>
      <c r="D10" s="27">
        <v>660943.0</v>
      </c>
      <c r="E10" s="27">
        <v>735063.0</v>
      </c>
      <c r="F10" s="27">
        <v>154200.0</v>
      </c>
    </row>
    <row r="11">
      <c r="A11" s="17" t="s">
        <v>10</v>
      </c>
      <c r="B11" s="11">
        <v>43353.0</v>
      </c>
      <c r="C11" s="12">
        <v>534909.0</v>
      </c>
      <c r="D11" s="12">
        <v>561103.0</v>
      </c>
      <c r="E11" s="12">
        <v>622707.0</v>
      </c>
      <c r="F11" s="12">
        <v>9644.0</v>
      </c>
    </row>
    <row r="12">
      <c r="A12" s="4" t="s">
        <v>11</v>
      </c>
      <c r="B12" s="11">
        <v>22555.0</v>
      </c>
      <c r="C12" s="12">
        <v>39177.0</v>
      </c>
      <c r="D12" s="12">
        <v>26246.0</v>
      </c>
      <c r="E12" s="12">
        <v>28365.0</v>
      </c>
      <c r="F12" s="12">
        <v>39147.0</v>
      </c>
    </row>
    <row r="13">
      <c r="A13" s="4" t="s">
        <v>12</v>
      </c>
      <c r="B13" s="11">
        <v>5010.0</v>
      </c>
      <c r="C13" s="12">
        <v>5484.0</v>
      </c>
      <c r="D13" s="12">
        <v>8690.0</v>
      </c>
      <c r="E13" s="12">
        <v>5854.0</v>
      </c>
      <c r="F13" s="12">
        <v>31461.0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926075.0</v>
      </c>
      <c r="C15" s="27">
        <v>604428.0</v>
      </c>
      <c r="D15" s="27">
        <v>570881.0</v>
      </c>
      <c r="E15" s="27">
        <v>706302.0</v>
      </c>
      <c r="F15" s="27">
        <v>306670.0</v>
      </c>
    </row>
    <row r="16">
      <c r="A16" s="1" t="s">
        <v>15</v>
      </c>
      <c r="B16" s="11">
        <v>424868.0</v>
      </c>
      <c r="C16" s="12">
        <v>43449.0</v>
      </c>
      <c r="D16" s="12">
        <v>8752.0</v>
      </c>
      <c r="E16" s="12">
        <v>7402.0</v>
      </c>
      <c r="F16" s="12">
        <v>129857.0</v>
      </c>
    </row>
    <row r="17">
      <c r="A17" s="4" t="s">
        <v>16</v>
      </c>
      <c r="B17" s="11">
        <v>182460.0</v>
      </c>
      <c r="C17" s="12">
        <v>-46428.0</v>
      </c>
      <c r="D17" s="12">
        <v>-192798.0</v>
      </c>
      <c r="E17" s="12">
        <v>-563491.0</v>
      </c>
      <c r="F17" s="12">
        <v>95358.0</v>
      </c>
    </row>
    <row r="18">
      <c r="A18" s="1" t="s">
        <v>17</v>
      </c>
      <c r="B18" s="11">
        <v>312703.0</v>
      </c>
      <c r="C18" s="12">
        <v>312717.0</v>
      </c>
      <c r="D18" s="12">
        <v>740229.0</v>
      </c>
      <c r="E18" s="12">
        <v>742438.0</v>
      </c>
      <c r="F18" s="12">
        <v>1853684.0</v>
      </c>
    </row>
    <row r="19">
      <c r="A19" s="1" t="s">
        <v>18</v>
      </c>
      <c r="B19" s="24">
        <v>178511.0</v>
      </c>
      <c r="C19" s="25">
        <v>253385.0</v>
      </c>
      <c r="D19" s="25">
        <v>213317.0</v>
      </c>
      <c r="E19" s="25">
        <v>117538.0</v>
      </c>
      <c r="F19" s="25">
        <v>95124.0</v>
      </c>
    </row>
    <row r="20">
      <c r="A20" s="4" t="s">
        <v>19</v>
      </c>
      <c r="B20" s="24">
        <v>162416.0</v>
      </c>
      <c r="C20" s="25">
        <v>185735.0</v>
      </c>
      <c r="D20" s="25">
        <v>171482.0</v>
      </c>
      <c r="E20" s="25">
        <v>104854.0</v>
      </c>
      <c r="F20" s="25">
        <v>89913.0</v>
      </c>
    </row>
    <row r="21">
      <c r="A21" s="1" t="s">
        <v>20</v>
      </c>
      <c r="B21" s="24">
        <v>21150.0</v>
      </c>
      <c r="C21" s="25">
        <v>116494.0</v>
      </c>
      <c r="D21" s="25">
        <v>405429.0</v>
      </c>
      <c r="E21" s="25">
        <v>208983.0</v>
      </c>
      <c r="F21" s="25">
        <v>221493.0</v>
      </c>
    </row>
    <row r="22">
      <c r="A22" s="1" t="s">
        <v>21</v>
      </c>
      <c r="B22" s="24">
        <v>-5055.0</v>
      </c>
      <c r="C22" s="25">
        <v>-48844.0</v>
      </c>
      <c r="D22" s="25">
        <v>-363594.0</v>
      </c>
      <c r="E22" s="25">
        <v>-196299.0</v>
      </c>
      <c r="F22" s="25">
        <v>-216282.0</v>
      </c>
    </row>
    <row r="23">
      <c r="A23" s="4" t="s">
        <v>22</v>
      </c>
      <c r="B23" s="26">
        <v>187477.0</v>
      </c>
      <c r="C23" s="27">
        <v>305052.0</v>
      </c>
      <c r="D23" s="27">
        <v>263035.0</v>
      </c>
      <c r="E23" s="27">
        <v>283359.0</v>
      </c>
      <c r="F23" s="27">
        <v>499397.0</v>
      </c>
    </row>
    <row r="24">
      <c r="A24" s="4" t="s">
        <v>23</v>
      </c>
      <c r="B24" s="24">
        <v>-20911.0</v>
      </c>
      <c r="C24" s="25">
        <v>9850.0</v>
      </c>
      <c r="D24" s="25">
        <v>32484.0</v>
      </c>
      <c r="E24" s="25">
        <v>-7460.0</v>
      </c>
      <c r="F24" s="25">
        <v>0.0</v>
      </c>
    </row>
    <row r="25">
      <c r="A25" s="4" t="s">
        <v>24</v>
      </c>
      <c r="B25" s="24">
        <v>-73224.0</v>
      </c>
      <c r="C25" s="25">
        <v>-241332.0</v>
      </c>
      <c r="D25" s="25">
        <v>-560699.0</v>
      </c>
      <c r="E25" s="25">
        <v>-378789.0</v>
      </c>
      <c r="F25" s="25">
        <v>-631008.0</v>
      </c>
    </row>
    <row r="26">
      <c r="A26" s="4" t="s">
        <v>25</v>
      </c>
      <c r="B26" s="26">
        <v>13798.0</v>
      </c>
      <c r="C26" s="27">
        <v>15521.0</v>
      </c>
      <c r="D26" s="27">
        <v>4417.0</v>
      </c>
      <c r="E26" s="27">
        <v>10322.0</v>
      </c>
      <c r="F26" s="27">
        <v>9514.0</v>
      </c>
    </row>
    <row r="27">
      <c r="A27" s="19" t="s">
        <v>26</v>
      </c>
      <c r="B27" s="26">
        <v>0.0</v>
      </c>
      <c r="C27" s="27">
        <v>0.0</v>
      </c>
      <c r="D27" s="27">
        <v>0.0</v>
      </c>
      <c r="E27" s="27">
        <v>0.0</v>
      </c>
      <c r="F27" s="27">
        <v>0.0</v>
      </c>
    </row>
    <row r="28">
      <c r="A28" s="19" t="s">
        <v>27</v>
      </c>
      <c r="B28" s="24">
        <v>-89351.0</v>
      </c>
      <c r="C28" s="25">
        <v>-1714.0</v>
      </c>
      <c r="D28" s="25">
        <v>10285.0</v>
      </c>
      <c r="E28" s="25">
        <v>-18065.0</v>
      </c>
      <c r="F28" s="25">
        <v>-773.0</v>
      </c>
    </row>
    <row r="29">
      <c r="A29" s="19" t="s">
        <v>28</v>
      </c>
      <c r="B29" s="11">
        <v>-61170.0</v>
      </c>
      <c r="C29" s="12">
        <v>-33831.0</v>
      </c>
      <c r="D29" s="12">
        <v>-81332.0</v>
      </c>
      <c r="E29" s="12">
        <v>-84563.0</v>
      </c>
      <c r="F29" s="12">
        <v>-17786.0</v>
      </c>
    </row>
    <row r="30">
      <c r="A30" s="19" t="s">
        <v>29</v>
      </c>
      <c r="B30" s="20">
        <f t="shared" ref="B30:F30" si="1">B22*(1-0.4)+B26+B28+B29</f>
        <v>-139756</v>
      </c>
      <c r="C30" s="20">
        <f t="shared" si="1"/>
        <v>-49330.4</v>
      </c>
      <c r="D30" s="20">
        <f t="shared" si="1"/>
        <v>-284786.4</v>
      </c>
      <c r="E30" s="20">
        <f t="shared" si="1"/>
        <v>-210085.4</v>
      </c>
      <c r="F30" s="20">
        <f t="shared" si="1"/>
        <v>-138814.2</v>
      </c>
    </row>
    <row r="31">
      <c r="A31" s="19" t="s">
        <v>30</v>
      </c>
      <c r="B31" s="20">
        <f t="shared" ref="B31:F31" si="2">B22+B26</f>
        <v>8743</v>
      </c>
      <c r="C31" s="20">
        <f t="shared" si="2"/>
        <v>-33323</v>
      </c>
      <c r="D31" s="20">
        <f t="shared" si="2"/>
        <v>-359177</v>
      </c>
      <c r="E31" s="20">
        <f t="shared" si="2"/>
        <v>-185977</v>
      </c>
      <c r="F31" s="20">
        <f t="shared" si="2"/>
        <v>-206768</v>
      </c>
    </row>
    <row r="32">
      <c r="A32" s="19" t="s">
        <v>31</v>
      </c>
      <c r="B32" s="20">
        <f t="shared" ref="B32:F32" si="3">B18+B25+B27</f>
        <v>239479</v>
      </c>
      <c r="C32" s="20">
        <f t="shared" si="3"/>
        <v>71385</v>
      </c>
      <c r="D32" s="20">
        <f t="shared" si="3"/>
        <v>179530</v>
      </c>
      <c r="E32" s="20">
        <f t="shared" si="3"/>
        <v>363649</v>
      </c>
      <c r="F32" s="20">
        <f t="shared" si="3"/>
        <v>1222676</v>
      </c>
    </row>
    <row r="33">
      <c r="A33" s="19" t="s">
        <v>32</v>
      </c>
      <c r="B33" s="20">
        <f t="shared" ref="B33:F33" si="4">B4+B5+B6+B8-B12-B13-B14</f>
        <v>92646</v>
      </c>
      <c r="C33" s="20">
        <f t="shared" si="4"/>
        <v>125386</v>
      </c>
      <c r="D33" s="20">
        <f t="shared" si="4"/>
        <v>134622</v>
      </c>
      <c r="E33" s="20">
        <f t="shared" si="4"/>
        <v>79717</v>
      </c>
      <c r="F33" s="20">
        <f t="shared" si="4"/>
        <v>26195</v>
      </c>
    </row>
    <row r="34">
      <c r="A34" s="19" t="s">
        <v>33</v>
      </c>
      <c r="B34" s="20">
        <f t="shared" ref="B34:F34" si="5">B19-B20</f>
        <v>16095</v>
      </c>
      <c r="C34" s="20">
        <f t="shared" si="5"/>
        <v>67650</v>
      </c>
      <c r="D34" s="20">
        <f t="shared" si="5"/>
        <v>41835</v>
      </c>
      <c r="E34" s="20">
        <f t="shared" si="5"/>
        <v>12684</v>
      </c>
      <c r="F34" s="20">
        <f t="shared" si="5"/>
        <v>5211</v>
      </c>
    </row>
    <row r="35">
      <c r="A35" s="19" t="s">
        <v>34</v>
      </c>
      <c r="B35" s="20">
        <f t="shared" ref="B35:F35" si="6">B19-(B20*1.2725)-B26</f>
        <v>-41961.36</v>
      </c>
      <c r="C35" s="20">
        <f t="shared" si="6"/>
        <v>1516.2125</v>
      </c>
      <c r="D35" s="20">
        <f t="shared" si="6"/>
        <v>-9310.845</v>
      </c>
      <c r="E35" s="20">
        <f t="shared" si="6"/>
        <v>-26210.715</v>
      </c>
      <c r="F35" s="20">
        <f t="shared" si="6"/>
        <v>-28804.2925</v>
      </c>
    </row>
    <row r="36">
      <c r="A36" s="19"/>
    </row>
    <row r="37">
      <c r="A37" s="19" t="s">
        <v>35</v>
      </c>
      <c r="B37" s="21">
        <f t="shared" ref="B37:F37" si="7">B4/B10</f>
        <v>0.07813743898</v>
      </c>
      <c r="C37" s="21">
        <f t="shared" si="7"/>
        <v>0.01257756042</v>
      </c>
      <c r="D37" s="21">
        <f t="shared" si="7"/>
        <v>0.02870898096</v>
      </c>
      <c r="E37" s="21">
        <f t="shared" si="7"/>
        <v>0.001237989125</v>
      </c>
      <c r="F37" s="21">
        <f t="shared" si="7"/>
        <v>0.0008884565499</v>
      </c>
    </row>
    <row r="38">
      <c r="A38" s="19" t="s">
        <v>36</v>
      </c>
      <c r="B38" s="21">
        <f t="shared" ref="B38:F38" si="8">B4/B19</f>
        <v>0.05828212267</v>
      </c>
      <c r="C38" s="21">
        <f t="shared" si="8"/>
        <v>0.03429563707</v>
      </c>
      <c r="D38" s="21">
        <f t="shared" si="8"/>
        <v>0.0889521229</v>
      </c>
      <c r="E38" s="21">
        <f t="shared" si="8"/>
        <v>0.007742176998</v>
      </c>
      <c r="F38" s="21">
        <f t="shared" si="8"/>
        <v>0.00144022539</v>
      </c>
    </row>
    <row r="39">
      <c r="A39" s="19" t="s">
        <v>37</v>
      </c>
      <c r="B39" s="21">
        <f t="shared" ref="B39:F39" si="9">B4/B3</f>
        <v>0.07483815278</v>
      </c>
      <c r="C39" s="21">
        <f t="shared" si="9"/>
        <v>0.03949748652</v>
      </c>
      <c r="D39" s="21">
        <f t="shared" si="9"/>
        <v>0.09200178428</v>
      </c>
      <c r="E39" s="21">
        <f t="shared" si="9"/>
        <v>0.006989515726</v>
      </c>
      <c r="F39" s="21">
        <f t="shared" si="9"/>
        <v>0.001217063767</v>
      </c>
    </row>
    <row r="40">
      <c r="A40" s="19" t="s">
        <v>38</v>
      </c>
      <c r="B40" s="21">
        <f t="shared" ref="B40:F40" si="10">B4/B2</f>
        <v>0.008378936687</v>
      </c>
      <c r="C40" s="21">
        <f t="shared" si="10"/>
        <v>0.006958050721</v>
      </c>
      <c r="D40" s="21">
        <f t="shared" si="10"/>
        <v>0.01826229565</v>
      </c>
      <c r="E40" s="21">
        <f t="shared" si="10"/>
        <v>0.001036595229</v>
      </c>
      <c r="F40" s="21">
        <f t="shared" si="10"/>
        <v>0.0002463018762</v>
      </c>
    </row>
    <row r="41">
      <c r="A41" s="19" t="s">
        <v>39</v>
      </c>
      <c r="B41" s="21">
        <f t="shared" ref="B41:F41" si="11">B3/B10</f>
        <v>1.044085618</v>
      </c>
      <c r="C41" s="21">
        <f t="shared" si="11"/>
        <v>0.3184395141</v>
      </c>
      <c r="D41" s="21">
        <f t="shared" si="11"/>
        <v>0.3120480889</v>
      </c>
      <c r="E41" s="21">
        <f t="shared" si="11"/>
        <v>0.1771208726</v>
      </c>
      <c r="F41" s="21">
        <f t="shared" si="11"/>
        <v>0.73</v>
      </c>
    </row>
    <row r="42">
      <c r="A42" s="19" t="s">
        <v>40</v>
      </c>
      <c r="B42" s="21">
        <f t="shared" ref="B42:F42" si="12">B3/B2</f>
        <v>0.111960763</v>
      </c>
      <c r="C42" s="21">
        <f t="shared" si="12"/>
        <v>0.1761643926</v>
      </c>
      <c r="D42" s="21">
        <f t="shared" si="12"/>
        <v>0.1984993638</v>
      </c>
      <c r="E42" s="21">
        <f t="shared" si="12"/>
        <v>0.1483071603</v>
      </c>
      <c r="F42" s="21">
        <f t="shared" si="12"/>
        <v>0.2023738467</v>
      </c>
    </row>
    <row r="43">
      <c r="A43" s="19" t="s">
        <v>41</v>
      </c>
      <c r="B43" s="21">
        <f t="shared" ref="B43:F43" si="13">B10/B2</f>
        <v>0.107233316</v>
      </c>
      <c r="C43" s="21">
        <f t="shared" si="13"/>
        <v>0.5532114727</v>
      </c>
      <c r="D43" s="21">
        <f t="shared" si="13"/>
        <v>0.6361178642</v>
      </c>
      <c r="E43" s="21">
        <f t="shared" si="13"/>
        <v>0.8373217569</v>
      </c>
      <c r="F43" s="21">
        <f t="shared" si="13"/>
        <v>0.2772244475</v>
      </c>
    </row>
    <row r="44">
      <c r="A44" s="19" t="s">
        <v>42</v>
      </c>
      <c r="B44" s="21">
        <f t="shared" ref="B44:F44" si="14">B10/B19</f>
        <v>0.74589241</v>
      </c>
      <c r="C44" s="21">
        <f t="shared" si="14"/>
        <v>2.726732048</v>
      </c>
      <c r="D44" s="21">
        <f t="shared" si="14"/>
        <v>3.098407534</v>
      </c>
      <c r="E44" s="21">
        <f t="shared" si="14"/>
        <v>6.253832803</v>
      </c>
      <c r="F44" s="21">
        <f t="shared" si="14"/>
        <v>1.621042008</v>
      </c>
    </row>
    <row r="45">
      <c r="A45" s="19" t="s">
        <v>43</v>
      </c>
      <c r="B45" s="21">
        <f t="shared" ref="B45:F45" si="15">B8/B2</f>
        <v>0.0523305025</v>
      </c>
      <c r="C45" s="21">
        <f t="shared" si="15"/>
        <v>0.06240066362</v>
      </c>
      <c r="D45" s="21">
        <f t="shared" si="15"/>
        <v>0.0681407395</v>
      </c>
      <c r="E45" s="21">
        <f t="shared" si="15"/>
        <v>0.06989955278</v>
      </c>
      <c r="F45" s="21">
        <f t="shared" si="15"/>
        <v>0.05739552845</v>
      </c>
    </row>
    <row r="46">
      <c r="A46" s="19" t="s">
        <v>44</v>
      </c>
      <c r="B46" s="21">
        <f t="shared" ref="B46:F46" si="16">(B3-B8)/B2</f>
        <v>0.05963026049</v>
      </c>
      <c r="C46" s="21">
        <f t="shared" si="16"/>
        <v>0.1137637289</v>
      </c>
      <c r="D46" s="21">
        <f t="shared" si="16"/>
        <v>0.1303586243</v>
      </c>
      <c r="E46" s="21">
        <f t="shared" si="16"/>
        <v>0.07840760747</v>
      </c>
      <c r="F46" s="21">
        <f t="shared" si="16"/>
        <v>0.1449783182</v>
      </c>
    </row>
    <row r="47">
      <c r="A47" s="19" t="s">
        <v>45</v>
      </c>
      <c r="B47" s="21">
        <f t="shared" ref="B47:F47" si="17">(B3-B8)/B10</f>
        <v>0.5560796095</v>
      </c>
      <c r="C47" s="21">
        <f t="shared" si="17"/>
        <v>0.2056423891</v>
      </c>
      <c r="D47" s="21">
        <f t="shared" si="17"/>
        <v>0.2049284129</v>
      </c>
      <c r="E47" s="21">
        <f t="shared" si="17"/>
        <v>0.09364095322</v>
      </c>
      <c r="F47" s="21">
        <f t="shared" si="17"/>
        <v>0.5229636835</v>
      </c>
    </row>
    <row r="48">
      <c r="A48" s="19" t="s">
        <v>46</v>
      </c>
      <c r="B48" s="19">
        <f t="shared" ref="B48:F48" si="18">(B3-B10)/B2</f>
        <v>0.004727446977</v>
      </c>
      <c r="C48" s="19">
        <f t="shared" si="18"/>
        <v>-0.3770470801</v>
      </c>
      <c r="D48" s="19">
        <f t="shared" si="18"/>
        <v>-0.4376185004</v>
      </c>
      <c r="E48" s="19">
        <f t="shared" si="18"/>
        <v>-0.6890145966</v>
      </c>
      <c r="F48" s="19">
        <f t="shared" si="18"/>
        <v>-0.07485060083</v>
      </c>
    </row>
    <row r="49">
      <c r="A49" s="19" t="s">
        <v>47</v>
      </c>
      <c r="B49" s="21">
        <f t="shared" ref="B49:F49" si="19">(B3-B10)/B19</f>
        <v>0.03288312765</v>
      </c>
      <c r="C49" s="21">
        <f t="shared" si="19"/>
        <v>-1.85843282</v>
      </c>
      <c r="D49" s="21">
        <f t="shared" si="19"/>
        <v>-2.131555385</v>
      </c>
      <c r="E49" s="21">
        <f t="shared" si="19"/>
        <v>-5.14614848</v>
      </c>
      <c r="F49" s="21">
        <f t="shared" si="19"/>
        <v>-0.4376813422</v>
      </c>
    </row>
    <row r="50">
      <c r="A50" s="19" t="s">
        <v>48</v>
      </c>
      <c r="B50" s="21">
        <f t="shared" ref="B50:F50" si="20">(B11+B16)/B30</f>
        <v>-3.350274765</v>
      </c>
      <c r="C50" s="21">
        <f t="shared" si="20"/>
        <v>-11.72417009</v>
      </c>
      <c r="D50" s="21">
        <f t="shared" si="20"/>
        <v>-2.000990918</v>
      </c>
      <c r="E50" s="21">
        <f t="shared" si="20"/>
        <v>-2.999299333</v>
      </c>
      <c r="F50" s="21">
        <f t="shared" si="20"/>
        <v>-1.004947621</v>
      </c>
    </row>
    <row r="51">
      <c r="A51" s="19" t="s">
        <v>49</v>
      </c>
      <c r="B51" s="21">
        <f t="shared" ref="B51:F51" si="21">B23/B31</f>
        <v>21.44309734</v>
      </c>
      <c r="C51" s="21">
        <f t="shared" si="21"/>
        <v>-9.154397863</v>
      </c>
      <c r="D51" s="21">
        <f t="shared" si="21"/>
        <v>-0.7323269586</v>
      </c>
      <c r="E51" s="21">
        <f t="shared" si="21"/>
        <v>-1.523623889</v>
      </c>
      <c r="F51" s="21">
        <f t="shared" si="21"/>
        <v>-2.415252844</v>
      </c>
    </row>
    <row r="52">
      <c r="A52" s="19" t="s">
        <v>50</v>
      </c>
      <c r="B52" s="21">
        <f t="shared" ref="B52:F52" si="22">B23/B25</f>
        <v>-2.560321752</v>
      </c>
      <c r="C52" s="21">
        <f t="shared" si="22"/>
        <v>-1.264034608</v>
      </c>
      <c r="D52" s="21">
        <f t="shared" si="22"/>
        <v>-0.4691197951</v>
      </c>
      <c r="E52" s="21">
        <f t="shared" si="22"/>
        <v>-0.7480655457</v>
      </c>
      <c r="F52" s="21">
        <f t="shared" si="22"/>
        <v>-0.791427367</v>
      </c>
    </row>
    <row r="53">
      <c r="A53" s="19" t="s">
        <v>51</v>
      </c>
      <c r="B53" s="21">
        <f t="shared" ref="B53:F53" si="23">B23/B2</f>
        <v>0.1509859586</v>
      </c>
      <c r="C53" s="21">
        <f t="shared" si="23"/>
        <v>0.2442540033</v>
      </c>
      <c r="D53" s="21">
        <f t="shared" si="23"/>
        <v>0.253155359</v>
      </c>
      <c r="E53" s="21">
        <f t="shared" si="23"/>
        <v>0.3227786676</v>
      </c>
      <c r="F53" s="21">
        <f t="shared" si="23"/>
        <v>0.8978278691</v>
      </c>
    </row>
    <row r="54">
      <c r="A54" s="19" t="s">
        <v>52</v>
      </c>
      <c r="B54" s="19">
        <f t="shared" ref="B54:F54" si="24">B23/B35</f>
        <v>-4.467848516</v>
      </c>
      <c r="C54" s="19">
        <f t="shared" si="24"/>
        <v>201.1934343</v>
      </c>
      <c r="D54" s="19">
        <f t="shared" si="24"/>
        <v>-28.25038973</v>
      </c>
      <c r="E54" s="19">
        <f t="shared" si="24"/>
        <v>-10.81080772</v>
      </c>
      <c r="F54" s="19">
        <f t="shared" si="24"/>
        <v>-17.33758953</v>
      </c>
    </row>
    <row r="55">
      <c r="A55" s="19" t="s">
        <v>53</v>
      </c>
      <c r="B55" s="21">
        <f t="shared" ref="B55:F55" si="25">B30/B17</f>
        <v>-0.7659541817</v>
      </c>
      <c r="C55" s="21">
        <f t="shared" si="25"/>
        <v>1.062514</v>
      </c>
      <c r="D55" s="21">
        <f t="shared" si="25"/>
        <v>1.477123207</v>
      </c>
      <c r="E55" s="21">
        <f t="shared" si="25"/>
        <v>0.3728283149</v>
      </c>
      <c r="F55" s="21">
        <f t="shared" si="25"/>
        <v>-1.455716353</v>
      </c>
    </row>
    <row r="56">
      <c r="A56" s="19" t="s">
        <v>54</v>
      </c>
      <c r="B56" s="21">
        <f t="shared" ref="B56:F56" si="26">B30/B2</f>
        <v>-0.1125535059</v>
      </c>
      <c r="C56" s="21">
        <f t="shared" si="26"/>
        <v>-0.03949866804</v>
      </c>
      <c r="D56" s="21">
        <f t="shared" si="26"/>
        <v>-0.2740897725</v>
      </c>
      <c r="E56" s="21">
        <f t="shared" si="26"/>
        <v>-0.2393115641</v>
      </c>
      <c r="F56" s="21">
        <f t="shared" si="26"/>
        <v>-0.2495634884</v>
      </c>
    </row>
    <row r="57">
      <c r="A57" s="19" t="s">
        <v>55</v>
      </c>
      <c r="B57" s="21">
        <f t="shared" ref="B57:F57" si="27">B22/B17</f>
        <v>-0.0277047024</v>
      </c>
      <c r="C57" s="21">
        <f t="shared" si="27"/>
        <v>1.052037564</v>
      </c>
      <c r="D57" s="21">
        <f t="shared" si="27"/>
        <v>1.885880559</v>
      </c>
      <c r="E57" s="21">
        <f t="shared" si="27"/>
        <v>0.3483622631</v>
      </c>
      <c r="F57" s="21">
        <f t="shared" si="27"/>
        <v>-2.268105455</v>
      </c>
    </row>
    <row r="58">
      <c r="A58" s="19" t="s">
        <v>56</v>
      </c>
      <c r="B58" s="21">
        <f t="shared" ref="B58:F58" si="28">B22/B2</f>
        <v>-0.00407108083</v>
      </c>
      <c r="C58" s="21">
        <f t="shared" si="28"/>
        <v>-0.03910920937</v>
      </c>
      <c r="D58" s="21">
        <f t="shared" si="28"/>
        <v>-0.3499373452</v>
      </c>
      <c r="E58" s="21">
        <f t="shared" si="28"/>
        <v>-0.2236072603</v>
      </c>
      <c r="F58" s="21">
        <f t="shared" si="28"/>
        <v>-0.3888369518</v>
      </c>
    </row>
    <row r="59">
      <c r="A59" s="19" t="s">
        <v>57</v>
      </c>
      <c r="B59" s="21">
        <f t="shared" ref="B59:F59" si="29">B31/B32</f>
        <v>0.03650842036</v>
      </c>
      <c r="C59" s="21">
        <f t="shared" si="29"/>
        <v>-0.4668067521</v>
      </c>
      <c r="D59" s="21">
        <f t="shared" si="29"/>
        <v>-2.000651702</v>
      </c>
      <c r="E59" s="21">
        <f t="shared" si="29"/>
        <v>-0.5114189782</v>
      </c>
      <c r="F59" s="21">
        <f t="shared" si="29"/>
        <v>-0.1691110319</v>
      </c>
    </row>
    <row r="60">
      <c r="A60" s="19" t="s">
        <v>58</v>
      </c>
      <c r="B60" s="21">
        <f t="shared" ref="B60:F60" si="30">B31/B2</f>
        <v>0.007041238317</v>
      </c>
      <c r="C60" s="21">
        <f t="shared" si="30"/>
        <v>-0.02668160232</v>
      </c>
      <c r="D60" s="21">
        <f t="shared" si="30"/>
        <v>-0.3456862485</v>
      </c>
      <c r="E60" s="21">
        <f t="shared" si="30"/>
        <v>-0.2118493087</v>
      </c>
      <c r="F60" s="21">
        <f t="shared" si="30"/>
        <v>-0.371732455</v>
      </c>
    </row>
    <row r="61">
      <c r="A61" s="19" t="s">
        <v>59</v>
      </c>
      <c r="B61" s="21">
        <f t="shared" ref="B61:F61" si="31">B25/B17</f>
        <v>-0.4013153568</v>
      </c>
      <c r="C61" s="21">
        <f t="shared" si="31"/>
        <v>5.197983975</v>
      </c>
      <c r="D61" s="21">
        <f t="shared" si="31"/>
        <v>2.908220002</v>
      </c>
      <c r="E61" s="21">
        <f t="shared" si="31"/>
        <v>0.6722183673</v>
      </c>
      <c r="F61" s="21">
        <f t="shared" si="31"/>
        <v>-6.617252879</v>
      </c>
    </row>
    <row r="62">
      <c r="A62" s="19" t="s">
        <v>60</v>
      </c>
      <c r="B62" s="21">
        <f t="shared" ref="B62:F62" si="32">B25/B2</f>
        <v>-0.05897147827</v>
      </c>
      <c r="C62" s="21">
        <f t="shared" si="32"/>
        <v>-0.193233636</v>
      </c>
      <c r="D62" s="21">
        <f t="shared" si="32"/>
        <v>-0.5396390466</v>
      </c>
      <c r="E62" s="21">
        <f t="shared" si="32"/>
        <v>-0.4314844727</v>
      </c>
      <c r="F62" s="21">
        <f t="shared" si="32"/>
        <v>-1.134441272</v>
      </c>
    </row>
    <row r="63">
      <c r="A63" s="19" t="s">
        <v>61</v>
      </c>
      <c r="B63" s="21">
        <f t="shared" ref="B63:F63" si="33">(B25+B24)/B17</f>
        <v>-0.5159212978</v>
      </c>
      <c r="C63" s="21">
        <f t="shared" si="33"/>
        <v>4.985827518</v>
      </c>
      <c r="D63" s="21">
        <f t="shared" si="33"/>
        <v>2.739732777</v>
      </c>
      <c r="E63" s="21">
        <f t="shared" si="33"/>
        <v>0.6854572655</v>
      </c>
      <c r="F63" s="21">
        <f t="shared" si="33"/>
        <v>-6.617252879</v>
      </c>
    </row>
    <row r="64">
      <c r="A64" s="19" t="s">
        <v>62</v>
      </c>
      <c r="B64" s="21">
        <f t="shared" ref="B64:F64" si="34">B16/B17</f>
        <v>2.328554204</v>
      </c>
      <c r="C64" s="21">
        <f t="shared" si="34"/>
        <v>-0.9358361334</v>
      </c>
      <c r="D64" s="21">
        <f t="shared" si="34"/>
        <v>-0.04539466177</v>
      </c>
      <c r="E64" s="21">
        <f t="shared" si="34"/>
        <v>-0.01313596845</v>
      </c>
      <c r="F64" s="21">
        <f t="shared" si="34"/>
        <v>1.361784014</v>
      </c>
    </row>
    <row r="65">
      <c r="A65" s="19" t="s">
        <v>63</v>
      </c>
      <c r="B65" s="21">
        <f t="shared" ref="B65:F65" si="35">B16/B2</f>
        <v>0.3421705183</v>
      </c>
      <c r="C65" s="21">
        <f t="shared" si="35"/>
        <v>0.03478945291</v>
      </c>
      <c r="D65" s="21">
        <f t="shared" si="35"/>
        <v>0.008423273335</v>
      </c>
      <c r="E65" s="21">
        <f t="shared" si="35"/>
        <v>0.008431733939</v>
      </c>
      <c r="F65" s="21">
        <f t="shared" si="35"/>
        <v>0.23346002</v>
      </c>
    </row>
    <row r="66">
      <c r="A66" s="19" t="s">
        <v>64</v>
      </c>
      <c r="B66" s="21">
        <f t="shared" ref="B66:F66" si="36">B33/B2</f>
        <v>0.07461312652</v>
      </c>
      <c r="C66" s="21">
        <f t="shared" si="36"/>
        <v>0.1003961045</v>
      </c>
      <c r="D66" s="21">
        <f t="shared" si="36"/>
        <v>0.1295655739</v>
      </c>
      <c r="E66" s="21">
        <f t="shared" si="36"/>
        <v>0.09080688117</v>
      </c>
      <c r="F66" s="21">
        <f t="shared" si="36"/>
        <v>0.04709399743</v>
      </c>
    </row>
    <row r="67">
      <c r="A67" s="19" t="s">
        <v>65</v>
      </c>
      <c r="B67" s="21">
        <f t="shared" ref="B67:F67" si="37">B17/B32</f>
        <v>0.7619039665</v>
      </c>
      <c r="C67" s="21">
        <f t="shared" si="37"/>
        <v>-0.6503887371</v>
      </c>
      <c r="D67" s="21">
        <f t="shared" si="37"/>
        <v>-1.073904083</v>
      </c>
      <c r="E67" s="21">
        <f t="shared" si="37"/>
        <v>-1.549546403</v>
      </c>
      <c r="F67" s="21">
        <f t="shared" si="37"/>
        <v>0.0779912258</v>
      </c>
    </row>
    <row r="68">
      <c r="A68" s="19" t="s">
        <v>66</v>
      </c>
      <c r="B68" s="21">
        <f t="shared" ref="B68:F68" si="38">B17/B2</f>
        <v>0.1469454813</v>
      </c>
      <c r="C68" s="21">
        <f t="shared" si="38"/>
        <v>-0.03717472714</v>
      </c>
      <c r="D68" s="21">
        <f t="shared" si="38"/>
        <v>-0.1855564731</v>
      </c>
      <c r="E68" s="21">
        <f t="shared" si="38"/>
        <v>-0.6418814089</v>
      </c>
      <c r="F68" s="21">
        <f t="shared" si="38"/>
        <v>0.1714368928</v>
      </c>
    </row>
    <row r="69">
      <c r="A69" s="19" t="s">
        <v>67</v>
      </c>
      <c r="B69" s="21">
        <f t="shared" ref="B69:F69" si="39">(B16+B11)/B17</f>
        <v>2.566156966</v>
      </c>
      <c r="C69" s="21">
        <f t="shared" si="39"/>
        <v>-12.45709486</v>
      </c>
      <c r="D69" s="21">
        <f t="shared" si="39"/>
        <v>-2.955710121</v>
      </c>
      <c r="E69" s="21">
        <f t="shared" si="39"/>
        <v>-1.118223716</v>
      </c>
      <c r="F69" s="21">
        <f t="shared" si="39"/>
        <v>1.462918685</v>
      </c>
    </row>
    <row r="70">
      <c r="A70" s="19" t="s">
        <v>68</v>
      </c>
      <c r="B70" s="21">
        <f t="shared" ref="B70:F70" si="40">(B16+B11)/B2</f>
        <v>0.3770851706</v>
      </c>
      <c r="C70" s="21">
        <f t="shared" si="40"/>
        <v>0.4630891023</v>
      </c>
      <c r="D70" s="21">
        <f t="shared" si="40"/>
        <v>0.5484511456</v>
      </c>
      <c r="E70" s="21">
        <f t="shared" si="40"/>
        <v>0.7177670144</v>
      </c>
      <c r="F70" s="21">
        <f t="shared" si="40"/>
        <v>0.2507982338</v>
      </c>
    </row>
    <row r="71">
      <c r="A71" s="19" t="s">
        <v>69</v>
      </c>
      <c r="B71" s="21">
        <f t="shared" ref="B71:F71" si="41">B30/B19</f>
        <v>-0.7828985329</v>
      </c>
      <c r="C71" s="21">
        <f t="shared" si="41"/>
        <v>-0.1946855576</v>
      </c>
      <c r="D71" s="21">
        <f t="shared" si="41"/>
        <v>-1.335038464</v>
      </c>
      <c r="E71" s="21">
        <f t="shared" si="41"/>
        <v>-1.787382804</v>
      </c>
      <c r="F71" s="21">
        <f t="shared" si="41"/>
        <v>-1.459297338</v>
      </c>
    </row>
    <row r="72">
      <c r="A72" s="19" t="s">
        <v>70</v>
      </c>
      <c r="B72" s="19">
        <f t="shared" ref="B72:F72" si="42">B30/B35</f>
        <v>3.33058795</v>
      </c>
      <c r="C72" s="19">
        <f t="shared" si="42"/>
        <v>-32.53528117</v>
      </c>
      <c r="D72" s="19">
        <f t="shared" si="42"/>
        <v>30.58652571</v>
      </c>
      <c r="E72" s="19">
        <f t="shared" si="42"/>
        <v>8.015248726</v>
      </c>
      <c r="F72" s="19">
        <f t="shared" si="42"/>
        <v>4.819219219</v>
      </c>
    </row>
    <row r="73">
      <c r="A73" s="19" t="s">
        <v>71</v>
      </c>
      <c r="B73" s="19">
        <f t="shared" ref="B73:F73" si="43">B22/B35</f>
        <v>0.1204679734</v>
      </c>
      <c r="C73" s="19">
        <f t="shared" si="43"/>
        <v>-32.21448181</v>
      </c>
      <c r="D73" s="19">
        <f t="shared" si="43"/>
        <v>39.050591</v>
      </c>
      <c r="E73" s="19">
        <f t="shared" si="43"/>
        <v>7.489265363</v>
      </c>
      <c r="F73" s="19">
        <f t="shared" si="43"/>
        <v>7.508672536</v>
      </c>
    </row>
    <row r="74">
      <c r="A74" s="19" t="s">
        <v>72</v>
      </c>
      <c r="B74" s="21">
        <f t="shared" ref="B74:F74" si="44">B31/B19</f>
        <v>0.04897737394</v>
      </c>
      <c r="C74" s="21">
        <f t="shared" si="44"/>
        <v>-0.1315113365</v>
      </c>
      <c r="D74" s="21">
        <f t="shared" si="44"/>
        <v>-1.683771101</v>
      </c>
      <c r="E74" s="21">
        <f t="shared" si="44"/>
        <v>-1.582271265</v>
      </c>
      <c r="F74" s="21">
        <f t="shared" si="44"/>
        <v>-2.173668054</v>
      </c>
    </row>
    <row r="75">
      <c r="A75" s="19" t="s">
        <v>73</v>
      </c>
      <c r="B75" s="21">
        <f t="shared" ref="B75:F75" si="45">B34/B19</f>
        <v>0.09016251099</v>
      </c>
      <c r="C75" s="21">
        <f t="shared" si="45"/>
        <v>0.2669850228</v>
      </c>
      <c r="D75" s="21">
        <f t="shared" si="45"/>
        <v>0.1961165777</v>
      </c>
      <c r="E75" s="21">
        <f t="shared" si="45"/>
        <v>0.1079140363</v>
      </c>
      <c r="F75" s="21">
        <f t="shared" si="45"/>
        <v>0.05478112779</v>
      </c>
    </row>
    <row r="76">
      <c r="A76" s="19" t="s">
        <v>74</v>
      </c>
      <c r="B76" s="21">
        <f t="shared" ref="B76:F76" si="46">B25/B19</f>
        <v>-0.4101932094</v>
      </c>
      <c r="C76" s="21">
        <f t="shared" si="46"/>
        <v>-0.9524320698</v>
      </c>
      <c r="D76" s="21">
        <f t="shared" si="46"/>
        <v>-2.628477805</v>
      </c>
      <c r="E76" s="21">
        <f t="shared" si="46"/>
        <v>-3.222693937</v>
      </c>
      <c r="F76" s="21">
        <f t="shared" si="46"/>
        <v>-6.63353097</v>
      </c>
    </row>
    <row r="77">
      <c r="A77" s="19" t="s">
        <v>75</v>
      </c>
      <c r="B77" s="19">
        <f t="shared" ref="B77:F77" si="47">B25/B35</f>
        <v>1.745034003</v>
      </c>
      <c r="C77" s="19">
        <f t="shared" si="47"/>
        <v>-159.1676628</v>
      </c>
      <c r="D77" s="19">
        <f t="shared" si="47"/>
        <v>60.21999077</v>
      </c>
      <c r="E77" s="19">
        <f t="shared" si="47"/>
        <v>14.45168512</v>
      </c>
      <c r="F77" s="19">
        <f t="shared" si="47"/>
        <v>21.90673491</v>
      </c>
    </row>
    <row r="78">
      <c r="A78" s="19" t="s">
        <v>76</v>
      </c>
      <c r="B78" s="19">
        <f t="shared" ref="B78:F78" si="48">B35/B9</f>
        <v>-0.28070428</v>
      </c>
      <c r="C78" s="19">
        <f t="shared" si="48"/>
        <v>0.01154409133</v>
      </c>
      <c r="D78" s="19">
        <f t="shared" si="48"/>
        <v>-0.08157961834</v>
      </c>
      <c r="E78" s="19">
        <f t="shared" si="48"/>
        <v>-0.2455911455</v>
      </c>
      <c r="F78" s="19">
        <f t="shared" si="48"/>
        <v>-0.302397746</v>
      </c>
    </row>
    <row r="79">
      <c r="A79" s="19" t="s">
        <v>77</v>
      </c>
      <c r="B79" s="19">
        <f t="shared" ref="B79:F79" si="49">B35/B2</f>
        <v>-0.03379388492</v>
      </c>
      <c r="C79" s="19">
        <f t="shared" si="49"/>
        <v>0.001214025717</v>
      </c>
      <c r="D79" s="19">
        <f t="shared" si="49"/>
        <v>-0.008961128018</v>
      </c>
      <c r="E79" s="19">
        <f t="shared" si="49"/>
        <v>-0.02985703529</v>
      </c>
      <c r="F79" s="19">
        <f t="shared" si="49"/>
        <v>-0.05178504588</v>
      </c>
    </row>
    <row r="80">
      <c r="A80" s="19" t="s">
        <v>78</v>
      </c>
      <c r="B80" s="19">
        <f t="shared" ref="B80:F80" si="50">B35/B19</f>
        <v>-0.2350631614</v>
      </c>
      <c r="C80" s="19">
        <f t="shared" si="50"/>
        <v>0.005983828956</v>
      </c>
      <c r="D80" s="19">
        <f t="shared" si="50"/>
        <v>-0.04364792773</v>
      </c>
      <c r="E80" s="19">
        <f t="shared" si="50"/>
        <v>-0.2229977965</v>
      </c>
      <c r="F80" s="19">
        <f t="shared" si="50"/>
        <v>-0.302807835</v>
      </c>
    </row>
    <row r="81">
      <c r="A81" s="19" t="s">
        <v>79</v>
      </c>
      <c r="B81" s="21">
        <f t="shared" ref="B81:F81" si="51">B12/B19</f>
        <v>0.1263507571</v>
      </c>
      <c r="C81" s="21">
        <f t="shared" si="51"/>
        <v>0.1546145194</v>
      </c>
      <c r="D81" s="21">
        <f t="shared" si="51"/>
        <v>0.1230375451</v>
      </c>
      <c r="E81" s="21">
        <f t="shared" si="51"/>
        <v>0.2413262094</v>
      </c>
      <c r="F81" s="21">
        <f t="shared" si="51"/>
        <v>0.4115365208</v>
      </c>
    </row>
    <row r="82">
      <c r="A82" s="19" t="s">
        <v>80</v>
      </c>
      <c r="B82" s="21">
        <f t="shared" ref="B82:F82" si="52">B3/B19</f>
        <v>0.7787755376</v>
      </c>
      <c r="C82" s="21">
        <f t="shared" si="52"/>
        <v>0.8682992284</v>
      </c>
      <c r="D82" s="21">
        <f t="shared" si="52"/>
        <v>0.9668521496</v>
      </c>
      <c r="E82" s="21">
        <f t="shared" si="52"/>
        <v>1.107684323</v>
      </c>
      <c r="F82" s="21">
        <f t="shared" si="52"/>
        <v>1.183360666</v>
      </c>
    </row>
    <row r="83">
      <c r="A83" s="19" t="s">
        <v>81</v>
      </c>
      <c r="B83" s="21">
        <f t="shared" ref="B83:F83" si="53">B8/B19</f>
        <v>0.3639999776</v>
      </c>
      <c r="C83" s="21">
        <f t="shared" si="53"/>
        <v>0.3075675356</v>
      </c>
      <c r="D83" s="21">
        <f t="shared" si="53"/>
        <v>0.3319004111</v>
      </c>
      <c r="E83" s="21">
        <f t="shared" si="53"/>
        <v>0.5220694584</v>
      </c>
      <c r="F83" s="21">
        <f t="shared" si="53"/>
        <v>0.3356145663</v>
      </c>
    </row>
    <row r="84">
      <c r="A84" s="19" t="s">
        <v>82</v>
      </c>
      <c r="B84" s="21">
        <f t="shared" ref="B84:F84" si="54">B33/B19</f>
        <v>0.5189932273</v>
      </c>
      <c r="C84" s="21">
        <f t="shared" si="54"/>
        <v>0.4948438147</v>
      </c>
      <c r="D84" s="21">
        <f t="shared" si="54"/>
        <v>0.6310889427</v>
      </c>
      <c r="E84" s="21">
        <f t="shared" si="54"/>
        <v>0.6782232129</v>
      </c>
      <c r="F84" s="21">
        <f t="shared" si="54"/>
        <v>0.2753774021</v>
      </c>
    </row>
    <row r="85">
      <c r="A85" s="19" t="s">
        <v>83</v>
      </c>
      <c r="B85" s="21">
        <f t="shared" ref="B85:F85" si="55">(B5+B6)/B19</f>
        <v>0.2511273815</v>
      </c>
      <c r="C85" s="21">
        <f t="shared" si="55"/>
        <v>0.3292381159</v>
      </c>
      <c r="D85" s="21">
        <f t="shared" si="55"/>
        <v>0.3740114478</v>
      </c>
      <c r="E85" s="21">
        <f t="shared" si="55"/>
        <v>0.4395429563</v>
      </c>
      <c r="F85" s="21">
        <f t="shared" si="55"/>
        <v>0.6805958538</v>
      </c>
    </row>
    <row r="86">
      <c r="A86" s="19" t="s">
        <v>84</v>
      </c>
      <c r="B86" s="21">
        <f t="shared" ref="B86:F86" si="56">B19/B2</f>
        <v>0.1437651256</v>
      </c>
      <c r="C86" s="21">
        <f t="shared" si="56"/>
        <v>0.2028844283</v>
      </c>
      <c r="D86" s="21">
        <f t="shared" si="56"/>
        <v>0.2053047758</v>
      </c>
      <c r="E86" s="21">
        <f t="shared" si="56"/>
        <v>0.1338893736</v>
      </c>
      <c r="F86" s="21">
        <f t="shared" si="56"/>
        <v>0.171016202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22">
        <v>2010.0</v>
      </c>
      <c r="C1" s="23">
        <v>2011.0</v>
      </c>
      <c r="D1" s="22">
        <v>2012.0</v>
      </c>
      <c r="E1" s="23">
        <v>2013.0</v>
      </c>
      <c r="F1" s="22">
        <v>2014.0</v>
      </c>
    </row>
    <row r="2">
      <c r="A2" s="4" t="s">
        <v>1</v>
      </c>
      <c r="B2" s="24">
        <v>4048.6</v>
      </c>
      <c r="C2" s="25">
        <v>6196.8</v>
      </c>
      <c r="D2" s="25">
        <v>7739.2</v>
      </c>
      <c r="E2" s="25">
        <v>7246.0</v>
      </c>
      <c r="F2" s="25">
        <v>3237.9</v>
      </c>
    </row>
    <row r="3">
      <c r="A3" s="4" t="s">
        <v>2</v>
      </c>
      <c r="B3" s="26">
        <v>2368.1</v>
      </c>
      <c r="C3" s="27">
        <v>1100.9</v>
      </c>
      <c r="D3" s="27">
        <v>814.9</v>
      </c>
      <c r="E3" s="27">
        <v>7151.9</v>
      </c>
      <c r="F3" s="27">
        <v>345.4</v>
      </c>
    </row>
    <row r="4">
      <c r="A4" s="4" t="s">
        <v>3</v>
      </c>
      <c r="B4" s="11">
        <v>1939.9</v>
      </c>
      <c r="C4" s="12">
        <v>750.0</v>
      </c>
      <c r="D4" s="12">
        <v>498.2</v>
      </c>
      <c r="E4" s="12">
        <v>39.1</v>
      </c>
      <c r="F4" s="12">
        <v>0.8</v>
      </c>
    </row>
    <row r="5">
      <c r="A5" s="4" t="s">
        <v>4</v>
      </c>
      <c r="B5" s="11">
        <v>71.4</v>
      </c>
      <c r="C5" s="12">
        <v>87.4</v>
      </c>
      <c r="D5" s="12">
        <v>47.0</v>
      </c>
      <c r="E5" s="12">
        <v>42.1</v>
      </c>
      <c r="F5" s="12">
        <v>0.0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137.1</v>
      </c>
      <c r="C8" s="27">
        <v>116.8</v>
      </c>
      <c r="D8" s="27">
        <v>116.6</v>
      </c>
      <c r="E8" s="27">
        <v>0.0</v>
      </c>
      <c r="F8" s="27">
        <v>0.5</v>
      </c>
    </row>
    <row r="9">
      <c r="A9" s="15" t="s">
        <v>8</v>
      </c>
      <c r="B9" s="11">
        <v>330.7</v>
      </c>
      <c r="C9" s="12">
        <v>1850.9</v>
      </c>
      <c r="D9" s="12">
        <v>3926.8</v>
      </c>
      <c r="E9" s="12">
        <v>55.8</v>
      </c>
      <c r="F9" s="12">
        <v>5.7</v>
      </c>
      <c r="G9" s="16"/>
    </row>
    <row r="10">
      <c r="A10" s="15" t="s">
        <v>9</v>
      </c>
      <c r="B10" s="26">
        <v>1003.9</v>
      </c>
      <c r="C10" s="27">
        <v>724.6</v>
      </c>
      <c r="D10" s="27">
        <v>1750.2</v>
      </c>
      <c r="E10" s="27">
        <v>5763.7</v>
      </c>
      <c r="F10" s="27">
        <v>1110.9</v>
      </c>
    </row>
    <row r="11">
      <c r="A11" s="17" t="s">
        <v>10</v>
      </c>
      <c r="B11" s="11">
        <v>323.8</v>
      </c>
      <c r="C11" s="12">
        <v>478.6</v>
      </c>
      <c r="D11" s="12">
        <v>1299.4</v>
      </c>
      <c r="E11" s="12">
        <v>670.0</v>
      </c>
      <c r="F11" s="12">
        <v>4.6</v>
      </c>
    </row>
    <row r="12">
      <c r="A12" s="4" t="s">
        <v>11</v>
      </c>
      <c r="B12" s="11">
        <v>95.1</v>
      </c>
      <c r="C12" s="12">
        <v>103.3</v>
      </c>
      <c r="D12" s="12">
        <v>313.4</v>
      </c>
      <c r="E12" s="12">
        <v>10.5</v>
      </c>
      <c r="F12" s="12">
        <v>8.0</v>
      </c>
    </row>
    <row r="13">
      <c r="A13" s="4" t="s">
        <v>12</v>
      </c>
      <c r="B13" s="11">
        <v>86.3</v>
      </c>
      <c r="C13" s="12">
        <v>55.1</v>
      </c>
      <c r="D13" s="12">
        <v>49.4</v>
      </c>
      <c r="E13" s="12">
        <v>9.1</v>
      </c>
      <c r="F13" s="12">
        <v>2.3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521.7</v>
      </c>
      <c r="C15" s="27">
        <v>2506.7</v>
      </c>
      <c r="D15" s="27">
        <v>3563.5</v>
      </c>
      <c r="E15" s="27">
        <v>87.5</v>
      </c>
      <c r="F15" s="27">
        <v>2954.2</v>
      </c>
    </row>
    <row r="16">
      <c r="A16" s="1" t="s">
        <v>15</v>
      </c>
      <c r="B16" s="11">
        <v>468.3</v>
      </c>
      <c r="C16" s="12">
        <v>1155.2</v>
      </c>
      <c r="D16" s="12">
        <v>1811.0</v>
      </c>
      <c r="E16" s="12">
        <v>1433.2</v>
      </c>
      <c r="F16" s="12">
        <v>94.5</v>
      </c>
    </row>
    <row r="17">
      <c r="A17" s="4" t="s">
        <v>16</v>
      </c>
      <c r="B17" s="11">
        <v>2522.9</v>
      </c>
      <c r="C17" s="12">
        <v>2965.5</v>
      </c>
      <c r="D17" s="12">
        <v>2425.5</v>
      </c>
      <c r="E17" s="12">
        <v>1394.8</v>
      </c>
      <c r="F17" s="12">
        <v>-827.3</v>
      </c>
    </row>
    <row r="18">
      <c r="A18" s="1" t="s">
        <v>17</v>
      </c>
      <c r="B18" s="11">
        <v>1948.2</v>
      </c>
      <c r="C18" s="12">
        <v>3988.7</v>
      </c>
      <c r="D18" s="12">
        <v>3988.8</v>
      </c>
      <c r="E18" s="12">
        <v>5356.5</v>
      </c>
      <c r="F18" s="12">
        <v>5356.5</v>
      </c>
    </row>
    <row r="19">
      <c r="A19" s="1" t="s">
        <v>18</v>
      </c>
      <c r="B19" s="24">
        <v>725.0</v>
      </c>
      <c r="C19" s="25">
        <v>1035.7</v>
      </c>
      <c r="D19" s="25">
        <v>806.0</v>
      </c>
      <c r="E19" s="25">
        <v>1041.2</v>
      </c>
      <c r="F19" s="25">
        <v>329.0</v>
      </c>
    </row>
    <row r="20">
      <c r="A20" s="4" t="s">
        <v>19</v>
      </c>
      <c r="B20" s="24">
        <v>297.8</v>
      </c>
      <c r="C20" s="25">
        <v>405.2</v>
      </c>
      <c r="D20" s="25">
        <v>369.0</v>
      </c>
      <c r="E20" s="25">
        <v>409.5</v>
      </c>
      <c r="F20" s="25">
        <v>197.2</v>
      </c>
    </row>
    <row r="21">
      <c r="A21" s="1" t="s">
        <v>20</v>
      </c>
      <c r="B21" s="24">
        <v>343.9</v>
      </c>
      <c r="C21" s="25">
        <v>434.3</v>
      </c>
      <c r="D21" s="25">
        <v>413.7</v>
      </c>
      <c r="E21" s="25">
        <v>666.5</v>
      </c>
      <c r="F21" s="25">
        <v>584.2</v>
      </c>
    </row>
    <row r="22">
      <c r="A22" s="1" t="s">
        <v>21</v>
      </c>
      <c r="B22" s="24">
        <v>111.9</v>
      </c>
      <c r="C22" s="25">
        <v>165.8</v>
      </c>
      <c r="D22" s="25">
        <v>-198.8</v>
      </c>
      <c r="E22" s="25">
        <v>-1223.8</v>
      </c>
      <c r="F22" s="25">
        <v>-2085.4</v>
      </c>
    </row>
    <row r="23">
      <c r="A23" s="4" t="s">
        <v>22</v>
      </c>
      <c r="B23" s="26">
        <v>111.6</v>
      </c>
      <c r="C23" s="27">
        <v>69.3</v>
      </c>
      <c r="D23" s="27">
        <v>94.8</v>
      </c>
      <c r="E23" s="27">
        <v>409.5</v>
      </c>
      <c r="F23" s="27">
        <v>81.4</v>
      </c>
    </row>
    <row r="24">
      <c r="A24" s="4" t="s">
        <v>23</v>
      </c>
      <c r="B24" s="24">
        <v>48.8</v>
      </c>
      <c r="C24" s="25">
        <v>-115.7</v>
      </c>
      <c r="D24" s="25">
        <v>40.4</v>
      </c>
      <c r="E24" s="25">
        <v>98.1</v>
      </c>
      <c r="F24" s="25">
        <v>13.9</v>
      </c>
    </row>
    <row r="25">
      <c r="A25" s="4" t="s">
        <v>24</v>
      </c>
      <c r="B25" s="24">
        <v>46.6</v>
      </c>
      <c r="C25" s="25">
        <v>-19.3</v>
      </c>
      <c r="D25" s="25">
        <v>-792.4</v>
      </c>
      <c r="E25" s="25">
        <v>-2057.0</v>
      </c>
      <c r="F25" s="25">
        <v>-2218.3</v>
      </c>
    </row>
    <row r="26">
      <c r="A26" s="4" t="s">
        <v>25</v>
      </c>
      <c r="B26" s="26">
        <v>24.9</v>
      </c>
      <c r="C26" s="27">
        <v>33.8</v>
      </c>
      <c r="D26" s="27">
        <v>30.8</v>
      </c>
      <c r="E26" s="27">
        <v>36.3</v>
      </c>
      <c r="F26" s="27">
        <v>18.9</v>
      </c>
    </row>
    <row r="27">
      <c r="A27" s="19" t="s">
        <v>26</v>
      </c>
      <c r="B27" s="24"/>
      <c r="C27" s="25"/>
      <c r="D27" s="25"/>
      <c r="E27" s="25"/>
      <c r="F27" s="25"/>
    </row>
    <row r="28">
      <c r="A28" s="19" t="s">
        <v>27</v>
      </c>
      <c r="B28" s="24">
        <v>1913.0</v>
      </c>
      <c r="C28" s="25">
        <v>-1190.0</v>
      </c>
      <c r="D28" s="25">
        <v>-261.7</v>
      </c>
      <c r="E28" s="25">
        <v>-449.2</v>
      </c>
      <c r="F28" s="25">
        <v>-15.0</v>
      </c>
    </row>
    <row r="29">
      <c r="A29" s="19" t="s">
        <v>28</v>
      </c>
      <c r="B29" s="24">
        <v>218.9</v>
      </c>
      <c r="C29" s="25">
        <v>904.2</v>
      </c>
      <c r="D29" s="25">
        <v>1842.0</v>
      </c>
      <c r="E29" s="25">
        <v>1076.3</v>
      </c>
      <c r="F29" s="25">
        <v>73.1</v>
      </c>
    </row>
    <row r="30">
      <c r="A30" s="19" t="s">
        <v>29</v>
      </c>
      <c r="B30" s="19">
        <v>36.7</v>
      </c>
      <c r="C30" s="19">
        <v>-968.8</v>
      </c>
      <c r="D30" s="57">
        <v>-1518.5</v>
      </c>
      <c r="E30" s="19">
        <v>-795.0</v>
      </c>
      <c r="F30" s="19">
        <v>54.5</v>
      </c>
    </row>
    <row r="31">
      <c r="A31" s="19" t="s">
        <v>30</v>
      </c>
      <c r="B31" s="20">
        <f t="shared" ref="B31:F31" si="1">B22+B26</f>
        <v>136.8</v>
      </c>
      <c r="C31" s="20">
        <f t="shared" si="1"/>
        <v>199.6</v>
      </c>
      <c r="D31" s="20">
        <f t="shared" si="1"/>
        <v>-168</v>
      </c>
      <c r="E31" s="20">
        <f t="shared" si="1"/>
        <v>-1187.5</v>
      </c>
      <c r="F31" s="20">
        <f t="shared" si="1"/>
        <v>-2066.5</v>
      </c>
    </row>
    <row r="32">
      <c r="A32" s="19" t="s">
        <v>31</v>
      </c>
      <c r="B32" s="20">
        <f t="shared" ref="B32:F32" si="2">B18+B25+B27</f>
        <v>1994.8</v>
      </c>
      <c r="C32" s="20">
        <f t="shared" si="2"/>
        <v>3969.4</v>
      </c>
      <c r="D32" s="20">
        <f t="shared" si="2"/>
        <v>3196.4</v>
      </c>
      <c r="E32" s="20">
        <f t="shared" si="2"/>
        <v>3299.5</v>
      </c>
      <c r="F32" s="20">
        <f t="shared" si="2"/>
        <v>3138.2</v>
      </c>
    </row>
    <row r="33">
      <c r="A33" s="19" t="s">
        <v>32</v>
      </c>
      <c r="B33" s="20">
        <f t="shared" ref="B33:F33" si="3">B4+B5+B6+B8-B12-B13-B14</f>
        <v>1967</v>
      </c>
      <c r="C33" s="20">
        <f t="shared" si="3"/>
        <v>795.8</v>
      </c>
      <c r="D33" s="20">
        <f t="shared" si="3"/>
        <v>299</v>
      </c>
      <c r="E33" s="20">
        <f t="shared" si="3"/>
        <v>61.6</v>
      </c>
      <c r="F33" s="20">
        <f t="shared" si="3"/>
        <v>-9</v>
      </c>
    </row>
    <row r="34">
      <c r="A34" s="19" t="s">
        <v>33</v>
      </c>
      <c r="B34" s="20">
        <f t="shared" ref="B34:F34" si="4">B19-B20</f>
        <v>427.2</v>
      </c>
      <c r="C34" s="20">
        <f t="shared" si="4"/>
        <v>630.5</v>
      </c>
      <c r="D34" s="20">
        <f t="shared" si="4"/>
        <v>437</v>
      </c>
      <c r="E34" s="20">
        <f t="shared" si="4"/>
        <v>631.7</v>
      </c>
      <c r="F34" s="20">
        <f t="shared" si="4"/>
        <v>131.8</v>
      </c>
    </row>
    <row r="35">
      <c r="A35" s="19" t="s">
        <v>34</v>
      </c>
      <c r="B35" s="20">
        <f t="shared" ref="B35:F35" si="5">B19-(B20*1.2725)-B26</f>
        <v>321.1495</v>
      </c>
      <c r="C35" s="20">
        <f t="shared" si="5"/>
        <v>486.283</v>
      </c>
      <c r="D35" s="20">
        <f t="shared" si="5"/>
        <v>305.6475</v>
      </c>
      <c r="E35" s="20">
        <f t="shared" si="5"/>
        <v>483.81125</v>
      </c>
      <c r="F35" s="20">
        <f t="shared" si="5"/>
        <v>59.163</v>
      </c>
    </row>
    <row r="36">
      <c r="A36" s="19"/>
    </row>
    <row r="37">
      <c r="A37" s="19" t="s">
        <v>35</v>
      </c>
      <c r="B37" s="21">
        <f t="shared" ref="B37:F37" si="6">B4/B10</f>
        <v>1.932363781</v>
      </c>
      <c r="C37" s="21">
        <f t="shared" si="6"/>
        <v>1.035053823</v>
      </c>
      <c r="D37" s="21">
        <f t="shared" si="6"/>
        <v>0.2846531825</v>
      </c>
      <c r="E37" s="21">
        <f t="shared" si="6"/>
        <v>0.006783836772</v>
      </c>
      <c r="F37" s="21">
        <f t="shared" si="6"/>
        <v>0.000720136826</v>
      </c>
    </row>
    <row r="38">
      <c r="A38" s="19" t="s">
        <v>36</v>
      </c>
      <c r="B38" s="21">
        <f t="shared" ref="B38:F38" si="7">B4/B19</f>
        <v>2.675724138</v>
      </c>
      <c r="C38" s="21">
        <f t="shared" si="7"/>
        <v>0.7241479193</v>
      </c>
      <c r="D38" s="21">
        <f t="shared" si="7"/>
        <v>0.6181141439</v>
      </c>
      <c r="E38" s="21">
        <f t="shared" si="7"/>
        <v>0.03755282367</v>
      </c>
      <c r="F38" s="21">
        <f t="shared" si="7"/>
        <v>0.002431610942</v>
      </c>
    </row>
    <row r="39">
      <c r="A39" s="19" t="s">
        <v>37</v>
      </c>
      <c r="B39" s="21">
        <f t="shared" ref="B39:F39" si="8">B4/B3</f>
        <v>0.8191799333</v>
      </c>
      <c r="C39" s="21">
        <f t="shared" si="8"/>
        <v>0.6812607866</v>
      </c>
      <c r="D39" s="21">
        <f t="shared" si="8"/>
        <v>0.6113633575</v>
      </c>
      <c r="E39" s="21">
        <f t="shared" si="8"/>
        <v>0.005467078678</v>
      </c>
      <c r="F39" s="21">
        <f t="shared" si="8"/>
        <v>0.002316155182</v>
      </c>
    </row>
    <row r="40">
      <c r="A40" s="19" t="s">
        <v>38</v>
      </c>
      <c r="B40" s="21">
        <f t="shared" ref="B40:F40" si="9">B4/B2</f>
        <v>0.4791532876</v>
      </c>
      <c r="C40" s="21">
        <f t="shared" si="9"/>
        <v>0.1210302091</v>
      </c>
      <c r="D40" s="21">
        <f t="shared" si="9"/>
        <v>0.06437357866</v>
      </c>
      <c r="E40" s="21">
        <f t="shared" si="9"/>
        <v>0.005396080596</v>
      </c>
      <c r="F40" s="21">
        <f t="shared" si="9"/>
        <v>0.0002470737206</v>
      </c>
    </row>
    <row r="41">
      <c r="A41" s="19" t="s">
        <v>39</v>
      </c>
      <c r="B41" s="21">
        <f t="shared" ref="B41:F41" si="10">B3/B10</f>
        <v>2.358900289</v>
      </c>
      <c r="C41" s="21">
        <f t="shared" si="10"/>
        <v>1.519321005</v>
      </c>
      <c r="D41" s="21">
        <f t="shared" si="10"/>
        <v>0.465603931</v>
      </c>
      <c r="E41" s="21">
        <f t="shared" si="10"/>
        <v>1.24085223</v>
      </c>
      <c r="F41" s="21">
        <f t="shared" si="10"/>
        <v>0.3109190746</v>
      </c>
    </row>
    <row r="42">
      <c r="A42" s="19" t="s">
        <v>40</v>
      </c>
      <c r="B42" s="21">
        <f t="shared" ref="B42:F42" si="11">B3/B2</f>
        <v>0.5849182433</v>
      </c>
      <c r="C42" s="21">
        <f t="shared" si="11"/>
        <v>0.1776562097</v>
      </c>
      <c r="D42" s="21">
        <f t="shared" si="11"/>
        <v>0.1052951209</v>
      </c>
      <c r="E42" s="21">
        <f t="shared" si="11"/>
        <v>0.9870135247</v>
      </c>
      <c r="F42" s="21">
        <f t="shared" si="11"/>
        <v>0.1066740789</v>
      </c>
    </row>
    <row r="43">
      <c r="A43" s="19" t="s">
        <v>41</v>
      </c>
      <c r="B43" s="21">
        <f t="shared" ref="B43:F43" si="12">B10/B2</f>
        <v>0.2479622586</v>
      </c>
      <c r="C43" s="21">
        <f t="shared" si="12"/>
        <v>0.1169313194</v>
      </c>
      <c r="D43" s="21">
        <f t="shared" si="12"/>
        <v>0.2261474054</v>
      </c>
      <c r="E43" s="21">
        <f t="shared" si="12"/>
        <v>0.7954319625</v>
      </c>
      <c r="F43" s="21">
        <f t="shared" si="12"/>
        <v>0.3430927453</v>
      </c>
    </row>
    <row r="44">
      <c r="A44" s="19" t="s">
        <v>42</v>
      </c>
      <c r="B44" s="21">
        <f t="shared" ref="B44:F44" si="13">B10/B19</f>
        <v>1.384689655</v>
      </c>
      <c r="C44" s="21">
        <f t="shared" si="13"/>
        <v>0.6996234431</v>
      </c>
      <c r="D44" s="21">
        <f t="shared" si="13"/>
        <v>2.17146402</v>
      </c>
      <c r="E44" s="21">
        <f t="shared" si="13"/>
        <v>5.535631963</v>
      </c>
      <c r="F44" s="21">
        <f t="shared" si="13"/>
        <v>3.376595745</v>
      </c>
    </row>
    <row r="45">
      <c r="A45" s="19" t="s">
        <v>43</v>
      </c>
      <c r="B45" s="21">
        <f t="shared" ref="B45:F45" si="14">B8/B2</f>
        <v>0.03386355777</v>
      </c>
      <c r="C45" s="21">
        <f t="shared" si="14"/>
        <v>0.0188484379</v>
      </c>
      <c r="D45" s="21">
        <f t="shared" si="14"/>
        <v>0.01506615671</v>
      </c>
      <c r="E45" s="21">
        <f t="shared" si="14"/>
        <v>0</v>
      </c>
      <c r="F45" s="21">
        <f t="shared" si="14"/>
        <v>0.0001544210754</v>
      </c>
    </row>
    <row r="46">
      <c r="A46" s="19" t="s">
        <v>44</v>
      </c>
      <c r="B46" s="21">
        <f t="shared" ref="B46:F46" si="15">(B3-B8)/B2</f>
        <v>0.5510546856</v>
      </c>
      <c r="C46" s="21">
        <f t="shared" si="15"/>
        <v>0.1588077718</v>
      </c>
      <c r="D46" s="21">
        <f t="shared" si="15"/>
        <v>0.09022896423</v>
      </c>
      <c r="E46" s="21">
        <f t="shared" si="15"/>
        <v>0.9870135247</v>
      </c>
      <c r="F46" s="21">
        <f t="shared" si="15"/>
        <v>0.1065196578</v>
      </c>
    </row>
    <row r="47">
      <c r="A47" s="19" t="s">
        <v>45</v>
      </c>
      <c r="B47" s="21">
        <f t="shared" ref="B47:F47" si="16">(B3-B8)/B10</f>
        <v>2.222332902</v>
      </c>
      <c r="C47" s="21">
        <f t="shared" si="16"/>
        <v>1.358128623</v>
      </c>
      <c r="D47" s="21">
        <f t="shared" si="16"/>
        <v>0.3989829734</v>
      </c>
      <c r="E47" s="21">
        <f t="shared" si="16"/>
        <v>1.24085223</v>
      </c>
      <c r="F47" s="21">
        <f t="shared" si="16"/>
        <v>0.3104689891</v>
      </c>
    </row>
    <row r="48">
      <c r="A48" s="19" t="s">
        <v>46</v>
      </c>
      <c r="B48" s="19">
        <f t="shared" ref="B48:F48" si="17">(B3-B10)/B2</f>
        <v>0.3369559848</v>
      </c>
      <c r="C48" s="19">
        <f t="shared" si="17"/>
        <v>0.06072489027</v>
      </c>
      <c r="D48" s="19">
        <f t="shared" si="17"/>
        <v>-0.1208522845</v>
      </c>
      <c r="E48" s="19">
        <f t="shared" si="17"/>
        <v>0.1915815622</v>
      </c>
      <c r="F48" s="19">
        <f t="shared" si="17"/>
        <v>-0.2364186664</v>
      </c>
    </row>
    <row r="49">
      <c r="A49" s="19" t="s">
        <v>47</v>
      </c>
      <c r="B49" s="21">
        <f t="shared" ref="B49:F49" si="18">(B3-B10)/B19</f>
        <v>1.881655172</v>
      </c>
      <c r="C49" s="21">
        <f t="shared" si="18"/>
        <v>0.3633291494</v>
      </c>
      <c r="D49" s="21">
        <f t="shared" si="18"/>
        <v>-1.160421836</v>
      </c>
      <c r="E49" s="21">
        <f t="shared" si="18"/>
        <v>1.333269305</v>
      </c>
      <c r="F49" s="21">
        <f t="shared" si="18"/>
        <v>-2.32674772</v>
      </c>
    </row>
    <row r="50">
      <c r="A50" s="19" t="s">
        <v>48</v>
      </c>
      <c r="B50" s="21">
        <f t="shared" ref="B50:F50" si="19">(B11+B16)/B30</f>
        <v>21.58310627</v>
      </c>
      <c r="C50" s="21">
        <f t="shared" si="19"/>
        <v>-1.686416185</v>
      </c>
      <c r="D50" s="21">
        <f t="shared" si="19"/>
        <v>-2.048337175</v>
      </c>
      <c r="E50" s="21">
        <f t="shared" si="19"/>
        <v>-2.645534591</v>
      </c>
      <c r="F50" s="21">
        <f t="shared" si="19"/>
        <v>1.818348624</v>
      </c>
    </row>
    <row r="51">
      <c r="A51" s="19" t="s">
        <v>49</v>
      </c>
      <c r="B51" s="21">
        <f t="shared" ref="B51:F51" si="20">B23/B31</f>
        <v>0.8157894737</v>
      </c>
      <c r="C51" s="21">
        <f t="shared" si="20"/>
        <v>0.3471943888</v>
      </c>
      <c r="D51" s="21">
        <f t="shared" si="20"/>
        <v>-0.5642857143</v>
      </c>
      <c r="E51" s="21">
        <f t="shared" si="20"/>
        <v>-0.3448421053</v>
      </c>
      <c r="F51" s="21">
        <f t="shared" si="20"/>
        <v>-0.03939027341</v>
      </c>
    </row>
    <row r="52">
      <c r="A52" s="19" t="s">
        <v>50</v>
      </c>
      <c r="B52" s="21">
        <f t="shared" ref="B52:F52" si="21">B23/B25</f>
        <v>2.394849785</v>
      </c>
      <c r="C52" s="21">
        <f t="shared" si="21"/>
        <v>-3.590673575</v>
      </c>
      <c r="D52" s="21">
        <f t="shared" si="21"/>
        <v>-0.1196365472</v>
      </c>
      <c r="E52" s="21">
        <f t="shared" si="21"/>
        <v>-0.1990763247</v>
      </c>
      <c r="F52" s="21">
        <f t="shared" si="21"/>
        <v>-0.03669476626</v>
      </c>
    </row>
    <row r="53">
      <c r="A53" s="19" t="s">
        <v>51</v>
      </c>
      <c r="B53" s="21">
        <f t="shared" ref="B53:F53" si="22">B23/B2</f>
        <v>0.02756508423</v>
      </c>
      <c r="C53" s="21">
        <f t="shared" si="22"/>
        <v>0.01118319132</v>
      </c>
      <c r="D53" s="21">
        <f t="shared" si="22"/>
        <v>0.0122493281</v>
      </c>
      <c r="E53" s="21">
        <f t="shared" si="22"/>
        <v>0.05651393872</v>
      </c>
      <c r="F53" s="21">
        <f t="shared" si="22"/>
        <v>0.02513975107</v>
      </c>
    </row>
    <row r="54">
      <c r="A54" s="19" t="s">
        <v>52</v>
      </c>
      <c r="B54" s="19">
        <f t="shared" ref="B54:F54" si="23">B23/B35</f>
        <v>0.3475017087</v>
      </c>
      <c r="C54" s="19">
        <f t="shared" si="23"/>
        <v>0.1425096086</v>
      </c>
      <c r="D54" s="19">
        <f t="shared" si="23"/>
        <v>0.3101612151</v>
      </c>
      <c r="E54" s="19">
        <f t="shared" si="23"/>
        <v>0.8464044604</v>
      </c>
      <c r="F54" s="19">
        <f t="shared" si="23"/>
        <v>1.375859912</v>
      </c>
    </row>
    <row r="55">
      <c r="A55" s="19" t="s">
        <v>53</v>
      </c>
      <c r="B55" s="21">
        <f t="shared" ref="B55:F55" si="24">B30/B17</f>
        <v>0.01454675175</v>
      </c>
      <c r="C55" s="21">
        <f t="shared" si="24"/>
        <v>-0.3266902715</v>
      </c>
      <c r="D55" s="21">
        <f t="shared" si="24"/>
        <v>-0.6260564832</v>
      </c>
      <c r="E55" s="21">
        <f t="shared" si="24"/>
        <v>-0.5699741898</v>
      </c>
      <c r="F55" s="21">
        <f t="shared" si="24"/>
        <v>-0.06587694911</v>
      </c>
    </row>
    <row r="56">
      <c r="A56" s="19" t="s">
        <v>54</v>
      </c>
      <c r="B56" s="21">
        <f t="shared" ref="B56:F56" si="25">B30/B2</f>
        <v>0.009064861928</v>
      </c>
      <c r="C56" s="21">
        <f t="shared" si="25"/>
        <v>-0.1563387555</v>
      </c>
      <c r="D56" s="21">
        <f t="shared" si="25"/>
        <v>-0.1962089105</v>
      </c>
      <c r="E56" s="21">
        <f t="shared" si="25"/>
        <v>-0.1097157052</v>
      </c>
      <c r="F56" s="21">
        <f t="shared" si="25"/>
        <v>0.01683189722</v>
      </c>
    </row>
    <row r="57">
      <c r="A57" s="19" t="s">
        <v>55</v>
      </c>
      <c r="B57" s="21">
        <f t="shared" ref="B57:F57" si="26">B22/B17</f>
        <v>0.04435371993</v>
      </c>
      <c r="C57" s="21">
        <f t="shared" si="26"/>
        <v>0.05590962738</v>
      </c>
      <c r="D57" s="21">
        <f t="shared" si="26"/>
        <v>-0.08196248196</v>
      </c>
      <c r="E57" s="21">
        <f t="shared" si="26"/>
        <v>-0.877401778</v>
      </c>
      <c r="F57" s="21">
        <f t="shared" si="26"/>
        <v>2.520730086</v>
      </c>
    </row>
    <row r="58">
      <c r="A58" s="19" t="s">
        <v>56</v>
      </c>
      <c r="B58" s="21">
        <f t="shared" ref="B58:F58" si="27">B22/B2</f>
        <v>0.02763918392</v>
      </c>
      <c r="C58" s="21">
        <f t="shared" si="27"/>
        <v>0.0267557449</v>
      </c>
      <c r="D58" s="21">
        <f t="shared" si="27"/>
        <v>-0.02568740955</v>
      </c>
      <c r="E58" s="21">
        <f t="shared" si="27"/>
        <v>-0.1688931824</v>
      </c>
      <c r="F58" s="21">
        <f t="shared" si="27"/>
        <v>-0.6440594212</v>
      </c>
    </row>
    <row r="59">
      <c r="A59" s="19" t="s">
        <v>57</v>
      </c>
      <c r="B59" s="21">
        <f t="shared" ref="B59:F59" si="28">B31/B32</f>
        <v>0.06857830359</v>
      </c>
      <c r="C59" s="21">
        <f t="shared" si="28"/>
        <v>0.05028467779</v>
      </c>
      <c r="D59" s="21">
        <f t="shared" si="28"/>
        <v>-0.05255912902</v>
      </c>
      <c r="E59" s="21">
        <f t="shared" si="28"/>
        <v>-0.3599030156</v>
      </c>
      <c r="F59" s="21">
        <f t="shared" si="28"/>
        <v>-0.6584985023</v>
      </c>
    </row>
    <row r="60">
      <c r="A60" s="19" t="s">
        <v>58</v>
      </c>
      <c r="B60" s="21">
        <f t="shared" ref="B60:F60" si="29">B31/B2</f>
        <v>0.03378945808</v>
      </c>
      <c r="C60" s="21">
        <f t="shared" si="29"/>
        <v>0.03221017299</v>
      </c>
      <c r="D60" s="21">
        <f t="shared" si="29"/>
        <v>-0.02170767004</v>
      </c>
      <c r="E60" s="21">
        <f t="shared" si="29"/>
        <v>-0.1638835219</v>
      </c>
      <c r="F60" s="21">
        <f t="shared" si="29"/>
        <v>-0.6382223046</v>
      </c>
    </row>
    <row r="61">
      <c r="A61" s="19" t="s">
        <v>59</v>
      </c>
      <c r="B61" s="21">
        <f t="shared" ref="B61:F61" si="30">B25/B17</f>
        <v>0.0184708074</v>
      </c>
      <c r="C61" s="21">
        <f t="shared" si="30"/>
        <v>-0.006508177373</v>
      </c>
      <c r="D61" s="21">
        <f t="shared" si="30"/>
        <v>-0.3266955267</v>
      </c>
      <c r="E61" s="21">
        <f t="shared" si="30"/>
        <v>-1.474763407</v>
      </c>
      <c r="F61" s="21">
        <f t="shared" si="30"/>
        <v>2.681373142</v>
      </c>
    </row>
    <row r="62">
      <c r="A62" s="19" t="s">
        <v>60</v>
      </c>
      <c r="B62" s="21">
        <f t="shared" ref="B62:F62" si="31">B25/B2</f>
        <v>0.01151015166</v>
      </c>
      <c r="C62" s="21">
        <f t="shared" si="31"/>
        <v>-0.003114510715</v>
      </c>
      <c r="D62" s="21">
        <f t="shared" si="31"/>
        <v>-0.1023878437</v>
      </c>
      <c r="E62" s="21">
        <f t="shared" si="31"/>
        <v>-0.2838807618</v>
      </c>
      <c r="F62" s="21">
        <f t="shared" si="31"/>
        <v>-0.6851045431</v>
      </c>
    </row>
    <row r="63">
      <c r="A63" s="19" t="s">
        <v>61</v>
      </c>
      <c r="B63" s="21">
        <f t="shared" ref="B63:F63" si="32">(B25+B24)/B17</f>
        <v>0.03781362718</v>
      </c>
      <c r="C63" s="21">
        <f t="shared" si="32"/>
        <v>-0.04552352049</v>
      </c>
      <c r="D63" s="21">
        <f t="shared" si="32"/>
        <v>-0.3100391672</v>
      </c>
      <c r="E63" s="21">
        <f t="shared" si="32"/>
        <v>-1.404430743</v>
      </c>
      <c r="F63" s="21">
        <f t="shared" si="32"/>
        <v>2.664571498</v>
      </c>
    </row>
    <row r="64">
      <c r="A64" s="19" t="s">
        <v>62</v>
      </c>
      <c r="B64" s="21">
        <f t="shared" ref="B64:F64" si="33">B16/B17</f>
        <v>0.1856197233</v>
      </c>
      <c r="C64" s="21">
        <f t="shared" si="33"/>
        <v>0.3895464509</v>
      </c>
      <c r="D64" s="21">
        <f t="shared" si="33"/>
        <v>0.7466501752</v>
      </c>
      <c r="E64" s="21">
        <f t="shared" si="33"/>
        <v>1.027530829</v>
      </c>
      <c r="F64" s="21">
        <f t="shared" si="33"/>
        <v>-0.1142270035</v>
      </c>
    </row>
    <row r="65">
      <c r="A65" s="19" t="s">
        <v>63</v>
      </c>
      <c r="B65" s="21">
        <f t="shared" ref="B65:F65" si="34">B16/B2</f>
        <v>0.1156696142</v>
      </c>
      <c r="C65" s="21">
        <f t="shared" si="34"/>
        <v>0.1864187968</v>
      </c>
      <c r="D65" s="21">
        <f t="shared" si="34"/>
        <v>0.2340035146</v>
      </c>
      <c r="E65" s="21">
        <f t="shared" si="34"/>
        <v>0.1977918852</v>
      </c>
      <c r="F65" s="21">
        <f t="shared" si="34"/>
        <v>0.02918558325</v>
      </c>
    </row>
    <row r="66">
      <c r="A66" s="19" t="s">
        <v>64</v>
      </c>
      <c r="B66" s="21">
        <f t="shared" ref="B66:F66" si="35">B33/B2</f>
        <v>0.4858469594</v>
      </c>
      <c r="C66" s="21">
        <f t="shared" si="35"/>
        <v>0.1284211206</v>
      </c>
      <c r="D66" s="21">
        <f t="shared" si="35"/>
        <v>0.03863448418</v>
      </c>
      <c r="E66" s="21">
        <f t="shared" si="35"/>
        <v>0.008501242065</v>
      </c>
      <c r="F66" s="21">
        <f t="shared" si="35"/>
        <v>-0.002779579357</v>
      </c>
    </row>
    <row r="67">
      <c r="A67" s="19" t="s">
        <v>65</v>
      </c>
      <c r="B67" s="21">
        <f t="shared" ref="B67:F67" si="36">B17/B32</f>
        <v>1.26473832</v>
      </c>
      <c r="C67" s="21">
        <f t="shared" si="36"/>
        <v>0.7470902403</v>
      </c>
      <c r="D67" s="21">
        <f t="shared" si="36"/>
        <v>0.7588224252</v>
      </c>
      <c r="E67" s="21">
        <f t="shared" si="36"/>
        <v>0.4227307168</v>
      </c>
      <c r="F67" s="21">
        <f t="shared" si="36"/>
        <v>-0.2636224587</v>
      </c>
    </row>
    <row r="68">
      <c r="A68" s="19" t="s">
        <v>66</v>
      </c>
      <c r="B68" s="21">
        <f t="shared" ref="B68:F68" si="37">B17/B2</f>
        <v>0.6231536828</v>
      </c>
      <c r="C68" s="21">
        <f t="shared" si="37"/>
        <v>0.4785534469</v>
      </c>
      <c r="D68" s="21">
        <f t="shared" si="37"/>
        <v>0.3134044863</v>
      </c>
      <c r="E68" s="21">
        <f t="shared" si="37"/>
        <v>0.1924924096</v>
      </c>
      <c r="F68" s="21">
        <f t="shared" si="37"/>
        <v>-0.2555051113</v>
      </c>
    </row>
    <row r="69">
      <c r="A69" s="19" t="s">
        <v>67</v>
      </c>
      <c r="B69" s="21">
        <f t="shared" ref="B69:F69" si="38">(B16+B11)/B17</f>
        <v>0.3139640889</v>
      </c>
      <c r="C69" s="21">
        <f t="shared" si="38"/>
        <v>0.5509357613</v>
      </c>
      <c r="D69" s="21">
        <f t="shared" si="38"/>
        <v>1.282374768</v>
      </c>
      <c r="E69" s="21">
        <f t="shared" si="38"/>
        <v>1.507886435</v>
      </c>
      <c r="F69" s="21">
        <f t="shared" si="38"/>
        <v>-0.1197872598</v>
      </c>
    </row>
    <row r="70">
      <c r="A70" s="19" t="s">
        <v>68</v>
      </c>
      <c r="B70" s="21">
        <f t="shared" ref="B70:F70" si="39">(B16+B11)/B2</f>
        <v>0.1956478783</v>
      </c>
      <c r="C70" s="21">
        <f t="shared" si="39"/>
        <v>0.2636522076</v>
      </c>
      <c r="D70" s="21">
        <f t="shared" si="39"/>
        <v>0.4019020054</v>
      </c>
      <c r="E70" s="21">
        <f t="shared" si="39"/>
        <v>0.2902566933</v>
      </c>
      <c r="F70" s="21">
        <f t="shared" si="39"/>
        <v>0.03060625714</v>
      </c>
    </row>
    <row r="71">
      <c r="A71" s="19" t="s">
        <v>69</v>
      </c>
      <c r="B71" s="21">
        <f t="shared" ref="B71:F71" si="40">B30/B19</f>
        <v>0.05062068966</v>
      </c>
      <c r="C71" s="21">
        <f t="shared" si="40"/>
        <v>-0.9354060056</v>
      </c>
      <c r="D71" s="21">
        <f t="shared" si="40"/>
        <v>-1.883995037</v>
      </c>
      <c r="E71" s="21">
        <f t="shared" si="40"/>
        <v>-0.7635420668</v>
      </c>
      <c r="F71" s="21">
        <f t="shared" si="40"/>
        <v>0.1656534954</v>
      </c>
    </row>
    <row r="72">
      <c r="A72" s="19" t="s">
        <v>70</v>
      </c>
      <c r="B72" s="19">
        <f t="shared" ref="B72:F72" si="41">B30/B35</f>
        <v>0.1142769956</v>
      </c>
      <c r="C72" s="19">
        <f t="shared" si="41"/>
        <v>-1.992255538</v>
      </c>
      <c r="D72" s="19">
        <f t="shared" si="41"/>
        <v>-4.968141405</v>
      </c>
      <c r="E72" s="19">
        <f t="shared" si="41"/>
        <v>-1.643202799</v>
      </c>
      <c r="F72" s="19">
        <f t="shared" si="41"/>
        <v>0.921183848</v>
      </c>
    </row>
    <row r="73">
      <c r="A73" s="19" t="s">
        <v>71</v>
      </c>
      <c r="B73" s="19">
        <f t="shared" ref="B73:F73" si="42">B22/B35</f>
        <v>0.3484358531</v>
      </c>
      <c r="C73" s="19">
        <f t="shared" si="42"/>
        <v>0.3409537245</v>
      </c>
      <c r="D73" s="19">
        <f t="shared" si="42"/>
        <v>-0.6504224638</v>
      </c>
      <c r="E73" s="19">
        <f t="shared" si="42"/>
        <v>-2.529498849</v>
      </c>
      <c r="F73" s="19">
        <f t="shared" si="42"/>
        <v>-35.24838159</v>
      </c>
    </row>
    <row r="74">
      <c r="A74" s="19" t="s">
        <v>72</v>
      </c>
      <c r="B74" s="21">
        <f t="shared" ref="B74:F74" si="43">B31/B19</f>
        <v>0.1886896552</v>
      </c>
      <c r="C74" s="21">
        <f t="shared" si="43"/>
        <v>0.1927198996</v>
      </c>
      <c r="D74" s="21">
        <f t="shared" si="43"/>
        <v>-0.2084367246</v>
      </c>
      <c r="E74" s="21">
        <f t="shared" si="43"/>
        <v>-1.140510949</v>
      </c>
      <c r="F74" s="21">
        <f t="shared" si="43"/>
        <v>-6.281155015</v>
      </c>
    </row>
    <row r="75">
      <c r="A75" s="19" t="s">
        <v>73</v>
      </c>
      <c r="B75" s="21">
        <f t="shared" ref="B75:F75" si="44">B34/B19</f>
        <v>0.5892413793</v>
      </c>
      <c r="C75" s="21">
        <f t="shared" si="44"/>
        <v>0.6087670175</v>
      </c>
      <c r="D75" s="21">
        <f t="shared" si="44"/>
        <v>0.5421836228</v>
      </c>
      <c r="E75" s="21">
        <f t="shared" si="44"/>
        <v>0.6067038033</v>
      </c>
      <c r="F75" s="21">
        <f t="shared" si="44"/>
        <v>0.4006079027</v>
      </c>
    </row>
    <row r="76">
      <c r="A76" s="19" t="s">
        <v>74</v>
      </c>
      <c r="B76" s="21">
        <f t="shared" ref="B76:F76" si="45">B25/B19</f>
        <v>0.06427586207</v>
      </c>
      <c r="C76" s="21">
        <f t="shared" si="45"/>
        <v>-0.01863473979</v>
      </c>
      <c r="D76" s="21">
        <f t="shared" si="45"/>
        <v>-0.9831265509</v>
      </c>
      <c r="E76" s="21">
        <f t="shared" si="45"/>
        <v>-1.975605071</v>
      </c>
      <c r="F76" s="21">
        <f t="shared" si="45"/>
        <v>-6.742553191</v>
      </c>
    </row>
    <row r="77">
      <c r="A77" s="19" t="s">
        <v>75</v>
      </c>
      <c r="B77" s="19">
        <f t="shared" ref="B77:F77" si="46">B25/B35</f>
        <v>0.1451037601</v>
      </c>
      <c r="C77" s="19">
        <f t="shared" si="46"/>
        <v>-0.03968882317</v>
      </c>
      <c r="D77" s="19">
        <f t="shared" si="46"/>
        <v>-2.592528975</v>
      </c>
      <c r="E77" s="19">
        <f t="shared" si="46"/>
        <v>-4.251658059</v>
      </c>
      <c r="F77" s="19">
        <f t="shared" si="46"/>
        <v>-37.49471798</v>
      </c>
    </row>
    <row r="78">
      <c r="A78" s="19" t="s">
        <v>76</v>
      </c>
      <c r="B78" s="19">
        <f t="shared" ref="B78:F78" si="47">B35/B9</f>
        <v>0.9711203508</v>
      </c>
      <c r="C78" s="19">
        <f t="shared" si="47"/>
        <v>0.2627278621</v>
      </c>
      <c r="D78" s="19">
        <f t="shared" si="47"/>
        <v>0.0778362789</v>
      </c>
      <c r="E78" s="19">
        <f t="shared" si="47"/>
        <v>8.670452509</v>
      </c>
      <c r="F78" s="19">
        <f t="shared" si="47"/>
        <v>10.37947368</v>
      </c>
    </row>
    <row r="79">
      <c r="A79" s="19" t="s">
        <v>77</v>
      </c>
      <c r="B79" s="19">
        <f t="shared" ref="B79:F79" si="48">B35/B2</f>
        <v>0.07932359334</v>
      </c>
      <c r="C79" s="19">
        <f t="shared" si="48"/>
        <v>0.07847324426</v>
      </c>
      <c r="D79" s="19">
        <f t="shared" si="48"/>
        <v>0.03949342309</v>
      </c>
      <c r="E79" s="19">
        <f t="shared" si="48"/>
        <v>0.06676942451</v>
      </c>
      <c r="F79" s="19">
        <f t="shared" si="48"/>
        <v>0.01827202817</v>
      </c>
    </row>
    <row r="80">
      <c r="A80" s="19" t="s">
        <v>78</v>
      </c>
      <c r="B80" s="19">
        <f t="shared" ref="B80:F80" si="49">B35/B19</f>
        <v>0.4429648276</v>
      </c>
      <c r="C80" s="19">
        <f t="shared" si="49"/>
        <v>0.4695210968</v>
      </c>
      <c r="D80" s="19">
        <f t="shared" si="49"/>
        <v>0.3792152605</v>
      </c>
      <c r="E80" s="19">
        <f t="shared" si="49"/>
        <v>0.4646669708</v>
      </c>
      <c r="F80" s="19">
        <f t="shared" si="49"/>
        <v>0.1798267477</v>
      </c>
    </row>
    <row r="81">
      <c r="A81" s="19" t="s">
        <v>79</v>
      </c>
      <c r="B81" s="21">
        <f t="shared" ref="B81:F81" si="50">B12/B19</f>
        <v>0.1311724138</v>
      </c>
      <c r="C81" s="21">
        <f t="shared" si="50"/>
        <v>0.09973930675</v>
      </c>
      <c r="D81" s="21">
        <f t="shared" si="50"/>
        <v>0.3888337469</v>
      </c>
      <c r="E81" s="21">
        <f t="shared" si="50"/>
        <v>0.01008451786</v>
      </c>
      <c r="F81" s="21">
        <f t="shared" si="50"/>
        <v>0.02431610942</v>
      </c>
    </row>
    <row r="82">
      <c r="A82" s="19" t="s">
        <v>80</v>
      </c>
      <c r="B82" s="21">
        <f t="shared" ref="B82:F82" si="51">B3/B19</f>
        <v>3.266344828</v>
      </c>
      <c r="C82" s="21">
        <f t="shared" si="51"/>
        <v>1.062952592</v>
      </c>
      <c r="D82" s="21">
        <f t="shared" si="51"/>
        <v>1.011042184</v>
      </c>
      <c r="E82" s="21">
        <f t="shared" si="51"/>
        <v>6.868901268</v>
      </c>
      <c r="F82" s="21">
        <f t="shared" si="51"/>
        <v>1.049848024</v>
      </c>
    </row>
    <row r="83">
      <c r="A83" s="19" t="s">
        <v>81</v>
      </c>
      <c r="B83" s="21">
        <f t="shared" ref="B83:F83" si="52">B8/B19</f>
        <v>0.1891034483</v>
      </c>
      <c r="C83" s="21">
        <f t="shared" si="52"/>
        <v>0.1127739693</v>
      </c>
      <c r="D83" s="21">
        <f t="shared" si="52"/>
        <v>0.1446650124</v>
      </c>
      <c r="E83" s="21">
        <f t="shared" si="52"/>
        <v>0</v>
      </c>
      <c r="F83" s="21">
        <f t="shared" si="52"/>
        <v>0.001519756839</v>
      </c>
    </row>
    <row r="84">
      <c r="A84" s="19" t="s">
        <v>82</v>
      </c>
      <c r="B84" s="21">
        <f t="shared" ref="B84:F84" si="53">B33/B19</f>
        <v>2.713103448</v>
      </c>
      <c r="C84" s="21">
        <f t="shared" si="53"/>
        <v>0.7683692189</v>
      </c>
      <c r="D84" s="21">
        <f t="shared" si="53"/>
        <v>0.3709677419</v>
      </c>
      <c r="E84" s="21">
        <f t="shared" si="53"/>
        <v>0.0591625048</v>
      </c>
      <c r="F84" s="21">
        <f t="shared" si="53"/>
        <v>-0.0273556231</v>
      </c>
    </row>
    <row r="85">
      <c r="A85" s="19" t="s">
        <v>83</v>
      </c>
      <c r="B85" s="21">
        <f t="shared" ref="B85:F85" si="54">(B5+B6)/B19</f>
        <v>0.09848275862</v>
      </c>
      <c r="C85" s="21">
        <f t="shared" si="54"/>
        <v>0.08438737086</v>
      </c>
      <c r="D85" s="21">
        <f t="shared" si="54"/>
        <v>0.05831265509</v>
      </c>
      <c r="E85" s="21">
        <f t="shared" si="54"/>
        <v>0.04043411448</v>
      </c>
      <c r="F85" s="21">
        <f t="shared" si="54"/>
        <v>0</v>
      </c>
    </row>
    <row r="86">
      <c r="A86" s="19" t="s">
        <v>84</v>
      </c>
      <c r="B86" s="21">
        <f t="shared" ref="B86:F86" si="55">B19/B2</f>
        <v>0.1790742479</v>
      </c>
      <c r="C86" s="21">
        <f t="shared" si="55"/>
        <v>0.1671346501</v>
      </c>
      <c r="D86" s="21">
        <f t="shared" si="55"/>
        <v>0.1041451313</v>
      </c>
      <c r="E86" s="21">
        <f t="shared" si="55"/>
        <v>0.143693072</v>
      </c>
      <c r="F86" s="21">
        <f t="shared" si="55"/>
        <v>0.1016090676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40908.0</v>
      </c>
      <c r="C1" s="52">
        <v>41274.0</v>
      </c>
      <c r="D1" s="52">
        <v>41639.0</v>
      </c>
      <c r="E1" s="52">
        <v>42004.0</v>
      </c>
      <c r="F1" s="52">
        <v>42369.0</v>
      </c>
    </row>
    <row r="2">
      <c r="A2" s="4" t="s">
        <v>1</v>
      </c>
      <c r="B2" s="24">
        <v>3.025456E7</v>
      </c>
      <c r="C2" s="25">
        <v>4.7840178E7</v>
      </c>
      <c r="D2" s="25">
        <v>4.563352E7</v>
      </c>
      <c r="E2" s="25">
        <v>5.1083642E7</v>
      </c>
      <c r="F2" s="25">
        <v>5.9552794E7</v>
      </c>
    </row>
    <row r="3">
      <c r="A3" s="4" t="s">
        <v>2</v>
      </c>
      <c r="B3" s="26">
        <v>9120923.0</v>
      </c>
      <c r="C3" s="27">
        <v>7369215.0</v>
      </c>
      <c r="D3" s="27">
        <v>7215516.0</v>
      </c>
      <c r="E3" s="27">
        <v>1.0413904E7</v>
      </c>
      <c r="F3" s="27">
        <v>1.2472401E7</v>
      </c>
    </row>
    <row r="4">
      <c r="A4" s="4" t="s">
        <v>3</v>
      </c>
      <c r="B4" s="11">
        <v>4354317.0</v>
      </c>
      <c r="C4" s="12">
        <v>1043984.0</v>
      </c>
      <c r="D4" s="12">
        <v>442016.0</v>
      </c>
      <c r="E4" s="12">
        <v>354084.0</v>
      </c>
      <c r="F4" s="12">
        <v>1518584.0</v>
      </c>
    </row>
    <row r="5">
      <c r="A5" s="4" t="s">
        <v>4</v>
      </c>
      <c r="B5" s="11">
        <v>1705213.0</v>
      </c>
      <c r="C5" s="12">
        <v>1756800.0</v>
      </c>
      <c r="D5" s="12">
        <v>1844012.0</v>
      </c>
      <c r="E5" s="12">
        <v>1978558.0</v>
      </c>
      <c r="F5" s="12">
        <v>2428751.0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99025.0</v>
      </c>
      <c r="C7" s="27">
        <v>119361.0</v>
      </c>
      <c r="D7" s="27">
        <v>73115.0</v>
      </c>
      <c r="E7" s="27">
        <v>219681.0</v>
      </c>
      <c r="F7" s="27">
        <v>370076.0</v>
      </c>
    </row>
    <row r="8">
      <c r="A8" s="4" t="s">
        <v>7</v>
      </c>
      <c r="B8" s="26">
        <v>4246.0</v>
      </c>
      <c r="C8" s="27">
        <v>13741.0</v>
      </c>
      <c r="D8" s="27">
        <v>26278.0</v>
      </c>
      <c r="E8" s="27">
        <v>28347.0</v>
      </c>
      <c r="F8" s="27">
        <v>34658.0</v>
      </c>
    </row>
    <row r="9">
      <c r="A9" s="15" t="s">
        <v>8</v>
      </c>
      <c r="B9" s="11">
        <v>4203318.0</v>
      </c>
      <c r="C9" s="12">
        <v>4723563.0</v>
      </c>
      <c r="D9" s="12">
        <v>5398725.0</v>
      </c>
      <c r="E9" s="12">
        <v>5575321.0</v>
      </c>
      <c r="F9" s="12">
        <v>5498089.0</v>
      </c>
      <c r="G9" s="16"/>
    </row>
    <row r="10">
      <c r="A10" s="15" t="s">
        <v>9</v>
      </c>
      <c r="B10" s="26">
        <v>7262079.0</v>
      </c>
      <c r="C10" s="27">
        <v>7299356.0</v>
      </c>
      <c r="D10" s="27">
        <v>7256054.0</v>
      </c>
      <c r="E10" s="27">
        <v>6217257.0</v>
      </c>
      <c r="F10" s="27">
        <v>1.3422188E7</v>
      </c>
    </row>
    <row r="11">
      <c r="A11" s="17" t="s">
        <v>10</v>
      </c>
      <c r="B11" s="11">
        <v>1025753.0</v>
      </c>
      <c r="C11" s="12">
        <v>1877195.0</v>
      </c>
      <c r="D11" s="12">
        <v>2288654.0</v>
      </c>
      <c r="E11" s="12">
        <v>1901051.0</v>
      </c>
      <c r="F11" s="12">
        <v>5257349.0</v>
      </c>
    </row>
    <row r="12">
      <c r="A12" s="4" t="s">
        <v>11</v>
      </c>
      <c r="B12" s="11">
        <v>1543703.0</v>
      </c>
      <c r="C12" s="12">
        <v>1567710.0</v>
      </c>
      <c r="D12" s="12">
        <v>1659794.0</v>
      </c>
      <c r="E12" s="12">
        <v>1397610.0</v>
      </c>
      <c r="F12" s="12">
        <v>1388520.0</v>
      </c>
    </row>
    <row r="13">
      <c r="A13" s="4" t="s">
        <v>12</v>
      </c>
      <c r="B13" s="11">
        <v>4100.0</v>
      </c>
      <c r="C13" s="12">
        <v>66539.0</v>
      </c>
      <c r="D13" s="12">
        <v>67424.0</v>
      </c>
      <c r="E13" s="12">
        <v>71877.0</v>
      </c>
      <c r="F13" s="12">
        <v>82009.0</v>
      </c>
    </row>
    <row r="14">
      <c r="A14" s="4" t="s">
        <v>13</v>
      </c>
      <c r="B14" s="49">
        <v>0.0</v>
      </c>
      <c r="C14" s="49">
        <v>0.0</v>
      </c>
      <c r="D14" s="49">
        <v>0.0</v>
      </c>
      <c r="E14" s="49">
        <v>0.0</v>
      </c>
      <c r="F14" s="49">
        <v>0.0</v>
      </c>
    </row>
    <row r="15">
      <c r="A15" s="4" t="s">
        <v>14</v>
      </c>
      <c r="B15" s="26">
        <v>1.2403679E7</v>
      </c>
      <c r="C15" s="27">
        <v>2.9224268E7</v>
      </c>
      <c r="D15" s="27">
        <v>2.6853328E7</v>
      </c>
      <c r="E15" s="27">
        <v>2.7064093E7</v>
      </c>
      <c r="F15" s="27">
        <v>3.2914942E7</v>
      </c>
    </row>
    <row r="16">
      <c r="A16" s="1" t="s">
        <v>15</v>
      </c>
      <c r="B16" s="11">
        <v>7795040.0</v>
      </c>
      <c r="C16" s="12">
        <v>2.455428E7</v>
      </c>
      <c r="D16" s="12">
        <v>2.1522772E7</v>
      </c>
      <c r="E16" s="12">
        <v>2.2740381E7</v>
      </c>
      <c r="F16" s="12">
        <v>1.4931006E7</v>
      </c>
    </row>
    <row r="17">
      <c r="A17" s="4" t="s">
        <v>16</v>
      </c>
      <c r="B17" s="11">
        <v>1.0588802E7</v>
      </c>
      <c r="C17" s="12">
        <v>1.1316554E7</v>
      </c>
      <c r="D17" s="12">
        <v>1.1524138E7</v>
      </c>
      <c r="E17" s="12">
        <v>1.7802292E7</v>
      </c>
      <c r="F17" s="12">
        <v>1.3215664E7</v>
      </c>
    </row>
    <row r="18">
      <c r="A18" s="1" t="s">
        <v>17</v>
      </c>
      <c r="B18" s="11">
        <v>3731059.0</v>
      </c>
      <c r="C18" s="12">
        <v>7308753.0</v>
      </c>
      <c r="D18" s="12">
        <v>7471209.0</v>
      </c>
      <c r="E18" s="12">
        <v>2.143822E7</v>
      </c>
      <c r="F18" s="12">
        <v>2.1438374E7</v>
      </c>
    </row>
    <row r="19">
      <c r="A19" s="1" t="s">
        <v>18</v>
      </c>
      <c r="B19" s="24">
        <v>7478656.0</v>
      </c>
      <c r="C19" s="25">
        <v>7016979.0</v>
      </c>
      <c r="D19" s="25">
        <v>6883370.0</v>
      </c>
      <c r="E19" s="25">
        <v>6531101.0</v>
      </c>
      <c r="F19" s="25">
        <v>6228990.0</v>
      </c>
    </row>
    <row r="20">
      <c r="A20" s="4" t="s">
        <v>19</v>
      </c>
      <c r="B20" s="24">
        <v>3848801.0</v>
      </c>
      <c r="C20" s="25">
        <v>3448662.0</v>
      </c>
      <c r="D20" s="25">
        <v>3304864.0</v>
      </c>
      <c r="E20" s="25">
        <v>2860665.0</v>
      </c>
      <c r="F20" s="25">
        <v>2534058.0</v>
      </c>
    </row>
    <row r="21">
      <c r="A21" s="1" t="s">
        <v>20</v>
      </c>
      <c r="B21" s="24">
        <v>1733786.0</v>
      </c>
      <c r="C21" s="25">
        <v>-346490.0</v>
      </c>
      <c r="D21" s="25">
        <v>-253093.0</v>
      </c>
      <c r="E21" s="25">
        <v>846761.0</v>
      </c>
      <c r="F21" s="25">
        <v>6872072.0</v>
      </c>
    </row>
    <row r="22">
      <c r="A22" s="1" t="s">
        <v>21</v>
      </c>
      <c r="B22" s="24">
        <v>1896069.0</v>
      </c>
      <c r="C22" s="25">
        <v>3914807.0</v>
      </c>
      <c r="D22" s="25">
        <v>3831599.0</v>
      </c>
      <c r="E22" s="25">
        <v>2823675.0</v>
      </c>
      <c r="F22" s="25">
        <v>-3177140.0</v>
      </c>
    </row>
    <row r="23">
      <c r="A23" s="4" t="s">
        <v>22</v>
      </c>
      <c r="B23" s="26">
        <v>1404108.0</v>
      </c>
      <c r="C23" s="27">
        <v>3486536.0</v>
      </c>
      <c r="D23" s="27">
        <v>2904087.0</v>
      </c>
      <c r="E23" s="27">
        <v>3722218.0</v>
      </c>
      <c r="F23" s="27">
        <v>5004447.0</v>
      </c>
    </row>
    <row r="24">
      <c r="A24" s="4" t="s">
        <v>23</v>
      </c>
      <c r="B24" s="24">
        <v>254738.0</v>
      </c>
      <c r="C24" s="25">
        <v>-205692.0</v>
      </c>
      <c r="D24" s="25">
        <v>-22099.0</v>
      </c>
      <c r="E24" s="25">
        <v>-64743.0</v>
      </c>
      <c r="F24" s="25">
        <v>-664838.0</v>
      </c>
    </row>
    <row r="25">
      <c r="A25" s="4" t="s">
        <v>24</v>
      </c>
      <c r="B25" s="24">
        <v>1005731.0</v>
      </c>
      <c r="C25" s="25">
        <v>1784890.0</v>
      </c>
      <c r="D25" s="25">
        <v>1493015.0</v>
      </c>
      <c r="E25" s="25">
        <v>-4407711.0</v>
      </c>
      <c r="F25" s="25">
        <v>-4934908.0</v>
      </c>
    </row>
    <row r="26">
      <c r="A26" s="4" t="s">
        <v>25</v>
      </c>
      <c r="B26" s="26">
        <v>711122.0</v>
      </c>
      <c r="C26" s="27">
        <v>700037.0</v>
      </c>
      <c r="D26" s="27">
        <v>821613.0</v>
      </c>
      <c r="E26" s="27">
        <v>862796.0</v>
      </c>
      <c r="F26" s="27">
        <v>959146.0</v>
      </c>
    </row>
    <row r="27">
      <c r="A27" s="19" t="s">
        <v>26</v>
      </c>
      <c r="B27" s="24">
        <v>-462223.0</v>
      </c>
      <c r="C27" s="25">
        <v>-2404370.0</v>
      </c>
      <c r="D27" s="25">
        <v>-1278091.0</v>
      </c>
      <c r="E27" s="25">
        <v>-8395.0</v>
      </c>
      <c r="F27" s="25">
        <v>-512.0</v>
      </c>
    </row>
    <row r="28">
      <c r="A28" s="19" t="s">
        <v>27</v>
      </c>
      <c r="B28" s="24">
        <v>2566316.0</v>
      </c>
      <c r="C28" s="25">
        <v>-3310333.0</v>
      </c>
      <c r="D28" s="25">
        <v>-601968.0</v>
      </c>
      <c r="E28" s="25">
        <v>-87932.0</v>
      </c>
      <c r="F28" s="25">
        <v>1164500.0</v>
      </c>
    </row>
    <row r="29">
      <c r="A29" s="19" t="s">
        <v>28</v>
      </c>
      <c r="B29" s="24">
        <v>-543512.0</v>
      </c>
      <c r="C29" s="25">
        <v>-476634.0</v>
      </c>
      <c r="D29" s="25">
        <v>-1619489.0</v>
      </c>
      <c r="E29" s="25">
        <v>-2970550.0</v>
      </c>
      <c r="F29" s="25">
        <v>0.0</v>
      </c>
    </row>
    <row r="30">
      <c r="A30" s="19" t="s">
        <v>29</v>
      </c>
      <c r="B30" s="20">
        <f t="shared" ref="B30:F30" si="1">B22*(1-0.4)+B26+B28+B29</f>
        <v>3871567.4</v>
      </c>
      <c r="C30" s="20">
        <f t="shared" si="1"/>
        <v>-738045.8</v>
      </c>
      <c r="D30" s="20">
        <f t="shared" si="1"/>
        <v>899115.4</v>
      </c>
      <c r="E30" s="20">
        <f t="shared" si="1"/>
        <v>-501481</v>
      </c>
      <c r="F30" s="20">
        <f t="shared" si="1"/>
        <v>217362</v>
      </c>
    </row>
    <row r="31">
      <c r="A31" s="19" t="s">
        <v>30</v>
      </c>
      <c r="B31" s="20">
        <f t="shared" ref="B31:F31" si="2">B22+B26</f>
        <v>2607191</v>
      </c>
      <c r="C31" s="20">
        <f t="shared" si="2"/>
        <v>4614844</v>
      </c>
      <c r="D31" s="20">
        <f t="shared" si="2"/>
        <v>4653212</v>
      </c>
      <c r="E31" s="20">
        <f t="shared" si="2"/>
        <v>3686471</v>
      </c>
      <c r="F31" s="20">
        <f t="shared" si="2"/>
        <v>-2217994</v>
      </c>
    </row>
    <row r="32">
      <c r="A32" s="19" t="s">
        <v>31</v>
      </c>
      <c r="B32" s="20">
        <f t="shared" ref="B32:F32" si="3">B18+B25+B27</f>
        <v>4274567</v>
      </c>
      <c r="C32" s="20">
        <f t="shared" si="3"/>
        <v>6689273</v>
      </c>
      <c r="D32" s="20">
        <f t="shared" si="3"/>
        <v>7686133</v>
      </c>
      <c r="E32" s="20">
        <f t="shared" si="3"/>
        <v>17022114</v>
      </c>
      <c r="F32" s="20">
        <f t="shared" si="3"/>
        <v>16502954</v>
      </c>
    </row>
    <row r="33">
      <c r="A33" s="19" t="s">
        <v>32</v>
      </c>
      <c r="B33" s="20">
        <f t="shared" ref="B33:F33" si="4">B4+B5+B6+B8-B12-B13-B14</f>
        <v>4515973</v>
      </c>
      <c r="C33" s="20">
        <f t="shared" si="4"/>
        <v>1180276</v>
      </c>
      <c r="D33" s="20">
        <f t="shared" si="4"/>
        <v>585088</v>
      </c>
      <c r="E33" s="20">
        <f t="shared" si="4"/>
        <v>891502</v>
      </c>
      <c r="F33" s="20">
        <f t="shared" si="4"/>
        <v>2511464</v>
      </c>
    </row>
    <row r="34">
      <c r="A34" s="19" t="s">
        <v>33</v>
      </c>
      <c r="B34" s="20">
        <f t="shared" ref="B34:F34" si="5">B19-B20</f>
        <v>3629855</v>
      </c>
      <c r="C34" s="20">
        <f t="shared" si="5"/>
        <v>3568317</v>
      </c>
      <c r="D34" s="20">
        <f t="shared" si="5"/>
        <v>3578506</v>
      </c>
      <c r="E34" s="20">
        <f t="shared" si="5"/>
        <v>3670436</v>
      </c>
      <c r="F34" s="20">
        <f t="shared" si="5"/>
        <v>3694932</v>
      </c>
    </row>
    <row r="35">
      <c r="A35" s="19" t="s">
        <v>34</v>
      </c>
      <c r="B35" s="20">
        <f t="shared" ref="B35:F35" si="6">B19-(B20*1.2725)-B26</f>
        <v>1869934.728</v>
      </c>
      <c r="C35" s="20">
        <f t="shared" si="6"/>
        <v>1928519.605</v>
      </c>
      <c r="D35" s="20">
        <f t="shared" si="6"/>
        <v>1856317.56</v>
      </c>
      <c r="E35" s="20">
        <f t="shared" si="6"/>
        <v>2028108.788</v>
      </c>
      <c r="F35" s="20">
        <f t="shared" si="6"/>
        <v>2045255.195</v>
      </c>
    </row>
    <row r="36">
      <c r="A36" s="19"/>
    </row>
    <row r="37">
      <c r="A37" s="19" t="s">
        <v>35</v>
      </c>
      <c r="B37" s="21">
        <f t="shared" ref="B37:F37" si="7">B4/B10</f>
        <v>0.5995964792</v>
      </c>
      <c r="C37" s="21">
        <f t="shared" si="7"/>
        <v>0.1430241243</v>
      </c>
      <c r="D37" s="21">
        <f t="shared" si="7"/>
        <v>0.06091685646</v>
      </c>
      <c r="E37" s="21">
        <f t="shared" si="7"/>
        <v>0.05695180367</v>
      </c>
      <c r="F37" s="21">
        <f t="shared" si="7"/>
        <v>0.1131398249</v>
      </c>
    </row>
    <row r="38">
      <c r="A38" s="19" t="s">
        <v>36</v>
      </c>
      <c r="B38" s="21">
        <f t="shared" ref="B38:F38" si="8">B4/B19</f>
        <v>0.5822325562</v>
      </c>
      <c r="C38" s="21">
        <f t="shared" si="8"/>
        <v>0.1487796956</v>
      </c>
      <c r="D38" s="21">
        <f t="shared" si="8"/>
        <v>0.06421505745</v>
      </c>
      <c r="E38" s="21">
        <f t="shared" si="8"/>
        <v>0.05421505501</v>
      </c>
      <c r="F38" s="21">
        <f t="shared" si="8"/>
        <v>0.2437929745</v>
      </c>
    </row>
    <row r="39">
      <c r="A39" s="19" t="s">
        <v>37</v>
      </c>
      <c r="B39" s="21">
        <f t="shared" ref="B39:F39" si="9">B4/B3</f>
        <v>0.4773987238</v>
      </c>
      <c r="C39" s="21">
        <f t="shared" si="9"/>
        <v>0.1416682781</v>
      </c>
      <c r="D39" s="21">
        <f t="shared" si="9"/>
        <v>0.06125909776</v>
      </c>
      <c r="E39" s="21">
        <f t="shared" si="9"/>
        <v>0.03400108163</v>
      </c>
      <c r="F39" s="21">
        <f t="shared" si="9"/>
        <v>0.1217555465</v>
      </c>
    </row>
    <row r="40">
      <c r="A40" s="19" t="s">
        <v>38</v>
      </c>
      <c r="B40" s="21">
        <f t="shared" ref="B40:F40" si="10">B4/B2</f>
        <v>0.1439226682</v>
      </c>
      <c r="C40" s="21">
        <f t="shared" si="10"/>
        <v>0.02182232683</v>
      </c>
      <c r="D40" s="21">
        <f t="shared" si="10"/>
        <v>0.009686213117</v>
      </c>
      <c r="E40" s="21">
        <f t="shared" si="10"/>
        <v>0.00693145567</v>
      </c>
      <c r="F40" s="21">
        <f t="shared" si="10"/>
        <v>0.02549979435</v>
      </c>
    </row>
    <row r="41">
      <c r="A41" s="19" t="s">
        <v>39</v>
      </c>
      <c r="B41" s="21">
        <f t="shared" ref="B41:F41" si="11">B3/B10</f>
        <v>1.255965819</v>
      </c>
      <c r="C41" s="21">
        <f t="shared" si="11"/>
        <v>1.00957057</v>
      </c>
      <c r="D41" s="21">
        <f t="shared" si="11"/>
        <v>0.9944132169</v>
      </c>
      <c r="E41" s="21">
        <f t="shared" si="11"/>
        <v>1.674999763</v>
      </c>
      <c r="F41" s="21">
        <f t="shared" si="11"/>
        <v>0.9292375431</v>
      </c>
    </row>
    <row r="42">
      <c r="A42" s="19" t="s">
        <v>40</v>
      </c>
      <c r="B42" s="21">
        <f t="shared" ref="B42:F42" si="12">B3/B2</f>
        <v>0.3014726706</v>
      </c>
      <c r="C42" s="21">
        <f t="shared" si="12"/>
        <v>0.1540382019</v>
      </c>
      <c r="D42" s="21">
        <f t="shared" si="12"/>
        <v>0.1581187688</v>
      </c>
      <c r="E42" s="21">
        <f t="shared" si="12"/>
        <v>0.2038598579</v>
      </c>
      <c r="F42" s="21">
        <f t="shared" si="12"/>
        <v>0.209434355</v>
      </c>
    </row>
    <row r="43">
      <c r="A43" s="19" t="s">
        <v>41</v>
      </c>
      <c r="B43" s="21">
        <f t="shared" ref="B43:F43" si="13">B10/B2</f>
        <v>0.2400325439</v>
      </c>
      <c r="C43" s="21">
        <f t="shared" si="13"/>
        <v>0.152577944</v>
      </c>
      <c r="D43" s="21">
        <f t="shared" si="13"/>
        <v>0.1590071071</v>
      </c>
      <c r="E43" s="21">
        <f t="shared" si="13"/>
        <v>0.1217073951</v>
      </c>
      <c r="F43" s="21">
        <f t="shared" si="13"/>
        <v>0.2253830106</v>
      </c>
    </row>
    <row r="44">
      <c r="A44" s="19" t="s">
        <v>42</v>
      </c>
      <c r="B44" s="21">
        <f t="shared" ref="B44:F44" si="14">B10/B19</f>
        <v>0.9710406522</v>
      </c>
      <c r="C44" s="21">
        <f t="shared" si="14"/>
        <v>1.040241962</v>
      </c>
      <c r="D44" s="21">
        <f t="shared" si="14"/>
        <v>1.054142666</v>
      </c>
      <c r="E44" s="21">
        <f t="shared" si="14"/>
        <v>0.9519462339</v>
      </c>
      <c r="F44" s="21">
        <f t="shared" si="14"/>
        <v>2.154793634</v>
      </c>
    </row>
    <row r="45">
      <c r="A45" s="19" t="s">
        <v>43</v>
      </c>
      <c r="B45" s="21">
        <f t="shared" ref="B45:F45" si="15">B8/B2</f>
        <v>0.0001403424806</v>
      </c>
      <c r="C45" s="21">
        <f t="shared" si="15"/>
        <v>0.0002872271922</v>
      </c>
      <c r="D45" s="21">
        <f t="shared" si="15"/>
        <v>0.0005758486306</v>
      </c>
      <c r="E45" s="21">
        <f t="shared" si="15"/>
        <v>0.0005549134496</v>
      </c>
      <c r="F45" s="21">
        <f t="shared" si="15"/>
        <v>0.0005819710155</v>
      </c>
    </row>
    <row r="46">
      <c r="A46" s="19" t="s">
        <v>44</v>
      </c>
      <c r="B46" s="21">
        <f t="shared" ref="B46:F46" si="16">(B3-B8)/B2</f>
        <v>0.3013323281</v>
      </c>
      <c r="C46" s="21">
        <f t="shared" si="16"/>
        <v>0.1537509748</v>
      </c>
      <c r="D46" s="21">
        <f t="shared" si="16"/>
        <v>0.1575429202</v>
      </c>
      <c r="E46" s="21">
        <f t="shared" si="16"/>
        <v>0.2033049445</v>
      </c>
      <c r="F46" s="21">
        <f t="shared" si="16"/>
        <v>0.208852384</v>
      </c>
    </row>
    <row r="47">
      <c r="A47" s="19" t="s">
        <v>45</v>
      </c>
      <c r="B47" s="21">
        <f t="shared" ref="B47:F47" si="17">(B3-B8)/B10</f>
        <v>1.255381138</v>
      </c>
      <c r="C47" s="21">
        <f t="shared" si="17"/>
        <v>1.007688075</v>
      </c>
      <c r="D47" s="21">
        <f t="shared" si="17"/>
        <v>0.9907916893</v>
      </c>
      <c r="E47" s="21">
        <f t="shared" si="17"/>
        <v>1.670440357</v>
      </c>
      <c r="F47" s="21">
        <f t="shared" si="17"/>
        <v>0.9266554007</v>
      </c>
    </row>
    <row r="48">
      <c r="A48" s="19" t="s">
        <v>46</v>
      </c>
      <c r="B48" s="19">
        <f t="shared" ref="B48:F48" si="18">(B3-B10)/B2</f>
        <v>0.06144012671</v>
      </c>
      <c r="C48" s="19">
        <f t="shared" si="18"/>
        <v>0.001460257945</v>
      </c>
      <c r="D48" s="19">
        <f t="shared" si="18"/>
        <v>-0.0008883382216</v>
      </c>
      <c r="E48" s="19">
        <f t="shared" si="18"/>
        <v>0.08215246282</v>
      </c>
      <c r="F48" s="19">
        <f t="shared" si="18"/>
        <v>-0.01594865557</v>
      </c>
    </row>
    <row r="49">
      <c r="A49" s="19" t="s">
        <v>47</v>
      </c>
      <c r="B49" s="21">
        <f t="shared" ref="B49:F49" si="19">(B3-B10)/B19</f>
        <v>0.248553216</v>
      </c>
      <c r="C49" s="21">
        <f t="shared" si="19"/>
        <v>0.00995570886</v>
      </c>
      <c r="D49" s="21">
        <f t="shared" si="19"/>
        <v>-0.005889266449</v>
      </c>
      <c r="E49" s="21">
        <f t="shared" si="19"/>
        <v>0.642563482</v>
      </c>
      <c r="F49" s="21">
        <f t="shared" si="19"/>
        <v>-0.1524784917</v>
      </c>
    </row>
    <row r="50">
      <c r="A50" s="19" t="s">
        <v>48</v>
      </c>
      <c r="B50" s="21">
        <f t="shared" ref="B50:F50" si="20">(B11+B16)/B30</f>
        <v>2.278351915</v>
      </c>
      <c r="C50" s="21">
        <f t="shared" si="20"/>
        <v>-35.81278425</v>
      </c>
      <c r="D50" s="21">
        <f t="shared" si="20"/>
        <v>26.48317001</v>
      </c>
      <c r="E50" s="21">
        <f t="shared" si="20"/>
        <v>-49.13731926</v>
      </c>
      <c r="F50" s="21">
        <f t="shared" si="20"/>
        <v>92.87895308</v>
      </c>
    </row>
    <row r="51">
      <c r="A51" s="19" t="s">
        <v>49</v>
      </c>
      <c r="B51" s="21">
        <f t="shared" ref="B51:F51" si="21">B23/B31</f>
        <v>0.5385520278</v>
      </c>
      <c r="C51" s="21">
        <f t="shared" si="21"/>
        <v>0.7555046281</v>
      </c>
      <c r="D51" s="21">
        <f t="shared" si="21"/>
        <v>0.6241037374</v>
      </c>
      <c r="E51" s="21">
        <f t="shared" si="21"/>
        <v>1.009696808</v>
      </c>
      <c r="F51" s="21">
        <f t="shared" si="21"/>
        <v>-2.256294201</v>
      </c>
    </row>
    <row r="52">
      <c r="A52" s="19" t="s">
        <v>50</v>
      </c>
      <c r="B52" s="21">
        <f t="shared" ref="B52:F52" si="22">B23/B25</f>
        <v>1.396106911</v>
      </c>
      <c r="C52" s="21">
        <f t="shared" si="22"/>
        <v>1.953361832</v>
      </c>
      <c r="D52" s="21">
        <f t="shared" si="22"/>
        <v>1.945115756</v>
      </c>
      <c r="E52" s="21">
        <f t="shared" si="22"/>
        <v>-0.8444786875</v>
      </c>
      <c r="F52" s="21">
        <f t="shared" si="22"/>
        <v>-1.014091245</v>
      </c>
    </row>
    <row r="53">
      <c r="A53" s="19" t="s">
        <v>51</v>
      </c>
      <c r="B53" s="21">
        <f t="shared" ref="B53:F53" si="23">B23/B2</f>
        <v>0.0464097974</v>
      </c>
      <c r="C53" s="21">
        <f t="shared" si="23"/>
        <v>0.07287882583</v>
      </c>
      <c r="D53" s="21">
        <f t="shared" si="23"/>
        <v>0.06363933793</v>
      </c>
      <c r="E53" s="21">
        <f t="shared" si="23"/>
        <v>0.07286516494</v>
      </c>
      <c r="F53" s="21">
        <f t="shared" si="23"/>
        <v>0.08403379025</v>
      </c>
    </row>
    <row r="54">
      <c r="A54" s="19" t="s">
        <v>52</v>
      </c>
      <c r="B54" s="19">
        <f t="shared" ref="B54:F54" si="24">B23/B35</f>
        <v>0.7508861028</v>
      </c>
      <c r="C54" s="19">
        <f t="shared" si="24"/>
        <v>1.807882062</v>
      </c>
      <c r="D54" s="19">
        <f t="shared" si="24"/>
        <v>1.564434374</v>
      </c>
      <c r="E54" s="19">
        <f t="shared" si="24"/>
        <v>1.835314764</v>
      </c>
      <c r="F54" s="19">
        <f t="shared" si="24"/>
        <v>2.446857005</v>
      </c>
    </row>
    <row r="55">
      <c r="A55" s="19" t="s">
        <v>53</v>
      </c>
      <c r="B55" s="21">
        <f t="shared" ref="B55:F55" si="25">B30/B17</f>
        <v>0.365628463</v>
      </c>
      <c r="C55" s="21">
        <f t="shared" si="25"/>
        <v>-0.06521824577</v>
      </c>
      <c r="D55" s="21">
        <f t="shared" si="25"/>
        <v>0.07802018685</v>
      </c>
      <c r="E55" s="21">
        <f t="shared" si="25"/>
        <v>-0.02816946267</v>
      </c>
      <c r="F55" s="21">
        <f t="shared" si="25"/>
        <v>0.01644730072</v>
      </c>
    </row>
    <row r="56">
      <c r="A56" s="19" t="s">
        <v>54</v>
      </c>
      <c r="B56" s="21">
        <f t="shared" ref="B56:F56" si="26">B30/B2</f>
        <v>0.127966409</v>
      </c>
      <c r="C56" s="21">
        <f t="shared" si="26"/>
        <v>-0.01542732136</v>
      </c>
      <c r="D56" s="21">
        <f t="shared" si="26"/>
        <v>0.01970295958</v>
      </c>
      <c r="E56" s="21">
        <f t="shared" si="26"/>
        <v>-0.009816860748</v>
      </c>
      <c r="F56" s="21">
        <f t="shared" si="26"/>
        <v>0.003649904319</v>
      </c>
    </row>
    <row r="57">
      <c r="A57" s="19" t="s">
        <v>55</v>
      </c>
      <c r="B57" s="21">
        <f t="shared" ref="B57:F57" si="27">B22/B17</f>
        <v>0.1790635995</v>
      </c>
      <c r="C57" s="21">
        <f t="shared" si="27"/>
        <v>0.3459363159</v>
      </c>
      <c r="D57" s="21">
        <f t="shared" si="27"/>
        <v>0.3324846509</v>
      </c>
      <c r="E57" s="21">
        <f t="shared" si="27"/>
        <v>0.1586130033</v>
      </c>
      <c r="F57" s="21">
        <f t="shared" si="27"/>
        <v>-0.2404071411</v>
      </c>
    </row>
    <row r="58">
      <c r="A58" s="19" t="s">
        <v>56</v>
      </c>
      <c r="B58" s="21">
        <f t="shared" ref="B58:F58" si="28">B22/B2</f>
        <v>0.06267051975</v>
      </c>
      <c r="C58" s="21">
        <f t="shared" si="28"/>
        <v>0.08183094553</v>
      </c>
      <c r="D58" s="21">
        <f t="shared" si="28"/>
        <v>0.08396457253</v>
      </c>
      <c r="E58" s="21">
        <f t="shared" si="28"/>
        <v>0.05527552245</v>
      </c>
      <c r="F58" s="21">
        <f t="shared" si="28"/>
        <v>-0.05334997381</v>
      </c>
    </row>
    <row r="59">
      <c r="A59" s="19" t="s">
        <v>57</v>
      </c>
      <c r="B59" s="21">
        <f t="shared" ref="B59:F59" si="29">B31/B32</f>
        <v>0.6099310176</v>
      </c>
      <c r="C59" s="21">
        <f t="shared" si="29"/>
        <v>0.6898872269</v>
      </c>
      <c r="D59" s="21">
        <f t="shared" si="29"/>
        <v>0.6054035235</v>
      </c>
      <c r="E59" s="21">
        <f t="shared" si="29"/>
        <v>0.2165695166</v>
      </c>
      <c r="F59" s="21">
        <f t="shared" si="29"/>
        <v>-0.1343998171</v>
      </c>
    </row>
    <row r="60">
      <c r="A60" s="19" t="s">
        <v>58</v>
      </c>
      <c r="B60" s="21">
        <f t="shared" ref="B60:F60" si="30">B31/B2</f>
        <v>0.08617514186</v>
      </c>
      <c r="C60" s="21">
        <f t="shared" si="30"/>
        <v>0.09646377152</v>
      </c>
      <c r="D60" s="21">
        <f t="shared" si="30"/>
        <v>0.1019691665</v>
      </c>
      <c r="E60" s="21">
        <f t="shared" si="30"/>
        <v>0.07216539103</v>
      </c>
      <c r="F60" s="21">
        <f t="shared" si="30"/>
        <v>-0.03724416356</v>
      </c>
    </row>
    <row r="61">
      <c r="A61" s="19" t="s">
        <v>59</v>
      </c>
      <c r="B61" s="21">
        <f t="shared" ref="B61:F61" si="31">B25/B17</f>
        <v>0.09498062198</v>
      </c>
      <c r="C61" s="21">
        <f t="shared" si="31"/>
        <v>0.1577238089</v>
      </c>
      <c r="D61" s="21">
        <f t="shared" si="31"/>
        <v>0.12955546</v>
      </c>
      <c r="E61" s="21">
        <f t="shared" si="31"/>
        <v>-0.2475923325</v>
      </c>
      <c r="F61" s="21">
        <f t="shared" si="31"/>
        <v>-0.3734135493</v>
      </c>
    </row>
    <row r="62">
      <c r="A62" s="19" t="s">
        <v>60</v>
      </c>
      <c r="B62" s="21">
        <f t="shared" ref="B62:F62" si="32">B25/B2</f>
        <v>0.03324229472</v>
      </c>
      <c r="C62" s="21">
        <f t="shared" si="32"/>
        <v>0.03730943476</v>
      </c>
      <c r="D62" s="21">
        <f t="shared" si="32"/>
        <v>0.03271750678</v>
      </c>
      <c r="E62" s="21">
        <f t="shared" si="32"/>
        <v>-0.08628419642</v>
      </c>
      <c r="F62" s="21">
        <f t="shared" si="32"/>
        <v>-0.08286610365</v>
      </c>
    </row>
    <row r="63">
      <c r="A63" s="19" t="s">
        <v>61</v>
      </c>
      <c r="B63" s="21">
        <f t="shared" ref="B63:F63" si="33">(B25+B24)/B17</f>
        <v>0.1190379233</v>
      </c>
      <c r="C63" s="21">
        <f t="shared" si="33"/>
        <v>0.1395476043</v>
      </c>
      <c r="D63" s="21">
        <f t="shared" si="33"/>
        <v>0.1276378329</v>
      </c>
      <c r="E63" s="21">
        <f t="shared" si="33"/>
        <v>-0.2512291114</v>
      </c>
      <c r="F63" s="21">
        <f t="shared" si="33"/>
        <v>-0.423720367</v>
      </c>
    </row>
    <row r="64">
      <c r="A64" s="19" t="s">
        <v>62</v>
      </c>
      <c r="B64" s="21">
        <f t="shared" ref="B64:F64" si="34">B16/B17</f>
        <v>0.7361588214</v>
      </c>
      <c r="C64" s="21">
        <f t="shared" si="34"/>
        <v>2.169766521</v>
      </c>
      <c r="D64" s="21">
        <f t="shared" si="34"/>
        <v>1.867625327</v>
      </c>
      <c r="E64" s="21">
        <f t="shared" si="34"/>
        <v>1.277385013</v>
      </c>
      <c r="F64" s="21">
        <f t="shared" si="34"/>
        <v>1.129796127</v>
      </c>
    </row>
    <row r="65">
      <c r="A65" s="19" t="s">
        <v>63</v>
      </c>
      <c r="B65" s="21">
        <f t="shared" ref="B65:F65" si="35">B16/B2</f>
        <v>0.2576484338</v>
      </c>
      <c r="C65" s="21">
        <f t="shared" si="35"/>
        <v>0.5132564515</v>
      </c>
      <c r="D65" s="21">
        <f t="shared" si="35"/>
        <v>0.4716439144</v>
      </c>
      <c r="E65" s="21">
        <f t="shared" si="35"/>
        <v>0.4451597441</v>
      </c>
      <c r="F65" s="21">
        <f t="shared" si="35"/>
        <v>0.250718816</v>
      </c>
    </row>
    <row r="66">
      <c r="A66" s="19" t="s">
        <v>64</v>
      </c>
      <c r="B66" s="21">
        <f t="shared" ref="B66:F66" si="36">B33/B2</f>
        <v>0.1492658627</v>
      </c>
      <c r="C66" s="21">
        <f t="shared" si="36"/>
        <v>0.02467122928</v>
      </c>
      <c r="D66" s="21">
        <f t="shared" si="36"/>
        <v>0.0128214523</v>
      </c>
      <c r="E66" s="21">
        <f t="shared" si="36"/>
        <v>0.01745180972</v>
      </c>
      <c r="F66" s="21">
        <f t="shared" si="36"/>
        <v>0.04217205997</v>
      </c>
    </row>
    <row r="67">
      <c r="A67" s="19" t="s">
        <v>65</v>
      </c>
      <c r="B67" s="21">
        <f t="shared" ref="B67:F67" si="37">B17/B32</f>
        <v>2.477163652</v>
      </c>
      <c r="C67" s="21">
        <f t="shared" si="37"/>
        <v>1.691746472</v>
      </c>
      <c r="D67" s="21">
        <f t="shared" si="37"/>
        <v>1.499341476</v>
      </c>
      <c r="E67" s="21">
        <f t="shared" si="37"/>
        <v>1.045833203</v>
      </c>
      <c r="F67" s="21">
        <f t="shared" si="37"/>
        <v>0.8008059648</v>
      </c>
    </row>
    <row r="68">
      <c r="A68" s="19" t="s">
        <v>66</v>
      </c>
      <c r="B68" s="21">
        <f t="shared" ref="B68:F68" si="38">B17/B2</f>
        <v>0.3499902825</v>
      </c>
      <c r="C68" s="21">
        <f t="shared" si="38"/>
        <v>0.2365491617</v>
      </c>
      <c r="D68" s="21">
        <f t="shared" si="38"/>
        <v>0.2525366879</v>
      </c>
      <c r="E68" s="21">
        <f t="shared" si="38"/>
        <v>0.3484930068</v>
      </c>
      <c r="F68" s="21">
        <f t="shared" si="38"/>
        <v>0.221915096</v>
      </c>
    </row>
    <row r="69">
      <c r="A69" s="19" t="s">
        <v>67</v>
      </c>
      <c r="B69" s="21">
        <f t="shared" ref="B69:F69" si="39">(B16+B11)/B17</f>
        <v>0.8330303088</v>
      </c>
      <c r="C69" s="21">
        <f t="shared" si="39"/>
        <v>2.335646965</v>
      </c>
      <c r="D69" s="21">
        <f t="shared" si="39"/>
        <v>2.066221873</v>
      </c>
      <c r="E69" s="21">
        <f t="shared" si="39"/>
        <v>1.384171881</v>
      </c>
      <c r="F69" s="21">
        <f t="shared" si="39"/>
        <v>1.527608072</v>
      </c>
    </row>
    <row r="70">
      <c r="A70" s="19" t="s">
        <v>68</v>
      </c>
      <c r="B70" s="21">
        <f t="shared" ref="B70:F70" si="40">(B16+B11)/B2</f>
        <v>0.2915525131</v>
      </c>
      <c r="C70" s="21">
        <f t="shared" si="40"/>
        <v>0.5524953314</v>
      </c>
      <c r="D70" s="21">
        <f t="shared" si="40"/>
        <v>0.5217968283</v>
      </c>
      <c r="E70" s="21">
        <f t="shared" si="40"/>
        <v>0.4823742207</v>
      </c>
      <c r="F70" s="21">
        <f t="shared" si="40"/>
        <v>0.338999292</v>
      </c>
    </row>
    <row r="71">
      <c r="A71" s="19" t="s">
        <v>69</v>
      </c>
      <c r="B71" s="21">
        <f t="shared" ref="B71:F71" si="41">B30/B19</f>
        <v>0.5176822413</v>
      </c>
      <c r="C71" s="21">
        <f t="shared" si="41"/>
        <v>-0.1051799927</v>
      </c>
      <c r="D71" s="21">
        <f t="shared" si="41"/>
        <v>0.1306213962</v>
      </c>
      <c r="E71" s="21">
        <f t="shared" si="41"/>
        <v>-0.0767835316</v>
      </c>
      <c r="F71" s="21">
        <f t="shared" si="41"/>
        <v>0.03489522378</v>
      </c>
    </row>
    <row r="72">
      <c r="A72" s="19" t="s">
        <v>70</v>
      </c>
      <c r="B72" s="19">
        <f t="shared" ref="B72:F72" si="42">B30/B35</f>
        <v>2.070429167</v>
      </c>
      <c r="C72" s="19">
        <f t="shared" si="42"/>
        <v>-0.3827006985</v>
      </c>
      <c r="D72" s="19">
        <f t="shared" si="42"/>
        <v>0.4843543041</v>
      </c>
      <c r="E72" s="19">
        <f t="shared" si="42"/>
        <v>-0.2472653356</v>
      </c>
      <c r="F72" s="19">
        <f t="shared" si="42"/>
        <v>0.1062762244</v>
      </c>
    </row>
    <row r="73">
      <c r="A73" s="19" t="s">
        <v>71</v>
      </c>
      <c r="B73" s="19">
        <f t="shared" ref="B73:F73" si="43">B22/B35</f>
        <v>1.013976035</v>
      </c>
      <c r="C73" s="19">
        <f t="shared" si="43"/>
        <v>2.029954474</v>
      </c>
      <c r="D73" s="19">
        <f t="shared" si="43"/>
        <v>2.064085953</v>
      </c>
      <c r="E73" s="19">
        <f t="shared" si="43"/>
        <v>1.392269989</v>
      </c>
      <c r="F73" s="19">
        <f t="shared" si="43"/>
        <v>-1.553419841</v>
      </c>
    </row>
    <row r="74">
      <c r="A74" s="19" t="s">
        <v>72</v>
      </c>
      <c r="B74" s="21">
        <f t="shared" ref="B74:F74" si="44">B31/B19</f>
        <v>0.3486175858</v>
      </c>
      <c r="C74" s="21">
        <f t="shared" si="44"/>
        <v>0.6576682074</v>
      </c>
      <c r="D74" s="21">
        <f t="shared" si="44"/>
        <v>0.6760078276</v>
      </c>
      <c r="E74" s="21">
        <f t="shared" si="44"/>
        <v>0.5644486282</v>
      </c>
      <c r="F74" s="21">
        <f t="shared" si="44"/>
        <v>-0.3560760252</v>
      </c>
    </row>
    <row r="75">
      <c r="A75" s="19" t="s">
        <v>73</v>
      </c>
      <c r="B75" s="21">
        <f t="shared" ref="B75:F75" si="45">B34/B19</f>
        <v>0.485361942</v>
      </c>
      <c r="C75" s="21">
        <f t="shared" si="45"/>
        <v>0.508526105</v>
      </c>
      <c r="D75" s="21">
        <f t="shared" si="45"/>
        <v>0.519877037</v>
      </c>
      <c r="E75" s="21">
        <f t="shared" si="45"/>
        <v>0.5619934526</v>
      </c>
      <c r="F75" s="21">
        <f t="shared" si="45"/>
        <v>0.5931831645</v>
      </c>
    </row>
    <row r="76">
      <c r="A76" s="19" t="s">
        <v>74</v>
      </c>
      <c r="B76" s="21">
        <f t="shared" ref="B76:F76" si="46">B25/B19</f>
        <v>0.1344801793</v>
      </c>
      <c r="C76" s="21">
        <f t="shared" si="46"/>
        <v>0.2543672997</v>
      </c>
      <c r="D76" s="21">
        <f t="shared" si="46"/>
        <v>0.2169017502</v>
      </c>
      <c r="E76" s="21">
        <f t="shared" si="46"/>
        <v>-0.6748802384</v>
      </c>
      <c r="F76" s="21">
        <f t="shared" si="46"/>
        <v>-0.7922485026</v>
      </c>
    </row>
    <row r="77">
      <c r="A77" s="19" t="s">
        <v>75</v>
      </c>
      <c r="B77" s="19">
        <f t="shared" ref="B77:F77" si="47">B25/B35</f>
        <v>0.5378428376</v>
      </c>
      <c r="C77" s="19">
        <f t="shared" si="47"/>
        <v>0.9255233887</v>
      </c>
      <c r="D77" s="19">
        <f t="shared" si="47"/>
        <v>0.8042885723</v>
      </c>
      <c r="E77" s="19">
        <f t="shared" si="47"/>
        <v>-2.173310932</v>
      </c>
      <c r="F77" s="19">
        <f t="shared" si="47"/>
        <v>-2.412856846</v>
      </c>
    </row>
    <row r="78">
      <c r="A78" s="19" t="s">
        <v>76</v>
      </c>
      <c r="B78" s="19">
        <f t="shared" ref="B78:F78" si="48">B35/B9</f>
        <v>0.444871106</v>
      </c>
      <c r="C78" s="19">
        <f t="shared" si="48"/>
        <v>0.4082764652</v>
      </c>
      <c r="D78" s="19">
        <f t="shared" si="48"/>
        <v>0.3438436964</v>
      </c>
      <c r="E78" s="19">
        <f t="shared" si="48"/>
        <v>0.3637653845</v>
      </c>
      <c r="F78" s="19">
        <f t="shared" si="48"/>
        <v>0.3719938319</v>
      </c>
    </row>
    <row r="79">
      <c r="A79" s="19" t="s">
        <v>77</v>
      </c>
      <c r="B79" s="19">
        <f t="shared" ref="B79:F79" si="49">B35/B2</f>
        <v>0.06180670707</v>
      </c>
      <c r="C79" s="19">
        <f t="shared" si="49"/>
        <v>0.04031171466</v>
      </c>
      <c r="D79" s="19">
        <f t="shared" si="49"/>
        <v>0.04067881592</v>
      </c>
      <c r="E79" s="19">
        <f t="shared" si="49"/>
        <v>0.03970172658</v>
      </c>
      <c r="F79" s="19">
        <f t="shared" si="49"/>
        <v>0.03434356405</v>
      </c>
    </row>
    <row r="80">
      <c r="A80" s="19" t="s">
        <v>78</v>
      </c>
      <c r="B80" s="19">
        <f t="shared" ref="B80:F80" si="50">B35/B19</f>
        <v>0.2500362</v>
      </c>
      <c r="C80" s="19">
        <f t="shared" si="50"/>
        <v>0.274836166</v>
      </c>
      <c r="D80" s="19">
        <f t="shared" si="50"/>
        <v>0.2696815019</v>
      </c>
      <c r="E80" s="19">
        <f t="shared" si="50"/>
        <v>0.3105309178</v>
      </c>
      <c r="F80" s="19">
        <f t="shared" si="50"/>
        <v>0.3283445944</v>
      </c>
    </row>
    <row r="81">
      <c r="A81" s="19" t="s">
        <v>79</v>
      </c>
      <c r="B81" s="21">
        <f t="shared" ref="B81:F81" si="51">B12/B19</f>
        <v>0.2064144948</v>
      </c>
      <c r="C81" s="21">
        <f t="shared" si="51"/>
        <v>0.2234166584</v>
      </c>
      <c r="D81" s="21">
        <f t="shared" si="51"/>
        <v>0.2411310158</v>
      </c>
      <c r="E81" s="21">
        <f t="shared" si="51"/>
        <v>0.2139930159</v>
      </c>
      <c r="F81" s="21">
        <f t="shared" si="51"/>
        <v>0.2229125428</v>
      </c>
    </row>
    <row r="82">
      <c r="A82" s="19" t="s">
        <v>80</v>
      </c>
      <c r="B82" s="21">
        <f t="shared" ref="B82:F82" si="52">B3/B19</f>
        <v>1.219593868</v>
      </c>
      <c r="C82" s="21">
        <f t="shared" si="52"/>
        <v>1.050197671</v>
      </c>
      <c r="D82" s="21">
        <f t="shared" si="52"/>
        <v>1.048253399</v>
      </c>
      <c r="E82" s="21">
        <f t="shared" si="52"/>
        <v>1.594509716</v>
      </c>
      <c r="F82" s="21">
        <f t="shared" si="52"/>
        <v>2.002315143</v>
      </c>
    </row>
    <row r="83">
      <c r="A83" s="19" t="s">
        <v>81</v>
      </c>
      <c r="B83" s="21">
        <f t="shared" ref="B83:F83" si="53">B8/B19</f>
        <v>0.0005677490715</v>
      </c>
      <c r="C83" s="21">
        <f t="shared" si="53"/>
        <v>0.001958250124</v>
      </c>
      <c r="D83" s="21">
        <f t="shared" si="53"/>
        <v>0.003817606783</v>
      </c>
      <c r="E83" s="21">
        <f t="shared" si="53"/>
        <v>0.004340309544</v>
      </c>
      <c r="F83" s="21">
        <f t="shared" si="53"/>
        <v>0.005563983888</v>
      </c>
    </row>
    <row r="84">
      <c r="A84" s="19" t="s">
        <v>82</v>
      </c>
      <c r="B84" s="21">
        <f t="shared" ref="B84:F84" si="54">B33/B19</f>
        <v>0.6038482048</v>
      </c>
      <c r="C84" s="21">
        <f t="shared" si="54"/>
        <v>0.1682028691</v>
      </c>
      <c r="D84" s="21">
        <f t="shared" si="54"/>
        <v>0.08500022518</v>
      </c>
      <c r="E84" s="21">
        <f t="shared" si="54"/>
        <v>0.1365010279</v>
      </c>
      <c r="F84" s="21">
        <f t="shared" si="54"/>
        <v>0.4031896022</v>
      </c>
    </row>
    <row r="85">
      <c r="A85" s="19" t="s">
        <v>83</v>
      </c>
      <c r="B85" s="21">
        <f t="shared" ref="B85:F85" si="55">(B5+B6)/B19</f>
        <v>0.2280106212</v>
      </c>
      <c r="C85" s="21">
        <f t="shared" si="55"/>
        <v>0.2503641524</v>
      </c>
      <c r="D85" s="21">
        <f t="shared" si="55"/>
        <v>0.2678937788</v>
      </c>
      <c r="E85" s="21">
        <f t="shared" si="55"/>
        <v>0.3029440212</v>
      </c>
      <c r="F85" s="21">
        <f t="shared" si="55"/>
        <v>0.3899108844</v>
      </c>
    </row>
    <row r="86">
      <c r="A86" s="19" t="s">
        <v>84</v>
      </c>
      <c r="B86" s="21">
        <f t="shared" ref="B86:F86" si="56">B19/B2</f>
        <v>0.247191035</v>
      </c>
      <c r="C86" s="21">
        <f t="shared" si="56"/>
        <v>0.1466754367</v>
      </c>
      <c r="D86" s="21">
        <f t="shared" si="56"/>
        <v>0.1508402157</v>
      </c>
      <c r="E86" s="21">
        <f t="shared" si="56"/>
        <v>0.1278511231</v>
      </c>
      <c r="F86" s="21">
        <f t="shared" si="56"/>
        <v>0.1045961001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2011.0</v>
      </c>
      <c r="C1" s="23">
        <v>2012.0</v>
      </c>
      <c r="D1" s="23">
        <v>2013.0</v>
      </c>
      <c r="E1" s="23">
        <v>2014.0</v>
      </c>
      <c r="F1" s="23">
        <v>2015.0</v>
      </c>
    </row>
    <row r="2">
      <c r="A2" s="4" t="s">
        <v>1</v>
      </c>
      <c r="B2" s="24">
        <v>3420.0</v>
      </c>
      <c r="C2" s="25">
        <v>3801.3</v>
      </c>
      <c r="D2" s="25">
        <v>4507.0</v>
      </c>
      <c r="E2" s="25">
        <v>4962.9</v>
      </c>
      <c r="F2" s="25">
        <v>5751.2</v>
      </c>
    </row>
    <row r="3">
      <c r="A3" s="4" t="s">
        <v>2</v>
      </c>
      <c r="B3" s="26">
        <v>2063.5</v>
      </c>
      <c r="C3" s="27">
        <v>1414.5</v>
      </c>
      <c r="D3" s="27">
        <v>2037.0</v>
      </c>
      <c r="E3" s="27">
        <v>2435.1</v>
      </c>
      <c r="F3" s="27">
        <v>2741.3</v>
      </c>
    </row>
    <row r="4">
      <c r="A4" s="4" t="s">
        <v>3</v>
      </c>
      <c r="B4" s="11">
        <v>1421.1</v>
      </c>
      <c r="C4" s="12">
        <v>660.4</v>
      </c>
      <c r="D4" s="12">
        <v>1123.4</v>
      </c>
      <c r="E4" s="12">
        <v>1336.9</v>
      </c>
      <c r="F4" s="12">
        <v>1524.6</v>
      </c>
    </row>
    <row r="5">
      <c r="A5" s="4" t="s">
        <v>4</v>
      </c>
      <c r="B5" s="11">
        <v>269.7</v>
      </c>
      <c r="C5" s="12">
        <v>244.7</v>
      </c>
      <c r="D5" s="12">
        <v>379.7</v>
      </c>
      <c r="E5" s="12">
        <v>423.8</v>
      </c>
      <c r="F5" s="12">
        <v>542.1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222.3</v>
      </c>
      <c r="C8" s="12">
        <v>290.8</v>
      </c>
      <c r="D8" s="12">
        <v>277.8</v>
      </c>
      <c r="E8" s="12">
        <v>379.2</v>
      </c>
      <c r="F8" s="12">
        <v>388.2</v>
      </c>
    </row>
    <row r="9">
      <c r="A9" s="15" t="s">
        <v>8</v>
      </c>
      <c r="B9" s="11">
        <v>1136.1</v>
      </c>
      <c r="C9" s="12">
        <v>1578.5</v>
      </c>
      <c r="D9" s="12">
        <v>1652.6</v>
      </c>
      <c r="E9" s="12">
        <v>1728.7</v>
      </c>
      <c r="F9" s="12">
        <v>1921.6</v>
      </c>
      <c r="G9" s="16"/>
    </row>
    <row r="10">
      <c r="A10" s="15" t="s">
        <v>9</v>
      </c>
      <c r="B10" s="26">
        <v>801.1</v>
      </c>
      <c r="C10" s="27">
        <v>1078.3</v>
      </c>
      <c r="D10" s="27">
        <v>788.7</v>
      </c>
      <c r="E10" s="27">
        <v>1016.6</v>
      </c>
      <c r="F10" s="27">
        <v>1209.4</v>
      </c>
    </row>
    <row r="11">
      <c r="A11" s="17" t="s">
        <v>10</v>
      </c>
      <c r="B11" s="11">
        <v>394.4</v>
      </c>
      <c r="C11" s="12">
        <v>531.0</v>
      </c>
      <c r="D11" s="12">
        <v>221.5</v>
      </c>
      <c r="E11" s="12">
        <v>425.4</v>
      </c>
      <c r="F11" s="12">
        <v>485.1</v>
      </c>
    </row>
    <row r="12">
      <c r="A12" s="4" t="s">
        <v>11</v>
      </c>
      <c r="B12" s="11">
        <v>165.5</v>
      </c>
      <c r="C12" s="12">
        <v>254.5</v>
      </c>
      <c r="D12" s="12">
        <v>248.9</v>
      </c>
      <c r="E12" s="12">
        <v>256.1</v>
      </c>
      <c r="F12" s="12">
        <v>295.1</v>
      </c>
    </row>
    <row r="13">
      <c r="A13" s="4" t="s">
        <v>12</v>
      </c>
      <c r="B13" s="11"/>
      <c r="C13" s="12"/>
      <c r="D13" s="12"/>
      <c r="E13" s="12">
        <v>14.4</v>
      </c>
      <c r="F13" s="12">
        <v>56.5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1522.2</v>
      </c>
      <c r="C15" s="27">
        <v>1537.1</v>
      </c>
      <c r="D15" s="27">
        <v>1816.4</v>
      </c>
      <c r="E15" s="27">
        <v>1914.0</v>
      </c>
      <c r="F15" s="27">
        <v>2132.1</v>
      </c>
    </row>
    <row r="16">
      <c r="A16" s="1" t="s">
        <v>15</v>
      </c>
      <c r="B16" s="11">
        <v>1402.3</v>
      </c>
      <c r="C16" s="12">
        <v>1296.7</v>
      </c>
      <c r="D16" s="12">
        <v>1578.2</v>
      </c>
      <c r="E16" s="12">
        <v>1706.1</v>
      </c>
      <c r="F16" s="12">
        <v>2013.1</v>
      </c>
    </row>
    <row r="17">
      <c r="A17" s="4" t="s">
        <v>16</v>
      </c>
      <c r="B17" s="11">
        <v>1096.6</v>
      </c>
      <c r="C17" s="12">
        <v>1185.9</v>
      </c>
      <c r="D17" s="12">
        <v>1901.9</v>
      </c>
      <c r="E17" s="12">
        <v>2032.4</v>
      </c>
      <c r="F17" s="12">
        <v>2409.7</v>
      </c>
    </row>
    <row r="18">
      <c r="A18" s="1" t="s">
        <v>17</v>
      </c>
      <c r="B18" s="11">
        <v>398.4</v>
      </c>
      <c r="C18" s="12">
        <v>537.1</v>
      </c>
      <c r="D18" s="12">
        <v>1053.8</v>
      </c>
      <c r="E18" s="12">
        <v>1053.8</v>
      </c>
      <c r="F18" s="12">
        <v>1053.8</v>
      </c>
    </row>
    <row r="19">
      <c r="A19" s="1" t="s">
        <v>18</v>
      </c>
      <c r="B19" s="24">
        <v>2185.5</v>
      </c>
      <c r="C19" s="25">
        <v>2671.1</v>
      </c>
      <c r="D19" s="25">
        <v>3123.0</v>
      </c>
      <c r="E19" s="25">
        <v>3114.7</v>
      </c>
      <c r="F19" s="25">
        <v>3427.0</v>
      </c>
    </row>
    <row r="20">
      <c r="A20" s="4" t="s">
        <v>19</v>
      </c>
      <c r="B20" s="24">
        <v>1745.6</v>
      </c>
      <c r="C20" s="25">
        <v>2211.9</v>
      </c>
      <c r="D20" s="25">
        <v>2554.1</v>
      </c>
      <c r="E20" s="25">
        <v>2547.8</v>
      </c>
      <c r="F20" s="25">
        <v>2776.9</v>
      </c>
    </row>
    <row r="21">
      <c r="A21" s="1" t="s">
        <v>20</v>
      </c>
      <c r="B21" s="24">
        <v>176.2</v>
      </c>
      <c r="C21" s="25">
        <v>208.3</v>
      </c>
      <c r="D21" s="25">
        <v>225.1</v>
      </c>
      <c r="E21" s="25">
        <v>225.9</v>
      </c>
      <c r="F21" s="25">
        <v>255.7</v>
      </c>
    </row>
    <row r="22">
      <c r="A22" s="1" t="s">
        <v>21</v>
      </c>
      <c r="B22" s="24">
        <v>256.9</v>
      </c>
      <c r="C22" s="25">
        <v>189.0</v>
      </c>
      <c r="D22" s="25">
        <v>258.7</v>
      </c>
      <c r="E22" s="25">
        <v>204.9</v>
      </c>
      <c r="F22" s="25">
        <v>322.2</v>
      </c>
    </row>
    <row r="23">
      <c r="A23" s="4" t="s">
        <v>22</v>
      </c>
      <c r="B23" s="26">
        <v>59.3</v>
      </c>
      <c r="C23" s="27">
        <v>106.3</v>
      </c>
      <c r="D23" s="27">
        <v>105.9</v>
      </c>
      <c r="E23" s="27">
        <v>120.5</v>
      </c>
      <c r="F23" s="27">
        <v>145.2</v>
      </c>
    </row>
    <row r="24">
      <c r="A24" s="4" t="s">
        <v>23</v>
      </c>
      <c r="B24" s="24">
        <v>74.9</v>
      </c>
      <c r="C24" s="25">
        <v>36.3</v>
      </c>
      <c r="D24" s="25">
        <v>36.7</v>
      </c>
      <c r="E24" s="25">
        <v>78.0</v>
      </c>
      <c r="F24" s="25">
        <v>116.7</v>
      </c>
    </row>
    <row r="25">
      <c r="A25" s="4" t="s">
        <v>24</v>
      </c>
      <c r="B25" s="24">
        <v>203.4</v>
      </c>
      <c r="C25" s="25">
        <v>66.4</v>
      </c>
      <c r="D25" s="25">
        <v>86.3</v>
      </c>
      <c r="E25" s="25">
        <v>89.2</v>
      </c>
      <c r="F25" s="25">
        <v>220.1</v>
      </c>
    </row>
    <row r="26">
      <c r="A26" s="4" t="s">
        <v>25</v>
      </c>
      <c r="B26" s="26">
        <v>80.6</v>
      </c>
      <c r="C26" s="27">
        <v>114.2</v>
      </c>
      <c r="D26" s="27">
        <v>205.3</v>
      </c>
      <c r="E26" s="27">
        <v>298.1</v>
      </c>
      <c r="F26" s="27">
        <v>276.0</v>
      </c>
    </row>
    <row r="27">
      <c r="A27" s="19" t="s">
        <v>26</v>
      </c>
      <c r="B27" s="26">
        <v>-64.9</v>
      </c>
      <c r="C27" s="27">
        <v>-84.5</v>
      </c>
      <c r="D27" s="27">
        <v>-28.4</v>
      </c>
      <c r="E27" s="27">
        <v>-50.4</v>
      </c>
      <c r="F27" s="27">
        <v>-107.0</v>
      </c>
    </row>
    <row r="28">
      <c r="A28" s="19" t="s">
        <v>27</v>
      </c>
      <c r="B28" s="24">
        <v>842.7</v>
      </c>
      <c r="C28" s="25">
        <v>-760.6</v>
      </c>
      <c r="D28" s="25">
        <v>463.0</v>
      </c>
      <c r="E28" s="25">
        <v>213.5</v>
      </c>
      <c r="F28" s="25">
        <v>187.7</v>
      </c>
    </row>
    <row r="29">
      <c r="A29" s="19" t="s">
        <v>28</v>
      </c>
      <c r="B29" s="11">
        <v>245.1</v>
      </c>
      <c r="C29" s="12">
        <v>185.4</v>
      </c>
      <c r="D29" s="12">
        <v>198.1</v>
      </c>
      <c r="E29" s="12">
        <v>211.1</v>
      </c>
      <c r="F29" s="12">
        <v>162.5</v>
      </c>
    </row>
    <row r="30">
      <c r="A30" s="19" t="s">
        <v>29</v>
      </c>
      <c r="B30" s="20">
        <f t="shared" ref="B30:F30" si="1">B22*(1-0.4)+B26+B28-B29</f>
        <v>832.34</v>
      </c>
      <c r="C30" s="20">
        <f t="shared" si="1"/>
        <v>-718.4</v>
      </c>
      <c r="D30" s="20">
        <f t="shared" si="1"/>
        <v>625.42</v>
      </c>
      <c r="E30" s="20">
        <f t="shared" si="1"/>
        <v>423.44</v>
      </c>
      <c r="F30" s="20">
        <f t="shared" si="1"/>
        <v>494.52</v>
      </c>
    </row>
    <row r="31">
      <c r="A31" s="19" t="s">
        <v>30</v>
      </c>
      <c r="B31" s="20">
        <f t="shared" ref="B31:F31" si="2">B22+B26</f>
        <v>337.5</v>
      </c>
      <c r="C31" s="20">
        <f t="shared" si="2"/>
        <v>303.2</v>
      </c>
      <c r="D31" s="20">
        <f t="shared" si="2"/>
        <v>464</v>
      </c>
      <c r="E31" s="20">
        <f t="shared" si="2"/>
        <v>503</v>
      </c>
      <c r="F31" s="20">
        <f t="shared" si="2"/>
        <v>598.2</v>
      </c>
    </row>
    <row r="32">
      <c r="A32" s="19" t="s">
        <v>31</v>
      </c>
      <c r="B32" s="20">
        <f t="shared" ref="B32:F32" si="3">B18+B25+B27</f>
        <v>536.9</v>
      </c>
      <c r="C32" s="20">
        <f t="shared" si="3"/>
        <v>519</v>
      </c>
      <c r="D32" s="20">
        <f t="shared" si="3"/>
        <v>1111.7</v>
      </c>
      <c r="E32" s="20">
        <f t="shared" si="3"/>
        <v>1092.6</v>
      </c>
      <c r="F32" s="20">
        <f t="shared" si="3"/>
        <v>1166.9</v>
      </c>
    </row>
    <row r="33">
      <c r="A33" s="19" t="s">
        <v>32</v>
      </c>
      <c r="B33" s="20">
        <f t="shared" ref="B33:F33" si="4">B4+B5+B6+B8-B12-B13-B14</f>
        <v>1747.6</v>
      </c>
      <c r="C33" s="20">
        <f t="shared" si="4"/>
        <v>941.4</v>
      </c>
      <c r="D33" s="20">
        <f t="shared" si="4"/>
        <v>1532</v>
      </c>
      <c r="E33" s="20">
        <f t="shared" si="4"/>
        <v>1869.4</v>
      </c>
      <c r="F33" s="20">
        <f t="shared" si="4"/>
        <v>2103.3</v>
      </c>
    </row>
    <row r="34">
      <c r="A34" s="19" t="s">
        <v>33</v>
      </c>
      <c r="B34" s="20">
        <f t="shared" ref="B34:F34" si="5">B19-B20</f>
        <v>439.9</v>
      </c>
      <c r="C34" s="20">
        <f t="shared" si="5"/>
        <v>459.2</v>
      </c>
      <c r="D34" s="20">
        <f t="shared" si="5"/>
        <v>568.9</v>
      </c>
      <c r="E34" s="20">
        <f t="shared" si="5"/>
        <v>566.9</v>
      </c>
      <c r="F34" s="20">
        <f t="shared" si="5"/>
        <v>650.1</v>
      </c>
    </row>
    <row r="35">
      <c r="A35" s="19" t="s">
        <v>34</v>
      </c>
      <c r="B35" s="20">
        <f t="shared" ref="B35:F35" si="6">B19-(B20*1.2725)-B26</f>
        <v>-116.376</v>
      </c>
      <c r="C35" s="20">
        <f t="shared" si="6"/>
        <v>-257.74275</v>
      </c>
      <c r="D35" s="20">
        <f t="shared" si="6"/>
        <v>-332.39225</v>
      </c>
      <c r="E35" s="20">
        <f t="shared" si="6"/>
        <v>-425.4755</v>
      </c>
      <c r="F35" s="20">
        <f t="shared" si="6"/>
        <v>-382.60525</v>
      </c>
    </row>
    <row r="36">
      <c r="A36" s="19"/>
    </row>
    <row r="37">
      <c r="A37" s="19" t="s">
        <v>35</v>
      </c>
      <c r="B37" s="21">
        <f t="shared" ref="B37:F37" si="7">B4/B10</f>
        <v>1.773935838</v>
      </c>
      <c r="C37" s="21">
        <f t="shared" si="7"/>
        <v>0.6124455161</v>
      </c>
      <c r="D37" s="21">
        <f t="shared" si="7"/>
        <v>1.424369215</v>
      </c>
      <c r="E37" s="21">
        <f t="shared" si="7"/>
        <v>1.315069841</v>
      </c>
      <c r="F37" s="21">
        <f t="shared" si="7"/>
        <v>1.260625103</v>
      </c>
    </row>
    <row r="38">
      <c r="A38" s="19" t="s">
        <v>36</v>
      </c>
      <c r="B38" s="21">
        <f t="shared" ref="B38:F38" si="8">B4/B19</f>
        <v>0.6502402196</v>
      </c>
      <c r="C38" s="21">
        <f t="shared" si="8"/>
        <v>0.2472389652</v>
      </c>
      <c r="D38" s="21">
        <f t="shared" si="8"/>
        <v>0.3597182197</v>
      </c>
      <c r="E38" s="21">
        <f t="shared" si="8"/>
        <v>0.4292227181</v>
      </c>
      <c r="F38" s="21">
        <f t="shared" si="8"/>
        <v>0.4448789028</v>
      </c>
    </row>
    <row r="39">
      <c r="A39" s="19" t="s">
        <v>37</v>
      </c>
      <c r="B39" s="21">
        <f t="shared" ref="B39:F39" si="9">B4/B3</f>
        <v>0.6886842743</v>
      </c>
      <c r="C39" s="21">
        <f t="shared" si="9"/>
        <v>0.4668787557</v>
      </c>
      <c r="D39" s="21">
        <f t="shared" si="9"/>
        <v>0.5514973</v>
      </c>
      <c r="E39" s="21">
        <f t="shared" si="9"/>
        <v>0.5490123609</v>
      </c>
      <c r="F39" s="21">
        <f t="shared" si="9"/>
        <v>0.5561594864</v>
      </c>
    </row>
    <row r="40">
      <c r="A40" s="19" t="s">
        <v>38</v>
      </c>
      <c r="B40" s="21">
        <f t="shared" ref="B40:F40" si="10">B4/B2</f>
        <v>0.4155263158</v>
      </c>
      <c r="C40" s="21">
        <f t="shared" si="10"/>
        <v>0.1737300397</v>
      </c>
      <c r="D40" s="21">
        <f t="shared" si="10"/>
        <v>0.2492567118</v>
      </c>
      <c r="E40" s="21">
        <f t="shared" si="10"/>
        <v>0.2693787906</v>
      </c>
      <c r="F40" s="21">
        <f t="shared" si="10"/>
        <v>0.2650925024</v>
      </c>
    </row>
    <row r="41">
      <c r="A41" s="19" t="s">
        <v>39</v>
      </c>
      <c r="B41" s="21">
        <f t="shared" ref="B41:F41" si="11">B3/B10</f>
        <v>2.575833229</v>
      </c>
      <c r="C41" s="21">
        <f t="shared" si="11"/>
        <v>1.311787072</v>
      </c>
      <c r="D41" s="21">
        <f t="shared" si="11"/>
        <v>2.582731076</v>
      </c>
      <c r="E41" s="21">
        <f t="shared" si="11"/>
        <v>2.395337399</v>
      </c>
      <c r="F41" s="21">
        <f t="shared" si="11"/>
        <v>2.266661154</v>
      </c>
    </row>
    <row r="42">
      <c r="A42" s="19" t="s">
        <v>40</v>
      </c>
      <c r="B42" s="21">
        <f t="shared" ref="B42:F42" si="12">B3/B2</f>
        <v>0.6033625731</v>
      </c>
      <c r="C42" s="21">
        <f t="shared" si="12"/>
        <v>0.3721095415</v>
      </c>
      <c r="D42" s="21">
        <f t="shared" si="12"/>
        <v>0.4519636122</v>
      </c>
      <c r="E42" s="21">
        <f t="shared" si="12"/>
        <v>0.4906607024</v>
      </c>
      <c r="F42" s="21">
        <f t="shared" si="12"/>
        <v>0.4766483516</v>
      </c>
    </row>
    <row r="43">
      <c r="A43" s="19" t="s">
        <v>41</v>
      </c>
      <c r="B43" s="21">
        <f t="shared" ref="B43:F43" si="13">B10/B2</f>
        <v>0.2342397661</v>
      </c>
      <c r="C43" s="21">
        <f t="shared" si="13"/>
        <v>0.2836661142</v>
      </c>
      <c r="D43" s="21">
        <f t="shared" si="13"/>
        <v>0.1749944531</v>
      </c>
      <c r="E43" s="21">
        <f t="shared" si="13"/>
        <v>0.2048399121</v>
      </c>
      <c r="F43" s="21">
        <f t="shared" si="13"/>
        <v>0.2102865489</v>
      </c>
    </row>
    <row r="44">
      <c r="A44" s="19" t="s">
        <v>42</v>
      </c>
      <c r="B44" s="21">
        <f t="shared" ref="B44:F44" si="14">B10/B19</f>
        <v>0.3665522764</v>
      </c>
      <c r="C44" s="21">
        <f t="shared" si="14"/>
        <v>0.4036913631</v>
      </c>
      <c r="D44" s="21">
        <f t="shared" si="14"/>
        <v>0.2525456292</v>
      </c>
      <c r="E44" s="21">
        <f t="shared" si="14"/>
        <v>0.3263877741</v>
      </c>
      <c r="F44" s="21">
        <f t="shared" si="14"/>
        <v>0.3529034141</v>
      </c>
    </row>
    <row r="45">
      <c r="A45" s="19" t="s">
        <v>43</v>
      </c>
      <c r="B45" s="21">
        <f t="shared" ref="B45:F45" si="15">B8/B2</f>
        <v>0.065</v>
      </c>
      <c r="C45" s="21">
        <f t="shared" si="15"/>
        <v>0.07650014469</v>
      </c>
      <c r="D45" s="21">
        <f t="shared" si="15"/>
        <v>0.06163745285</v>
      </c>
      <c r="E45" s="21">
        <f t="shared" si="15"/>
        <v>0.07640693949</v>
      </c>
      <c r="F45" s="21">
        <f t="shared" si="15"/>
        <v>0.06749895674</v>
      </c>
    </row>
    <row r="46">
      <c r="A46" s="19" t="s">
        <v>44</v>
      </c>
      <c r="B46" s="21">
        <f t="shared" ref="B46:F46" si="16">(B3-B8)/B2</f>
        <v>0.5383625731</v>
      </c>
      <c r="C46" s="21">
        <f t="shared" si="16"/>
        <v>0.2956093968</v>
      </c>
      <c r="D46" s="21">
        <f t="shared" si="16"/>
        <v>0.3903261593</v>
      </c>
      <c r="E46" s="21">
        <f t="shared" si="16"/>
        <v>0.4142537629</v>
      </c>
      <c r="F46" s="21">
        <f t="shared" si="16"/>
        <v>0.4091493949</v>
      </c>
    </row>
    <row r="47">
      <c r="A47" s="19" t="s">
        <v>45</v>
      </c>
      <c r="B47" s="21">
        <f t="shared" ref="B47:F47" si="17">(B3-B8)/B10</f>
        <v>2.298339783</v>
      </c>
      <c r="C47" s="21">
        <f t="shared" si="17"/>
        <v>1.042103311</v>
      </c>
      <c r="D47" s="21">
        <f t="shared" si="17"/>
        <v>2.230505896</v>
      </c>
      <c r="E47" s="21">
        <f t="shared" si="17"/>
        <v>2.022329333</v>
      </c>
      <c r="F47" s="21">
        <f t="shared" si="17"/>
        <v>1.945675542</v>
      </c>
    </row>
    <row r="48">
      <c r="A48" s="19" t="s">
        <v>46</v>
      </c>
      <c r="B48" s="19">
        <f t="shared" ref="B48:F48" si="18">(B3-B10)/B2</f>
        <v>0.369122807</v>
      </c>
      <c r="C48" s="19">
        <f t="shared" si="18"/>
        <v>0.08844342725</v>
      </c>
      <c r="D48" s="19">
        <f t="shared" si="18"/>
        <v>0.2769691591</v>
      </c>
      <c r="E48" s="19">
        <f t="shared" si="18"/>
        <v>0.2858207903</v>
      </c>
      <c r="F48" s="19">
        <f t="shared" si="18"/>
        <v>0.2663618028</v>
      </c>
    </row>
    <row r="49">
      <c r="A49" s="19" t="s">
        <v>47</v>
      </c>
      <c r="B49" s="21">
        <f t="shared" ref="B49:F49" si="19">(B3-B10)/B19</f>
        <v>0.5776252574</v>
      </c>
      <c r="C49" s="21">
        <f t="shared" si="19"/>
        <v>0.1258657482</v>
      </c>
      <c r="D49" s="21">
        <f t="shared" si="19"/>
        <v>0.3997118156</v>
      </c>
      <c r="E49" s="21">
        <f t="shared" si="19"/>
        <v>0.4554210678</v>
      </c>
      <c r="F49" s="21">
        <f t="shared" si="19"/>
        <v>0.4470090458</v>
      </c>
    </row>
    <row r="50">
      <c r="A50" s="19" t="s">
        <v>48</v>
      </c>
      <c r="B50" s="21">
        <f t="shared" ref="B50:F50" si="20">(B11+B16)/B30</f>
        <v>2.158613067</v>
      </c>
      <c r="C50" s="21">
        <f t="shared" si="20"/>
        <v>-2.544125835</v>
      </c>
      <c r="D50" s="21">
        <f t="shared" si="20"/>
        <v>2.877586262</v>
      </c>
      <c r="E50" s="21">
        <f t="shared" si="20"/>
        <v>5.033771018</v>
      </c>
      <c r="F50" s="21">
        <f t="shared" si="20"/>
        <v>5.05176737</v>
      </c>
    </row>
    <row r="51">
      <c r="A51" s="19" t="s">
        <v>49</v>
      </c>
      <c r="B51" s="21">
        <f t="shared" ref="B51:F51" si="21">B23/B31</f>
        <v>0.1757037037</v>
      </c>
      <c r="C51" s="21">
        <f t="shared" si="21"/>
        <v>0.3505936675</v>
      </c>
      <c r="D51" s="21">
        <f t="shared" si="21"/>
        <v>0.2282327586</v>
      </c>
      <c r="E51" s="21">
        <f t="shared" si="21"/>
        <v>0.2395626243</v>
      </c>
      <c r="F51" s="21">
        <f t="shared" si="21"/>
        <v>0.2427281846</v>
      </c>
    </row>
    <row r="52">
      <c r="A52" s="19" t="s">
        <v>50</v>
      </c>
      <c r="B52" s="21">
        <f t="shared" ref="B52:F52" si="22">B23/B25</f>
        <v>0.2915437561</v>
      </c>
      <c r="C52" s="21">
        <f t="shared" si="22"/>
        <v>1.600903614</v>
      </c>
      <c r="D52" s="21">
        <f t="shared" si="22"/>
        <v>1.227114716</v>
      </c>
      <c r="E52" s="21">
        <f t="shared" si="22"/>
        <v>1.350896861</v>
      </c>
      <c r="F52" s="21">
        <f t="shared" si="22"/>
        <v>0.6597001363</v>
      </c>
    </row>
    <row r="53">
      <c r="A53" s="19" t="s">
        <v>51</v>
      </c>
      <c r="B53" s="21">
        <f t="shared" ref="B53:F53" si="23">B23/B2</f>
        <v>0.01733918129</v>
      </c>
      <c r="C53" s="21">
        <f t="shared" si="23"/>
        <v>0.02796411754</v>
      </c>
      <c r="D53" s="21">
        <f t="shared" si="23"/>
        <v>0.02349678278</v>
      </c>
      <c r="E53" s="21">
        <f t="shared" si="23"/>
        <v>0.02428015878</v>
      </c>
      <c r="F53" s="21">
        <f t="shared" si="23"/>
        <v>0.02524690499</v>
      </c>
    </row>
    <row r="54">
      <c r="A54" s="19" t="s">
        <v>52</v>
      </c>
      <c r="B54" s="19">
        <f t="shared" ref="B54:F54" si="24">B23/B35</f>
        <v>-0.5095552348</v>
      </c>
      <c r="C54" s="19">
        <f t="shared" si="24"/>
        <v>-0.4124267317</v>
      </c>
      <c r="D54" s="19">
        <f t="shared" si="24"/>
        <v>-0.318599486</v>
      </c>
      <c r="E54" s="19">
        <f t="shared" si="24"/>
        <v>-0.2832125469</v>
      </c>
      <c r="F54" s="19">
        <f t="shared" si="24"/>
        <v>-0.3795034177</v>
      </c>
    </row>
    <row r="55">
      <c r="A55" s="19" t="s">
        <v>53</v>
      </c>
      <c r="B55" s="21">
        <f t="shared" ref="B55:F55" si="25">B30/B17</f>
        <v>0.7590187853</v>
      </c>
      <c r="C55" s="21">
        <f t="shared" si="25"/>
        <v>-0.6057846361</v>
      </c>
      <c r="D55" s="21">
        <f t="shared" si="25"/>
        <v>0.3288395815</v>
      </c>
      <c r="E55" s="21">
        <f t="shared" si="25"/>
        <v>0.208344814</v>
      </c>
      <c r="F55" s="21">
        <f t="shared" si="25"/>
        <v>0.2052205669</v>
      </c>
    </row>
    <row r="56">
      <c r="A56" s="19" t="s">
        <v>54</v>
      </c>
      <c r="B56" s="21">
        <f t="shared" ref="B56:F56" si="26">B30/B2</f>
        <v>0.243374269</v>
      </c>
      <c r="C56" s="21">
        <f t="shared" si="26"/>
        <v>-0.1889879778</v>
      </c>
      <c r="D56" s="21">
        <f t="shared" si="26"/>
        <v>0.1387663634</v>
      </c>
      <c r="E56" s="21">
        <f t="shared" si="26"/>
        <v>0.08532108243</v>
      </c>
      <c r="F56" s="21">
        <f t="shared" si="26"/>
        <v>0.08598553345</v>
      </c>
    </row>
    <row r="57">
      <c r="A57" s="19" t="s">
        <v>55</v>
      </c>
      <c r="B57" s="21">
        <f t="shared" ref="B57:F57" si="27">B22/B17</f>
        <v>0.2342695605</v>
      </c>
      <c r="C57" s="21">
        <f t="shared" si="27"/>
        <v>0.1593726284</v>
      </c>
      <c r="D57" s="21">
        <f t="shared" si="27"/>
        <v>0.1360218729</v>
      </c>
      <c r="E57" s="21">
        <f t="shared" si="27"/>
        <v>0.1008167684</v>
      </c>
      <c r="F57" s="21">
        <f t="shared" si="27"/>
        <v>0.1337095904</v>
      </c>
    </row>
    <row r="58">
      <c r="A58" s="19" t="s">
        <v>56</v>
      </c>
      <c r="B58" s="21">
        <f t="shared" ref="B58:F58" si="28">B22/B2</f>
        <v>0.07511695906</v>
      </c>
      <c r="C58" s="21">
        <f t="shared" si="28"/>
        <v>0.04971983269</v>
      </c>
      <c r="D58" s="21">
        <f t="shared" si="28"/>
        <v>0.05739960062</v>
      </c>
      <c r="E58" s="21">
        <f t="shared" si="28"/>
        <v>0.04128634468</v>
      </c>
      <c r="F58" s="21">
        <f t="shared" si="28"/>
        <v>0.05602309083</v>
      </c>
    </row>
    <row r="59">
      <c r="A59" s="19" t="s">
        <v>57</v>
      </c>
      <c r="B59" s="21">
        <f t="shared" ref="B59:F59" si="29">B31/B32</f>
        <v>0.6286086795</v>
      </c>
      <c r="C59" s="21">
        <f t="shared" si="29"/>
        <v>0.5842003854</v>
      </c>
      <c r="D59" s="21">
        <f t="shared" si="29"/>
        <v>0.4173787892</v>
      </c>
      <c r="E59" s="21">
        <f t="shared" si="29"/>
        <v>0.4603697602</v>
      </c>
      <c r="F59" s="21">
        <f t="shared" si="29"/>
        <v>0.5126403291</v>
      </c>
    </row>
    <row r="60">
      <c r="A60" s="19" t="s">
        <v>58</v>
      </c>
      <c r="B60" s="21">
        <f t="shared" ref="B60:F60" si="30">B31/B2</f>
        <v>0.09868421053</v>
      </c>
      <c r="C60" s="21">
        <f t="shared" si="30"/>
        <v>0.07976218662</v>
      </c>
      <c r="D60" s="21">
        <f t="shared" si="30"/>
        <v>0.1029509652</v>
      </c>
      <c r="E60" s="21">
        <f t="shared" si="30"/>
        <v>0.1013520321</v>
      </c>
      <c r="F60" s="21">
        <f t="shared" si="30"/>
        <v>0.1040130755</v>
      </c>
    </row>
    <row r="61">
      <c r="A61" s="19" t="s">
        <v>59</v>
      </c>
      <c r="B61" s="21">
        <f t="shared" ref="B61:F61" si="31">B25/B17</f>
        <v>0.1854824001</v>
      </c>
      <c r="C61" s="21">
        <f t="shared" si="31"/>
        <v>0.05599123029</v>
      </c>
      <c r="D61" s="21">
        <f t="shared" si="31"/>
        <v>0.04537567695</v>
      </c>
      <c r="E61" s="21">
        <f t="shared" si="31"/>
        <v>0.04388899823</v>
      </c>
      <c r="F61" s="21">
        <f t="shared" si="31"/>
        <v>0.09133917085</v>
      </c>
    </row>
    <row r="62">
      <c r="A62" s="19" t="s">
        <v>60</v>
      </c>
      <c r="B62" s="21">
        <f t="shared" ref="B62:F62" si="32">B25/B2</f>
        <v>0.05947368421</v>
      </c>
      <c r="C62" s="21">
        <f t="shared" si="32"/>
        <v>0.01746770842</v>
      </c>
      <c r="D62" s="21">
        <f t="shared" si="32"/>
        <v>0.01914799201</v>
      </c>
      <c r="E62" s="21">
        <f t="shared" si="32"/>
        <v>0.01797336235</v>
      </c>
      <c r="F62" s="21">
        <f t="shared" si="32"/>
        <v>0.03827027403</v>
      </c>
    </row>
    <row r="63">
      <c r="A63" s="19" t="s">
        <v>61</v>
      </c>
      <c r="B63" s="21">
        <f t="shared" ref="B63:F63" si="33">(B25+B24)/B17</f>
        <v>0.2537844246</v>
      </c>
      <c r="C63" s="21">
        <f t="shared" si="33"/>
        <v>0.08660089384</v>
      </c>
      <c r="D63" s="21">
        <f t="shared" si="33"/>
        <v>0.06467216994</v>
      </c>
      <c r="E63" s="21">
        <f t="shared" si="33"/>
        <v>0.08226727022</v>
      </c>
      <c r="F63" s="21">
        <f t="shared" si="33"/>
        <v>0.1397684359</v>
      </c>
    </row>
    <row r="64">
      <c r="A64" s="19" t="s">
        <v>62</v>
      </c>
      <c r="B64" s="21">
        <f t="shared" ref="B64:F64" si="34">B16/B17</f>
        <v>1.278770746</v>
      </c>
      <c r="C64" s="21">
        <f t="shared" si="34"/>
        <v>1.093431149</v>
      </c>
      <c r="D64" s="21">
        <f t="shared" si="34"/>
        <v>0.8298017772</v>
      </c>
      <c r="E64" s="21">
        <f t="shared" si="34"/>
        <v>0.8394508955</v>
      </c>
      <c r="F64" s="21">
        <f t="shared" si="34"/>
        <v>0.8354151969</v>
      </c>
    </row>
    <row r="65">
      <c r="A65" s="19" t="s">
        <v>63</v>
      </c>
      <c r="B65" s="21">
        <f t="shared" ref="B65:F65" si="35">B16/B2</f>
        <v>0.4100292398</v>
      </c>
      <c r="C65" s="21">
        <f t="shared" si="35"/>
        <v>0.3411201431</v>
      </c>
      <c r="D65" s="21">
        <f t="shared" si="35"/>
        <v>0.3501664078</v>
      </c>
      <c r="E65" s="21">
        <f t="shared" si="35"/>
        <v>0.3437707792</v>
      </c>
      <c r="F65" s="21">
        <f t="shared" si="35"/>
        <v>0.3500312978</v>
      </c>
    </row>
    <row r="66">
      <c r="A66" s="19" t="s">
        <v>64</v>
      </c>
      <c r="B66" s="21">
        <f t="shared" ref="B66:F66" si="36">B33/B2</f>
        <v>0.510994152</v>
      </c>
      <c r="C66" s="21">
        <f t="shared" si="36"/>
        <v>0.247652119</v>
      </c>
      <c r="D66" s="21">
        <f t="shared" si="36"/>
        <v>0.3399156867</v>
      </c>
      <c r="E66" s="21">
        <f t="shared" si="36"/>
        <v>0.376674928</v>
      </c>
      <c r="F66" s="21">
        <f t="shared" si="36"/>
        <v>0.3657149812</v>
      </c>
    </row>
    <row r="67">
      <c r="A67" s="19" t="s">
        <v>65</v>
      </c>
      <c r="B67" s="21">
        <f t="shared" ref="B67:F67" si="37">B17/B32</f>
        <v>2.042466009</v>
      </c>
      <c r="C67" s="21">
        <f t="shared" si="37"/>
        <v>2.284971098</v>
      </c>
      <c r="D67" s="21">
        <f t="shared" si="37"/>
        <v>1.710803274</v>
      </c>
      <c r="E67" s="21">
        <f t="shared" si="37"/>
        <v>1.860150101</v>
      </c>
      <c r="F67" s="21">
        <f t="shared" si="37"/>
        <v>2.065044134</v>
      </c>
    </row>
    <row r="68">
      <c r="A68" s="19" t="s">
        <v>66</v>
      </c>
      <c r="B68" s="21">
        <f t="shared" ref="B68:F68" si="38">B17/B2</f>
        <v>0.3206432749</v>
      </c>
      <c r="C68" s="21">
        <f t="shared" si="38"/>
        <v>0.31197222</v>
      </c>
      <c r="D68" s="21">
        <f t="shared" si="38"/>
        <v>0.4219880186</v>
      </c>
      <c r="E68" s="21">
        <f t="shared" si="38"/>
        <v>0.4095186282</v>
      </c>
      <c r="F68" s="21">
        <f t="shared" si="38"/>
        <v>0.4189908193</v>
      </c>
    </row>
    <row r="69">
      <c r="A69" s="19" t="s">
        <v>67</v>
      </c>
      <c r="B69" s="21">
        <f t="shared" ref="B69:F69" si="39">(B16+B11)/B17</f>
        <v>1.638427868</v>
      </c>
      <c r="C69" s="21">
        <f t="shared" si="39"/>
        <v>1.541192343</v>
      </c>
      <c r="D69" s="21">
        <f t="shared" si="39"/>
        <v>0.9462642621</v>
      </c>
      <c r="E69" s="21">
        <f t="shared" si="39"/>
        <v>1.048760087</v>
      </c>
      <c r="F69" s="21">
        <f t="shared" si="39"/>
        <v>1.036726563</v>
      </c>
    </row>
    <row r="70">
      <c r="A70" s="19" t="s">
        <v>68</v>
      </c>
      <c r="B70" s="21">
        <f t="shared" ref="B70:F70" si="40">(B16+B11)/B2</f>
        <v>0.5253508772</v>
      </c>
      <c r="C70" s="21">
        <f t="shared" si="40"/>
        <v>0.4808091969</v>
      </c>
      <c r="D70" s="21">
        <f t="shared" si="40"/>
        <v>0.3993121811</v>
      </c>
      <c r="E70" s="21">
        <f t="shared" si="40"/>
        <v>0.429486792</v>
      </c>
      <c r="F70" s="21">
        <f t="shared" si="40"/>
        <v>0.4343789122</v>
      </c>
    </row>
    <row r="71">
      <c r="A71" s="19" t="s">
        <v>69</v>
      </c>
      <c r="B71" s="21">
        <f t="shared" ref="B71:F71" si="41">B30/B19</f>
        <v>0.3808464882</v>
      </c>
      <c r="C71" s="21">
        <f t="shared" si="41"/>
        <v>-0.2689528659</v>
      </c>
      <c r="D71" s="21">
        <f t="shared" si="41"/>
        <v>0.200262568</v>
      </c>
      <c r="E71" s="21">
        <f t="shared" si="41"/>
        <v>0.1359488875</v>
      </c>
      <c r="F71" s="21">
        <f t="shared" si="41"/>
        <v>0.144301138</v>
      </c>
    </row>
    <row r="72">
      <c r="A72" s="19" t="s">
        <v>70</v>
      </c>
      <c r="B72" s="19">
        <f t="shared" ref="B72:F72" si="42">B30/B35</f>
        <v>-7.152161958</v>
      </c>
      <c r="C72" s="19">
        <f t="shared" si="42"/>
        <v>2.787275297</v>
      </c>
      <c r="D72" s="19">
        <f t="shared" si="42"/>
        <v>-1.881572149</v>
      </c>
      <c r="E72" s="19">
        <f t="shared" si="42"/>
        <v>-0.9952159408</v>
      </c>
      <c r="F72" s="19">
        <f t="shared" si="42"/>
        <v>-1.292507094</v>
      </c>
    </row>
    <row r="73">
      <c r="A73" s="19" t="s">
        <v>71</v>
      </c>
      <c r="B73" s="19">
        <f t="shared" ref="B73:F73" si="43">B22/B35</f>
        <v>-2.207499828</v>
      </c>
      <c r="C73" s="19">
        <f t="shared" si="43"/>
        <v>-0.7332892972</v>
      </c>
      <c r="D73" s="19">
        <f t="shared" si="43"/>
        <v>-0.7782973279</v>
      </c>
      <c r="E73" s="19">
        <f t="shared" si="43"/>
        <v>-0.4815788453</v>
      </c>
      <c r="F73" s="19">
        <f t="shared" si="43"/>
        <v>-0.8421212202</v>
      </c>
    </row>
    <row r="74">
      <c r="A74" s="19" t="s">
        <v>72</v>
      </c>
      <c r="B74" s="21">
        <f t="shared" ref="B74:F74" si="44">B31/B19</f>
        <v>0.1544269046</v>
      </c>
      <c r="C74" s="21">
        <f t="shared" si="44"/>
        <v>0.1135112875</v>
      </c>
      <c r="D74" s="21">
        <f t="shared" si="44"/>
        <v>0.1485750881</v>
      </c>
      <c r="E74" s="21">
        <f t="shared" si="44"/>
        <v>0.1614922786</v>
      </c>
      <c r="F74" s="21">
        <f t="shared" si="44"/>
        <v>0.1745550044</v>
      </c>
    </row>
    <row r="75">
      <c r="A75" s="19" t="s">
        <v>73</v>
      </c>
      <c r="B75" s="21">
        <f t="shared" ref="B75:F75" si="45">B34/B19</f>
        <v>0.2012811714</v>
      </c>
      <c r="C75" s="21">
        <f t="shared" si="45"/>
        <v>0.1719141927</v>
      </c>
      <c r="D75" s="21">
        <f t="shared" si="45"/>
        <v>0.1821645853</v>
      </c>
      <c r="E75" s="21">
        <f t="shared" si="45"/>
        <v>0.182007898</v>
      </c>
      <c r="F75" s="21">
        <f t="shared" si="45"/>
        <v>0.1896994456</v>
      </c>
    </row>
    <row r="76">
      <c r="A76" s="19" t="s">
        <v>74</v>
      </c>
      <c r="B76" s="21">
        <f t="shared" ref="B76:F76" si="46">B25/B19</f>
        <v>0.09306794784</v>
      </c>
      <c r="C76" s="21">
        <f t="shared" si="46"/>
        <v>0.02485867246</v>
      </c>
      <c r="D76" s="21">
        <f t="shared" si="46"/>
        <v>0.02763368556</v>
      </c>
      <c r="E76" s="21">
        <f t="shared" si="46"/>
        <v>0.02863839214</v>
      </c>
      <c r="F76" s="21">
        <f t="shared" si="46"/>
        <v>0.06422526992</v>
      </c>
    </row>
    <row r="77">
      <c r="A77" s="19" t="s">
        <v>75</v>
      </c>
      <c r="B77" s="19">
        <f t="shared" ref="B77:F77" si="47">B25/B35</f>
        <v>-1.747783048</v>
      </c>
      <c r="C77" s="19">
        <f t="shared" si="47"/>
        <v>-0.2576212134</v>
      </c>
      <c r="D77" s="19">
        <f t="shared" si="47"/>
        <v>-0.2596330089</v>
      </c>
      <c r="E77" s="19">
        <f t="shared" si="47"/>
        <v>-0.2096477941</v>
      </c>
      <c r="F77" s="19">
        <f t="shared" si="47"/>
        <v>-0.5752665443</v>
      </c>
    </row>
    <row r="78">
      <c r="A78" s="19" t="s">
        <v>76</v>
      </c>
      <c r="B78" s="19">
        <f t="shared" ref="B78:F78" si="48">B35/B9</f>
        <v>-0.1024346448</v>
      </c>
      <c r="C78" s="19">
        <f t="shared" si="48"/>
        <v>-0.1632833386</v>
      </c>
      <c r="D78" s="19">
        <f t="shared" si="48"/>
        <v>-0.2011329118</v>
      </c>
      <c r="E78" s="19">
        <f t="shared" si="48"/>
        <v>-0.2461245445</v>
      </c>
      <c r="F78" s="19">
        <f t="shared" si="48"/>
        <v>-0.1991076447</v>
      </c>
    </row>
    <row r="79">
      <c r="A79" s="19" t="s">
        <v>77</v>
      </c>
      <c r="B79" s="19">
        <f t="shared" ref="B79:F79" si="49">B35/B2</f>
        <v>-0.03402807018</v>
      </c>
      <c r="C79" s="19">
        <f t="shared" si="49"/>
        <v>-0.06780384342</v>
      </c>
      <c r="D79" s="19">
        <f t="shared" si="49"/>
        <v>-0.07375022188</v>
      </c>
      <c r="E79" s="19">
        <f t="shared" si="49"/>
        <v>-0.08573122569</v>
      </c>
      <c r="F79" s="19">
        <f t="shared" si="49"/>
        <v>-0.06652615976</v>
      </c>
    </row>
    <row r="80">
      <c r="A80" s="19" t="s">
        <v>78</v>
      </c>
      <c r="B80" s="19">
        <f t="shared" ref="B80:F80" si="50">B35/B19</f>
        <v>-0.05324914207</v>
      </c>
      <c r="C80" s="19">
        <f t="shared" si="50"/>
        <v>-0.09649311145</v>
      </c>
      <c r="D80" s="19">
        <f t="shared" si="50"/>
        <v>-0.1064336375</v>
      </c>
      <c r="E80" s="19">
        <f t="shared" si="50"/>
        <v>-0.1366024015</v>
      </c>
      <c r="F80" s="19">
        <f t="shared" si="50"/>
        <v>-0.1116443683</v>
      </c>
    </row>
    <row r="81">
      <c r="A81" s="19" t="s">
        <v>79</v>
      </c>
      <c r="B81" s="21">
        <f t="shared" ref="B81:F81" si="51">B12/B19</f>
        <v>0.0757263784</v>
      </c>
      <c r="C81" s="21">
        <f t="shared" si="51"/>
        <v>0.0952790985</v>
      </c>
      <c r="D81" s="21">
        <f t="shared" si="51"/>
        <v>0.07969900736</v>
      </c>
      <c r="E81" s="21">
        <f t="shared" si="51"/>
        <v>0.08222300703</v>
      </c>
      <c r="F81" s="21">
        <f t="shared" si="51"/>
        <v>0.08611030055</v>
      </c>
    </row>
    <row r="82">
      <c r="A82" s="19" t="s">
        <v>80</v>
      </c>
      <c r="B82" s="21">
        <f t="shared" ref="B82:F82" si="52">B3/B19</f>
        <v>0.9441775337</v>
      </c>
      <c r="C82" s="21">
        <f t="shared" si="52"/>
        <v>0.5295571113</v>
      </c>
      <c r="D82" s="21">
        <f t="shared" si="52"/>
        <v>0.6522574448</v>
      </c>
      <c r="E82" s="21">
        <f t="shared" si="52"/>
        <v>0.7818088419</v>
      </c>
      <c r="F82" s="21">
        <f t="shared" si="52"/>
        <v>0.7999124599</v>
      </c>
    </row>
    <row r="83">
      <c r="A83" s="19" t="s">
        <v>81</v>
      </c>
      <c r="B83" s="21">
        <f t="shared" ref="B83:F83" si="53">B8/B19</f>
        <v>0.1017158545</v>
      </c>
      <c r="C83" s="21">
        <f t="shared" si="53"/>
        <v>0.1088690053</v>
      </c>
      <c r="D83" s="21">
        <f t="shared" si="53"/>
        <v>0.08895292988</v>
      </c>
      <c r="E83" s="21">
        <f t="shared" si="53"/>
        <v>0.1217452724</v>
      </c>
      <c r="F83" s="21">
        <f t="shared" si="53"/>
        <v>0.1132769186</v>
      </c>
    </row>
    <row r="84">
      <c r="A84" s="19" t="s">
        <v>82</v>
      </c>
      <c r="B84" s="21">
        <f t="shared" ref="B84:F84" si="54">B33/B19</f>
        <v>0.799633951</v>
      </c>
      <c r="C84" s="21">
        <f t="shared" si="54"/>
        <v>0.35243907</v>
      </c>
      <c r="D84" s="21">
        <f t="shared" si="54"/>
        <v>0.4905539545</v>
      </c>
      <c r="E84" s="21">
        <f t="shared" si="54"/>
        <v>0.6001862138</v>
      </c>
      <c r="F84" s="21">
        <f t="shared" si="54"/>
        <v>0.6137437992</v>
      </c>
    </row>
    <row r="85">
      <c r="A85" s="19" t="s">
        <v>83</v>
      </c>
      <c r="B85" s="21">
        <f t="shared" ref="B85:F85" si="55">(B5+B6)/B19</f>
        <v>0.1234042553</v>
      </c>
      <c r="C85" s="21">
        <f t="shared" si="55"/>
        <v>0.09161019805</v>
      </c>
      <c r="D85" s="21">
        <f t="shared" si="55"/>
        <v>0.1215818124</v>
      </c>
      <c r="E85" s="21">
        <f t="shared" si="55"/>
        <v>0.1360644685</v>
      </c>
      <c r="F85" s="21">
        <f t="shared" si="55"/>
        <v>0.1581850015</v>
      </c>
    </row>
    <row r="86">
      <c r="A86" s="19" t="s">
        <v>84</v>
      </c>
      <c r="B86" s="21">
        <f t="shared" ref="B86:F86" si="56">B19/B2</f>
        <v>0.6390350877</v>
      </c>
      <c r="C86" s="21">
        <f t="shared" si="56"/>
        <v>0.7026806619</v>
      </c>
      <c r="D86" s="21">
        <f t="shared" si="56"/>
        <v>0.6929221211</v>
      </c>
      <c r="E86" s="21">
        <f t="shared" si="56"/>
        <v>0.627596768</v>
      </c>
      <c r="F86" s="21">
        <f t="shared" si="56"/>
        <v>0.5958756433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0.0</v>
      </c>
      <c r="C2" s="25">
        <v>668.9</v>
      </c>
      <c r="D2" s="25">
        <v>3407.5</v>
      </c>
      <c r="E2" s="25">
        <v>4448.4</v>
      </c>
      <c r="F2" s="25">
        <v>9799.7</v>
      </c>
    </row>
    <row r="3">
      <c r="A3" s="4" t="s">
        <v>2</v>
      </c>
      <c r="B3" s="26">
        <v>0.0</v>
      </c>
      <c r="C3" s="27">
        <v>8.4</v>
      </c>
      <c r="D3" s="27">
        <v>2371.0</v>
      </c>
      <c r="E3" s="27">
        <v>1315.8</v>
      </c>
      <c r="F3" s="27">
        <v>2177.9</v>
      </c>
    </row>
    <row r="4">
      <c r="A4" s="4" t="s">
        <v>3</v>
      </c>
      <c r="B4" s="11">
        <v>0.0</v>
      </c>
      <c r="C4" s="12">
        <v>8.2</v>
      </c>
      <c r="D4" s="12">
        <v>2237.6</v>
      </c>
      <c r="E4" s="12">
        <v>1034.0</v>
      </c>
      <c r="F4" s="12">
        <v>1705.1</v>
      </c>
    </row>
    <row r="5">
      <c r="A5" s="4" t="s">
        <v>4</v>
      </c>
      <c r="B5" s="11">
        <v>0.0</v>
      </c>
      <c r="C5" s="12">
        <v>0.3</v>
      </c>
      <c r="D5" s="12">
        <v>54.2</v>
      </c>
      <c r="E5" s="12">
        <v>158.9</v>
      </c>
      <c r="F5" s="12">
        <v>304.3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0.0</v>
      </c>
      <c r="C8" s="27">
        <v>0.0</v>
      </c>
      <c r="D8" s="27">
        <v>0.0</v>
      </c>
      <c r="E8" s="27">
        <v>6.2</v>
      </c>
      <c r="F8" s="27">
        <v>51.3</v>
      </c>
    </row>
    <row r="9">
      <c r="A9" s="15" t="s">
        <v>8</v>
      </c>
      <c r="B9" s="11">
        <v>0.0</v>
      </c>
      <c r="C9" s="12">
        <v>657.2</v>
      </c>
      <c r="D9" s="12">
        <v>962.0</v>
      </c>
      <c r="E9" s="12">
        <v>3036.2</v>
      </c>
      <c r="F9" s="12">
        <v>7420.6</v>
      </c>
      <c r="G9" s="16"/>
    </row>
    <row r="10">
      <c r="A10" s="15" t="s">
        <v>9</v>
      </c>
      <c r="B10" s="26">
        <v>36.0</v>
      </c>
      <c r="C10" s="27">
        <v>640.5</v>
      </c>
      <c r="D10" s="27">
        <v>455.1</v>
      </c>
      <c r="E10" s="27">
        <v>676.6</v>
      </c>
      <c r="F10" s="27">
        <v>3052.0</v>
      </c>
    </row>
    <row r="11">
      <c r="A11" s="17" t="s">
        <v>10</v>
      </c>
      <c r="B11" s="11">
        <v>0.0</v>
      </c>
      <c r="C11" s="12">
        <v>628.0</v>
      </c>
      <c r="D11" s="12">
        <v>312.1</v>
      </c>
      <c r="E11" s="12">
        <v>109.7</v>
      </c>
      <c r="F11" s="12">
        <v>2112.1</v>
      </c>
    </row>
    <row r="12">
      <c r="A12" s="4" t="s">
        <v>11</v>
      </c>
      <c r="B12" s="11">
        <v>0.0</v>
      </c>
      <c r="C12" s="12">
        <v>0.4</v>
      </c>
      <c r="D12" s="12">
        <v>20.2</v>
      </c>
      <c r="E12" s="12">
        <v>340.7</v>
      </c>
      <c r="F12" s="12">
        <v>471.5</v>
      </c>
    </row>
    <row r="13">
      <c r="A13" s="4" t="s">
        <v>12</v>
      </c>
      <c r="B13" s="11">
        <v>0.0</v>
      </c>
      <c r="C13" s="12">
        <v>0.2</v>
      </c>
      <c r="D13" s="12">
        <v>1.1</v>
      </c>
      <c r="E13" s="12">
        <v>4.5</v>
      </c>
      <c r="F13" s="12">
        <v>3.4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0.0</v>
      </c>
      <c r="C15" s="27">
        <v>0.0</v>
      </c>
      <c r="D15" s="27">
        <v>563.7</v>
      </c>
      <c r="E15" s="27">
        <v>1144.5</v>
      </c>
      <c r="F15" s="27">
        <v>3495.3</v>
      </c>
    </row>
    <row r="16">
      <c r="A16" s="1" t="s">
        <v>15</v>
      </c>
      <c r="B16" s="11">
        <v>0.0</v>
      </c>
      <c r="C16" s="12">
        <v>0.0</v>
      </c>
      <c r="D16" s="12">
        <v>506.1</v>
      </c>
      <c r="E16" s="12">
        <v>1044.7</v>
      </c>
      <c r="F16" s="12">
        <v>3333.5</v>
      </c>
    </row>
    <row r="17">
      <c r="A17" s="4" t="s">
        <v>16</v>
      </c>
      <c r="B17" s="11">
        <v>-35.9</v>
      </c>
      <c r="C17" s="12">
        <v>28.4</v>
      </c>
      <c r="D17" s="12">
        <v>2388.7</v>
      </c>
      <c r="E17" s="12">
        <v>2627.3</v>
      </c>
      <c r="F17" s="12">
        <v>3252.4</v>
      </c>
    </row>
    <row r="18">
      <c r="A18" s="1" t="s">
        <v>17</v>
      </c>
      <c r="B18" s="11">
        <v>27.2</v>
      </c>
      <c r="C18" s="12">
        <v>63.0</v>
      </c>
      <c r="D18" s="12">
        <v>2513.4</v>
      </c>
      <c r="E18" s="12">
        <v>2514.2</v>
      </c>
      <c r="F18" s="12">
        <v>3023.8</v>
      </c>
    </row>
    <row r="19">
      <c r="A19" s="1" t="s">
        <v>18</v>
      </c>
      <c r="B19" s="24">
        <v>0.0</v>
      </c>
      <c r="C19" s="25">
        <v>0.0</v>
      </c>
      <c r="D19" s="25">
        <v>8.8</v>
      </c>
      <c r="E19" s="25">
        <v>144.2</v>
      </c>
      <c r="F19" s="25">
        <v>433.8</v>
      </c>
    </row>
    <row r="20">
      <c r="A20" s="4" t="s">
        <v>19</v>
      </c>
      <c r="B20" s="24">
        <v>0.0</v>
      </c>
      <c r="C20" s="25">
        <v>0.0</v>
      </c>
      <c r="D20" s="25">
        <v>8.3</v>
      </c>
      <c r="E20" s="25">
        <v>81.5</v>
      </c>
      <c r="F20" s="25">
        <v>260.1</v>
      </c>
    </row>
    <row r="21">
      <c r="A21" s="1" t="s">
        <v>20</v>
      </c>
      <c r="B21" s="24">
        <v>0.1</v>
      </c>
      <c r="C21" s="25">
        <v>10.6</v>
      </c>
      <c r="D21" s="25">
        <v>172.7</v>
      </c>
      <c r="E21" s="25">
        <v>188.2</v>
      </c>
      <c r="F21" s="25">
        <v>183.3</v>
      </c>
    </row>
    <row r="22">
      <c r="A22" s="1" t="s">
        <v>21</v>
      </c>
      <c r="B22" s="24">
        <v>-57.7</v>
      </c>
      <c r="C22" s="25">
        <v>-36.6</v>
      </c>
      <c r="D22" s="25">
        <v>-172.2</v>
      </c>
      <c r="E22" s="25">
        <v>-125.6</v>
      </c>
      <c r="F22" s="25">
        <v>-35.1</v>
      </c>
    </row>
    <row r="23">
      <c r="A23" s="4" t="s">
        <v>22</v>
      </c>
      <c r="B23" s="26">
        <v>0.0</v>
      </c>
      <c r="C23" s="27">
        <v>0.1</v>
      </c>
      <c r="D23" s="27">
        <v>0.6</v>
      </c>
      <c r="E23" s="27">
        <v>11.9</v>
      </c>
      <c r="F23" s="27">
        <v>42.9</v>
      </c>
    </row>
    <row r="24">
      <c r="A24" s="4" t="s">
        <v>23</v>
      </c>
      <c r="B24" s="24">
        <v>0.0</v>
      </c>
      <c r="C24" s="25">
        <v>-3.3</v>
      </c>
      <c r="D24" s="25">
        <v>-32.7</v>
      </c>
      <c r="E24" s="25">
        <v>6.6</v>
      </c>
      <c r="F24" s="25">
        <v>-18.3</v>
      </c>
    </row>
    <row r="25">
      <c r="A25" s="4" t="s">
        <v>24</v>
      </c>
      <c r="B25" s="24">
        <v>-57.7</v>
      </c>
      <c r="C25" s="25">
        <v>-33.4</v>
      </c>
      <c r="D25" s="25">
        <v>-77.1</v>
      </c>
      <c r="E25" s="25">
        <v>7.6</v>
      </c>
      <c r="F25" s="25">
        <v>-26.3</v>
      </c>
    </row>
    <row r="26">
      <c r="A26" s="4" t="s">
        <v>25</v>
      </c>
      <c r="B26" s="26">
        <v>0.0</v>
      </c>
      <c r="C26" s="27">
        <v>0.0</v>
      </c>
      <c r="D26" s="27">
        <v>0.1</v>
      </c>
      <c r="E26" s="27">
        <v>13.7</v>
      </c>
      <c r="F26" s="27">
        <v>54.0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-0.1</v>
      </c>
      <c r="C28" s="25">
        <v>8.2</v>
      </c>
      <c r="D28" s="25">
        <v>2229.4</v>
      </c>
      <c r="E28" s="25">
        <v>-1198.1</v>
      </c>
      <c r="F28" s="25">
        <v>653.7</v>
      </c>
    </row>
    <row r="29">
      <c r="A29" s="19" t="s">
        <v>28</v>
      </c>
      <c r="B29" s="24">
        <v>0.0</v>
      </c>
      <c r="C29" s="25">
        <v>641.8</v>
      </c>
      <c r="D29" s="25">
        <v>322.5</v>
      </c>
      <c r="E29" s="25">
        <v>1785.5</v>
      </c>
      <c r="F29" s="25">
        <v>3865.3</v>
      </c>
    </row>
    <row r="30">
      <c r="A30" s="19" t="s">
        <v>29</v>
      </c>
      <c r="B30" s="20">
        <f t="shared" ref="B30:F30" si="1">B22*(1-0.4)+B26+B28-B29</f>
        <v>-34.72</v>
      </c>
      <c r="C30" s="20">
        <f t="shared" si="1"/>
        <v>-655.56</v>
      </c>
      <c r="D30" s="20">
        <f t="shared" si="1"/>
        <v>1803.68</v>
      </c>
      <c r="E30" s="20">
        <f t="shared" si="1"/>
        <v>-3045.26</v>
      </c>
      <c r="F30" s="20">
        <f t="shared" si="1"/>
        <v>-3178.66</v>
      </c>
    </row>
    <row r="31">
      <c r="A31" s="19" t="s">
        <v>30</v>
      </c>
      <c r="B31" s="20">
        <f t="shared" ref="B31:F31" si="2">B22+B26</f>
        <v>-57.7</v>
      </c>
      <c r="C31" s="20">
        <f t="shared" si="2"/>
        <v>-36.6</v>
      </c>
      <c r="D31" s="20">
        <f t="shared" si="2"/>
        <v>-172.1</v>
      </c>
      <c r="E31" s="20">
        <f t="shared" si="2"/>
        <v>-111.9</v>
      </c>
      <c r="F31" s="20">
        <f t="shared" si="2"/>
        <v>18.9</v>
      </c>
    </row>
    <row r="32">
      <c r="A32" s="19" t="s">
        <v>31</v>
      </c>
      <c r="B32" s="20">
        <f t="shared" ref="B32:F32" si="3">B18+B25+B27</f>
        <v>-30.5</v>
      </c>
      <c r="C32" s="20">
        <f t="shared" si="3"/>
        <v>29.6</v>
      </c>
      <c r="D32" s="20">
        <f t="shared" si="3"/>
        <v>2436.3</v>
      </c>
      <c r="E32" s="20">
        <f t="shared" si="3"/>
        <v>2521.8</v>
      </c>
      <c r="F32" s="20">
        <f t="shared" si="3"/>
        <v>2997.5</v>
      </c>
    </row>
    <row r="33">
      <c r="A33" s="19" t="s">
        <v>32</v>
      </c>
      <c r="B33" s="20">
        <f t="shared" ref="B33:F33" si="4">B4+B5+B6+B8-B12-B13-B14</f>
        <v>0</v>
      </c>
      <c r="C33" s="20">
        <f t="shared" si="4"/>
        <v>7.9</v>
      </c>
      <c r="D33" s="20">
        <f t="shared" si="4"/>
        <v>2270.5</v>
      </c>
      <c r="E33" s="20">
        <f t="shared" si="4"/>
        <v>853.9</v>
      </c>
      <c r="F33" s="20">
        <f t="shared" si="4"/>
        <v>1585.8</v>
      </c>
    </row>
    <row r="34">
      <c r="A34" s="19" t="s">
        <v>33</v>
      </c>
      <c r="B34" s="20">
        <f t="shared" ref="B34:F34" si="5">B19-B20</f>
        <v>0</v>
      </c>
      <c r="C34" s="20">
        <f t="shared" si="5"/>
        <v>0</v>
      </c>
      <c r="D34" s="20">
        <f t="shared" si="5"/>
        <v>0.5</v>
      </c>
      <c r="E34" s="20">
        <f t="shared" si="5"/>
        <v>62.7</v>
      </c>
      <c r="F34" s="20">
        <f t="shared" si="5"/>
        <v>173.7</v>
      </c>
    </row>
    <row r="35">
      <c r="A35" s="19" t="s">
        <v>34</v>
      </c>
      <c r="B35" s="20">
        <f t="shared" ref="B35:F35" si="6">B19-(B20*1.3525)-B26</f>
        <v>0</v>
      </c>
      <c r="C35" s="20">
        <f t="shared" si="6"/>
        <v>0</v>
      </c>
      <c r="D35" s="20">
        <f t="shared" si="6"/>
        <v>-2.52575</v>
      </c>
      <c r="E35" s="20">
        <f t="shared" si="6"/>
        <v>20.27125</v>
      </c>
      <c r="F35" s="20">
        <f t="shared" si="6"/>
        <v>28.01475</v>
      </c>
    </row>
    <row r="36">
      <c r="A36" s="19"/>
    </row>
    <row r="37">
      <c r="A37" s="19" t="s">
        <v>35</v>
      </c>
      <c r="B37" s="21">
        <f t="shared" ref="B37:F37" si="7">B4/B10</f>
        <v>0</v>
      </c>
      <c r="C37" s="21">
        <f t="shared" si="7"/>
        <v>0.01280249805</v>
      </c>
      <c r="D37" s="21">
        <f t="shared" si="7"/>
        <v>4.9167216</v>
      </c>
      <c r="E37" s="21">
        <f t="shared" si="7"/>
        <v>1.528229382</v>
      </c>
      <c r="F37" s="21">
        <f t="shared" si="7"/>
        <v>0.5586828309</v>
      </c>
    </row>
    <row r="38">
      <c r="A38" s="19" t="s">
        <v>36</v>
      </c>
      <c r="B38" s="21" t="str">
        <f t="shared" ref="B38:F38" si="8">B4/B19</f>
        <v>#DIV/0!</v>
      </c>
      <c r="C38" s="21" t="str">
        <f t="shared" si="8"/>
        <v>#DIV/0!</v>
      </c>
      <c r="D38" s="21">
        <f t="shared" si="8"/>
        <v>254.2727273</v>
      </c>
      <c r="E38" s="21">
        <f t="shared" si="8"/>
        <v>7.170596394</v>
      </c>
      <c r="F38" s="21">
        <f t="shared" si="8"/>
        <v>3.930613186</v>
      </c>
    </row>
    <row r="39">
      <c r="A39" s="19" t="s">
        <v>37</v>
      </c>
      <c r="B39" s="21" t="str">
        <f t="shared" ref="B39:F39" si="9">B4/B3</f>
        <v>#DIV/0!</v>
      </c>
      <c r="C39" s="21">
        <f t="shared" si="9"/>
        <v>0.9761904762</v>
      </c>
      <c r="D39" s="21">
        <f t="shared" si="9"/>
        <v>0.9437368199</v>
      </c>
      <c r="E39" s="21">
        <f t="shared" si="9"/>
        <v>0.7858337133</v>
      </c>
      <c r="F39" s="21">
        <f t="shared" si="9"/>
        <v>0.7829101428</v>
      </c>
    </row>
    <row r="40">
      <c r="A40" s="19" t="s">
        <v>38</v>
      </c>
      <c r="B40" s="21" t="str">
        <f t="shared" ref="B40:F40" si="10">B4/B2</f>
        <v>#DIV/0!</v>
      </c>
      <c r="C40" s="21">
        <f t="shared" si="10"/>
        <v>0.01225893258</v>
      </c>
      <c r="D40" s="21">
        <f t="shared" si="10"/>
        <v>0.6566691123</v>
      </c>
      <c r="E40" s="21">
        <f t="shared" si="10"/>
        <v>0.2324431256</v>
      </c>
      <c r="F40" s="21">
        <f t="shared" si="10"/>
        <v>0.1739951223</v>
      </c>
    </row>
    <row r="41">
      <c r="A41" s="19" t="s">
        <v>39</v>
      </c>
      <c r="B41" s="21">
        <f t="shared" ref="B41:F41" si="11">B3/B10</f>
        <v>0</v>
      </c>
      <c r="C41" s="21">
        <f t="shared" si="11"/>
        <v>0.0131147541</v>
      </c>
      <c r="D41" s="21">
        <f t="shared" si="11"/>
        <v>5.20984399</v>
      </c>
      <c r="E41" s="21">
        <f t="shared" si="11"/>
        <v>1.944723618</v>
      </c>
      <c r="F41" s="21">
        <f t="shared" si="11"/>
        <v>0.7135976409</v>
      </c>
    </row>
    <row r="42">
      <c r="A42" s="19" t="s">
        <v>40</v>
      </c>
      <c r="B42" s="21" t="str">
        <f t="shared" ref="B42:F42" si="12">B3/B2</f>
        <v>#DIV/0!</v>
      </c>
      <c r="C42" s="21">
        <f t="shared" si="12"/>
        <v>0.01255793093</v>
      </c>
      <c r="D42" s="21">
        <f t="shared" si="12"/>
        <v>0.6958180484</v>
      </c>
      <c r="E42" s="21">
        <f t="shared" si="12"/>
        <v>0.2957917453</v>
      </c>
      <c r="F42" s="21">
        <f t="shared" si="12"/>
        <v>0.2222414972</v>
      </c>
    </row>
    <row r="43">
      <c r="A43" s="19" t="s">
        <v>41</v>
      </c>
      <c r="B43" s="21" t="str">
        <f t="shared" ref="B43:F43" si="13">B10/B2</f>
        <v>#DIV/0!</v>
      </c>
      <c r="C43" s="21">
        <f t="shared" si="13"/>
        <v>0.9575422335</v>
      </c>
      <c r="D43" s="21">
        <f t="shared" si="13"/>
        <v>0.1335583272</v>
      </c>
      <c r="E43" s="21">
        <f t="shared" si="13"/>
        <v>0.1520996313</v>
      </c>
      <c r="F43" s="21">
        <f t="shared" si="13"/>
        <v>0.3114381052</v>
      </c>
    </row>
    <row r="44">
      <c r="A44" s="19" t="s">
        <v>42</v>
      </c>
      <c r="B44" s="21" t="str">
        <f t="shared" ref="B44:F44" si="14">B10/B19</f>
        <v>#DIV/0!</v>
      </c>
      <c r="C44" s="21" t="str">
        <f t="shared" si="14"/>
        <v>#DIV/0!</v>
      </c>
      <c r="D44" s="21">
        <f t="shared" si="14"/>
        <v>51.71590909</v>
      </c>
      <c r="E44" s="21">
        <f t="shared" si="14"/>
        <v>4.692094313</v>
      </c>
      <c r="F44" s="21">
        <f t="shared" si="14"/>
        <v>7.035500231</v>
      </c>
    </row>
    <row r="45">
      <c r="A45" s="19" t="s">
        <v>43</v>
      </c>
      <c r="B45" s="21" t="str">
        <f t="shared" ref="B45:F45" si="15">B8/B2</f>
        <v>#DIV/0!</v>
      </c>
      <c r="C45" s="21">
        <f t="shared" si="15"/>
        <v>0</v>
      </c>
      <c r="D45" s="21">
        <f t="shared" si="15"/>
        <v>0</v>
      </c>
      <c r="E45" s="21">
        <f t="shared" si="15"/>
        <v>0.001393759554</v>
      </c>
      <c r="F45" s="21">
        <f t="shared" si="15"/>
        <v>0.005234854128</v>
      </c>
    </row>
    <row r="46">
      <c r="A46" s="19" t="s">
        <v>44</v>
      </c>
      <c r="B46" s="21" t="str">
        <f t="shared" ref="B46:F46" si="16">(B3-B8)/B2</f>
        <v>#DIV/0!</v>
      </c>
      <c r="C46" s="21">
        <f t="shared" si="16"/>
        <v>0.01255793093</v>
      </c>
      <c r="D46" s="21">
        <f t="shared" si="16"/>
        <v>0.6958180484</v>
      </c>
      <c r="E46" s="21">
        <f t="shared" si="16"/>
        <v>0.2943979858</v>
      </c>
      <c r="F46" s="21">
        <f t="shared" si="16"/>
        <v>0.2170066431</v>
      </c>
    </row>
    <row r="47">
      <c r="A47" s="19" t="s">
        <v>45</v>
      </c>
      <c r="B47" s="21">
        <f t="shared" ref="B47:F47" si="17">(B3-B8)/B10</f>
        <v>0</v>
      </c>
      <c r="C47" s="21">
        <f t="shared" si="17"/>
        <v>0.0131147541</v>
      </c>
      <c r="D47" s="21">
        <f t="shared" si="17"/>
        <v>5.20984399</v>
      </c>
      <c r="E47" s="21">
        <f t="shared" si="17"/>
        <v>1.935560154</v>
      </c>
      <c r="F47" s="21">
        <f t="shared" si="17"/>
        <v>0.6967889908</v>
      </c>
    </row>
    <row r="48">
      <c r="A48" s="19" t="s">
        <v>46</v>
      </c>
      <c r="B48" s="19" t="str">
        <f t="shared" ref="B48:F48" si="18">(B3-B10)/B2</f>
        <v>#DIV/0!</v>
      </c>
      <c r="C48" s="19">
        <f t="shared" si="18"/>
        <v>-0.9449843026</v>
      </c>
      <c r="D48" s="19">
        <f t="shared" si="18"/>
        <v>0.5622597212</v>
      </c>
      <c r="E48" s="19">
        <f t="shared" si="18"/>
        <v>0.143692114</v>
      </c>
      <c r="F48" s="19">
        <f t="shared" si="18"/>
        <v>-0.08919660806</v>
      </c>
    </row>
    <row r="49">
      <c r="A49" s="19" t="s">
        <v>47</v>
      </c>
      <c r="B49" s="21" t="str">
        <f t="shared" ref="B49:F49" si="19">(B3-B10)/B19</f>
        <v>#DIV/0!</v>
      </c>
      <c r="C49" s="21" t="str">
        <f t="shared" si="19"/>
        <v>#DIV/0!</v>
      </c>
      <c r="D49" s="21">
        <f t="shared" si="19"/>
        <v>217.7159091</v>
      </c>
      <c r="E49" s="21">
        <f t="shared" si="19"/>
        <v>4.432732316</v>
      </c>
      <c r="F49" s="21">
        <f t="shared" si="19"/>
        <v>-2.014983864</v>
      </c>
    </row>
    <row r="50">
      <c r="A50" s="19" t="s">
        <v>48</v>
      </c>
      <c r="B50" s="21">
        <f t="shared" ref="B50:F50" si="20">(B11+B16)/B30</f>
        <v>0</v>
      </c>
      <c r="C50" s="21">
        <f t="shared" si="20"/>
        <v>-0.9579596071</v>
      </c>
      <c r="D50" s="21">
        <f t="shared" si="20"/>
        <v>0.453628138</v>
      </c>
      <c r="E50" s="21">
        <f t="shared" si="20"/>
        <v>-0.3790809323</v>
      </c>
      <c r="F50" s="21">
        <f t="shared" si="20"/>
        <v>-1.713174734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-0.002732240437</v>
      </c>
      <c r="D51" s="21">
        <f t="shared" si="21"/>
        <v>-0.003486345148</v>
      </c>
      <c r="E51" s="21">
        <f t="shared" si="21"/>
        <v>-0.1063449508</v>
      </c>
      <c r="F51" s="21">
        <f t="shared" si="21"/>
        <v>2.26984127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-0.002994011976</v>
      </c>
      <c r="D52" s="21">
        <f t="shared" si="22"/>
        <v>-0.007782101167</v>
      </c>
      <c r="E52" s="21">
        <f t="shared" si="22"/>
        <v>1.565789474</v>
      </c>
      <c r="F52" s="21">
        <f t="shared" si="22"/>
        <v>-1.631178707</v>
      </c>
    </row>
    <row r="53">
      <c r="A53" s="19" t="s">
        <v>51</v>
      </c>
      <c r="B53" s="21" t="str">
        <f t="shared" ref="B53:F53" si="23">B23/B2</f>
        <v>#DIV/0!</v>
      </c>
      <c r="C53" s="21">
        <f t="shared" si="23"/>
        <v>0.0001494991778</v>
      </c>
      <c r="D53" s="21">
        <f t="shared" si="23"/>
        <v>0.0001760821717</v>
      </c>
      <c r="E53" s="21">
        <f t="shared" si="23"/>
        <v>0.002675119144</v>
      </c>
      <c r="F53" s="21">
        <f t="shared" si="23"/>
        <v>0.004377685031</v>
      </c>
    </row>
    <row r="54">
      <c r="A54" s="19" t="s">
        <v>52</v>
      </c>
      <c r="B54" s="19" t="str">
        <f t="shared" ref="B54:F54" si="24">B23/B35</f>
        <v>#DIV/0!</v>
      </c>
      <c r="C54" s="19" t="str">
        <f t="shared" si="24"/>
        <v>#DIV/0!</v>
      </c>
      <c r="D54" s="19">
        <f t="shared" si="24"/>
        <v>-0.237553202</v>
      </c>
      <c r="E54" s="19">
        <f t="shared" si="24"/>
        <v>0.5870382931</v>
      </c>
      <c r="F54" s="19">
        <f t="shared" si="24"/>
        <v>1.531336171</v>
      </c>
    </row>
    <row r="55">
      <c r="A55" s="19" t="s">
        <v>53</v>
      </c>
      <c r="B55" s="21">
        <f t="shared" ref="B55:F55" si="25">B30/B17</f>
        <v>0.9671309192</v>
      </c>
      <c r="C55" s="21">
        <f t="shared" si="25"/>
        <v>-23.08309859</v>
      </c>
      <c r="D55" s="21">
        <f t="shared" si="25"/>
        <v>0.7550885419</v>
      </c>
      <c r="E55" s="21">
        <f t="shared" si="25"/>
        <v>-1.15908347</v>
      </c>
      <c r="F55" s="21">
        <f t="shared" si="25"/>
        <v>-0.977327512</v>
      </c>
    </row>
    <row r="56">
      <c r="A56" s="19" t="s">
        <v>54</v>
      </c>
      <c r="B56" s="21" t="str">
        <f t="shared" ref="B56:F56" si="26">B30/B2</f>
        <v>#DIV/0!</v>
      </c>
      <c r="C56" s="21">
        <f t="shared" si="26"/>
        <v>-0.9800568097</v>
      </c>
      <c r="D56" s="21">
        <f t="shared" si="26"/>
        <v>0.5293264857</v>
      </c>
      <c r="E56" s="21">
        <f t="shared" si="26"/>
        <v>-0.6845742289</v>
      </c>
      <c r="F56" s="21">
        <f t="shared" si="26"/>
        <v>-0.3243629907</v>
      </c>
    </row>
    <row r="57">
      <c r="A57" s="19" t="s">
        <v>55</v>
      </c>
      <c r="B57" s="21">
        <f t="shared" ref="B57:F57" si="27">B22/B17</f>
        <v>1.60724234</v>
      </c>
      <c r="C57" s="21">
        <f t="shared" si="27"/>
        <v>-1.288732394</v>
      </c>
      <c r="D57" s="21">
        <f t="shared" si="27"/>
        <v>-0.07208942102</v>
      </c>
      <c r="E57" s="21">
        <f t="shared" si="27"/>
        <v>-0.04780573212</v>
      </c>
      <c r="F57" s="21">
        <f t="shared" si="27"/>
        <v>-0.0107920305</v>
      </c>
    </row>
    <row r="58">
      <c r="A58" s="19" t="s">
        <v>56</v>
      </c>
      <c r="B58" s="21" t="str">
        <f t="shared" ref="B58:F58" si="28">B22/B2</f>
        <v>#DIV/0!</v>
      </c>
      <c r="C58" s="21">
        <f t="shared" si="28"/>
        <v>-0.05471669906</v>
      </c>
      <c r="D58" s="21">
        <f t="shared" si="28"/>
        <v>-0.05053558327</v>
      </c>
      <c r="E58" s="21">
        <f t="shared" si="28"/>
        <v>-0.02823487096</v>
      </c>
      <c r="F58" s="21">
        <f t="shared" si="28"/>
        <v>-0.003581742298</v>
      </c>
    </row>
    <row r="59">
      <c r="A59" s="19" t="s">
        <v>57</v>
      </c>
      <c r="B59" s="21">
        <f t="shared" ref="B59:F59" si="29">B31/B32</f>
        <v>1.891803279</v>
      </c>
      <c r="C59" s="21">
        <f t="shared" si="29"/>
        <v>-1.236486486</v>
      </c>
      <c r="D59" s="21">
        <f t="shared" si="29"/>
        <v>-0.07063990477</v>
      </c>
      <c r="E59" s="21">
        <f t="shared" si="29"/>
        <v>-0.04437306686</v>
      </c>
      <c r="F59" s="21">
        <f t="shared" si="29"/>
        <v>0.006305254379</v>
      </c>
    </row>
    <row r="60">
      <c r="A60" s="19" t="s">
        <v>58</v>
      </c>
      <c r="B60" s="21" t="str">
        <f t="shared" ref="B60:F60" si="30">B31/B2</f>
        <v>#DIV/0!</v>
      </c>
      <c r="C60" s="21">
        <f t="shared" si="30"/>
        <v>-0.05471669906</v>
      </c>
      <c r="D60" s="21">
        <f t="shared" si="30"/>
        <v>-0.05050623624</v>
      </c>
      <c r="E60" s="21">
        <f t="shared" si="30"/>
        <v>-0.02515511195</v>
      </c>
      <c r="F60" s="21">
        <f t="shared" si="30"/>
        <v>0.001928630468</v>
      </c>
    </row>
    <row r="61">
      <c r="A61" s="19" t="s">
        <v>59</v>
      </c>
      <c r="B61" s="21">
        <f t="shared" ref="B61:F61" si="31">B25/B17</f>
        <v>1.60724234</v>
      </c>
      <c r="C61" s="21">
        <f t="shared" si="31"/>
        <v>-1.176056338</v>
      </c>
      <c r="D61" s="21">
        <f t="shared" si="31"/>
        <v>-0.03227697074</v>
      </c>
      <c r="E61" s="21">
        <f t="shared" si="31"/>
        <v>0.002892703536</v>
      </c>
      <c r="F61" s="21">
        <f t="shared" si="31"/>
        <v>-0.008086336244</v>
      </c>
    </row>
    <row r="62">
      <c r="A62" s="19" t="s">
        <v>60</v>
      </c>
      <c r="B62" s="21" t="str">
        <f t="shared" ref="B62:F62" si="32">B25/B2</f>
        <v>#DIV/0!</v>
      </c>
      <c r="C62" s="21">
        <f t="shared" si="32"/>
        <v>-0.04993272537</v>
      </c>
      <c r="D62" s="21">
        <f t="shared" si="32"/>
        <v>-0.02262655906</v>
      </c>
      <c r="E62" s="21">
        <f t="shared" si="32"/>
        <v>0.001708479453</v>
      </c>
      <c r="F62" s="21">
        <f t="shared" si="32"/>
        <v>-0.002683755625</v>
      </c>
    </row>
    <row r="63">
      <c r="A63" s="19" t="s">
        <v>61</v>
      </c>
      <c r="B63" s="21">
        <f t="shared" ref="B63:F63" si="33">(B25+B24)/B17</f>
        <v>1.60724234</v>
      </c>
      <c r="C63" s="21">
        <f t="shared" si="33"/>
        <v>-1.292253521</v>
      </c>
      <c r="D63" s="21">
        <f t="shared" si="33"/>
        <v>-0.04596642525</v>
      </c>
      <c r="E63" s="21">
        <f t="shared" si="33"/>
        <v>0.005404788186</v>
      </c>
      <c r="F63" s="21">
        <f t="shared" si="33"/>
        <v>-0.01371295044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0</v>
      </c>
      <c r="D64" s="21">
        <f t="shared" si="34"/>
        <v>0.2118725667</v>
      </c>
      <c r="E64" s="21">
        <f t="shared" si="34"/>
        <v>0.3976325505</v>
      </c>
      <c r="F64" s="21">
        <f t="shared" si="34"/>
        <v>1.024935432</v>
      </c>
    </row>
    <row r="65">
      <c r="A65" s="19" t="s">
        <v>63</v>
      </c>
      <c r="B65" s="21" t="str">
        <f t="shared" ref="B65:F65" si="35">B16/B2</f>
        <v>#DIV/0!</v>
      </c>
      <c r="C65" s="21">
        <f t="shared" si="35"/>
        <v>0</v>
      </c>
      <c r="D65" s="21">
        <f t="shared" si="35"/>
        <v>0.1485253118</v>
      </c>
      <c r="E65" s="21">
        <f t="shared" si="35"/>
        <v>0.2348484848</v>
      </c>
      <c r="F65" s="21">
        <f t="shared" si="35"/>
        <v>0.3401634744</v>
      </c>
    </row>
    <row r="66">
      <c r="A66" s="19" t="s">
        <v>64</v>
      </c>
      <c r="B66" s="21" t="str">
        <f t="shared" ref="B66:F66" si="36">B33/B2</f>
        <v>#DIV/0!</v>
      </c>
      <c r="C66" s="21">
        <f t="shared" si="36"/>
        <v>0.01181043504</v>
      </c>
      <c r="D66" s="21">
        <f t="shared" si="36"/>
        <v>0.6663242847</v>
      </c>
      <c r="E66" s="21">
        <f t="shared" si="36"/>
        <v>0.1919566586</v>
      </c>
      <c r="F66" s="21">
        <f t="shared" si="36"/>
        <v>0.1618212802</v>
      </c>
    </row>
    <row r="67">
      <c r="A67" s="19" t="s">
        <v>65</v>
      </c>
      <c r="B67" s="21">
        <f t="shared" ref="B67:F67" si="37">B17/B32</f>
        <v>1.17704918</v>
      </c>
      <c r="C67" s="21">
        <f t="shared" si="37"/>
        <v>0.9594594595</v>
      </c>
      <c r="D67" s="21">
        <f t="shared" si="37"/>
        <v>0.9804621763</v>
      </c>
      <c r="E67" s="21">
        <f t="shared" si="37"/>
        <v>1.041835197</v>
      </c>
      <c r="F67" s="21">
        <f t="shared" si="37"/>
        <v>1.085037531</v>
      </c>
    </row>
    <row r="68">
      <c r="A68" s="19" t="s">
        <v>66</v>
      </c>
      <c r="B68" s="21" t="str">
        <f t="shared" ref="B68:F68" si="38">B17/B2</f>
        <v>#DIV/0!</v>
      </c>
      <c r="C68" s="21">
        <f t="shared" si="38"/>
        <v>0.04245776648</v>
      </c>
      <c r="D68" s="21">
        <f t="shared" si="38"/>
        <v>0.7010124725</v>
      </c>
      <c r="E68" s="21">
        <f t="shared" si="38"/>
        <v>0.590616851</v>
      </c>
      <c r="F68" s="21">
        <f t="shared" si="38"/>
        <v>0.3318877108</v>
      </c>
    </row>
    <row r="69">
      <c r="A69" s="19" t="s">
        <v>67</v>
      </c>
      <c r="B69" s="21">
        <f t="shared" ref="B69:F69" si="39">(B16+B11)/B17</f>
        <v>0</v>
      </c>
      <c r="C69" s="21">
        <f t="shared" si="39"/>
        <v>22.11267606</v>
      </c>
      <c r="D69" s="21">
        <f t="shared" si="39"/>
        <v>0.3425294093</v>
      </c>
      <c r="E69" s="21">
        <f t="shared" si="39"/>
        <v>0.4393864424</v>
      </c>
      <c r="F69" s="21">
        <f t="shared" si="39"/>
        <v>1.6743328</v>
      </c>
    </row>
    <row r="70">
      <c r="A70" s="19" t="s">
        <v>68</v>
      </c>
      <c r="B70" s="21" t="str">
        <f t="shared" ref="B70:F70" si="40">(B16+B11)/B2</f>
        <v>#DIV/0!</v>
      </c>
      <c r="C70" s="21">
        <f t="shared" si="40"/>
        <v>0.9388548363</v>
      </c>
      <c r="D70" s="21">
        <f t="shared" si="40"/>
        <v>0.2401173881</v>
      </c>
      <c r="E70" s="21">
        <f t="shared" si="40"/>
        <v>0.259509037</v>
      </c>
      <c r="F70" s="21">
        <f t="shared" si="40"/>
        <v>0.5556904803</v>
      </c>
    </row>
    <row r="71">
      <c r="A71" s="19" t="s">
        <v>69</v>
      </c>
      <c r="B71" s="21" t="str">
        <f t="shared" ref="B71:F71" si="41">B30/B19</f>
        <v>#DIV/0!</v>
      </c>
      <c r="C71" s="21" t="str">
        <f t="shared" si="41"/>
        <v>#DIV/0!</v>
      </c>
      <c r="D71" s="21">
        <f t="shared" si="41"/>
        <v>204.9636364</v>
      </c>
      <c r="E71" s="21">
        <f t="shared" si="41"/>
        <v>-21.11830791</v>
      </c>
      <c r="F71" s="21">
        <f t="shared" si="41"/>
        <v>-7.327478101</v>
      </c>
    </row>
    <row r="72">
      <c r="A72" s="19" t="s">
        <v>70</v>
      </c>
      <c r="B72" s="19" t="str">
        <f t="shared" ref="B72:F72" si="42">B30/B35</f>
        <v>#DIV/0!</v>
      </c>
      <c r="C72" s="19" t="str">
        <f t="shared" si="42"/>
        <v>#DIV/0!</v>
      </c>
      <c r="D72" s="19">
        <f t="shared" si="42"/>
        <v>-714.116599</v>
      </c>
      <c r="E72" s="19">
        <f t="shared" si="42"/>
        <v>-150.2255658</v>
      </c>
      <c r="F72" s="19">
        <f t="shared" si="42"/>
        <v>-113.4638003</v>
      </c>
    </row>
    <row r="73">
      <c r="A73" s="19" t="s">
        <v>71</v>
      </c>
      <c r="B73" s="19" t="str">
        <f t="shared" ref="B73:F73" si="43">B22/B35</f>
        <v>#DIV/0!</v>
      </c>
      <c r="C73" s="19" t="str">
        <f t="shared" si="43"/>
        <v>#DIV/0!</v>
      </c>
      <c r="D73" s="19">
        <f t="shared" si="43"/>
        <v>68.17776898</v>
      </c>
      <c r="E73" s="19">
        <f t="shared" si="43"/>
        <v>-6.195967195</v>
      </c>
      <c r="F73" s="19">
        <f t="shared" si="43"/>
        <v>-1.252911413</v>
      </c>
    </row>
    <row r="74">
      <c r="A74" s="19" t="s">
        <v>72</v>
      </c>
      <c r="B74" s="21" t="str">
        <f t="shared" ref="B74:F74" si="44">B31/B19</f>
        <v>#DIV/0!</v>
      </c>
      <c r="C74" s="21" t="str">
        <f t="shared" si="44"/>
        <v>#DIV/0!</v>
      </c>
      <c r="D74" s="21">
        <f t="shared" si="44"/>
        <v>-19.55681818</v>
      </c>
      <c r="E74" s="21">
        <f t="shared" si="44"/>
        <v>-0.7760055479</v>
      </c>
      <c r="F74" s="21">
        <f t="shared" si="44"/>
        <v>0.04356846473</v>
      </c>
    </row>
    <row r="75">
      <c r="A75" s="19" t="s">
        <v>73</v>
      </c>
      <c r="B75" s="21" t="str">
        <f t="shared" ref="B75:F75" si="45">B34/B19</f>
        <v>#DIV/0!</v>
      </c>
      <c r="C75" s="21" t="str">
        <f t="shared" si="45"/>
        <v>#DIV/0!</v>
      </c>
      <c r="D75" s="21">
        <f t="shared" si="45"/>
        <v>0.05681818182</v>
      </c>
      <c r="E75" s="21">
        <f t="shared" si="45"/>
        <v>0.4348127601</v>
      </c>
      <c r="F75" s="21">
        <f t="shared" si="45"/>
        <v>0.4004149378</v>
      </c>
    </row>
    <row r="76">
      <c r="A76" s="19" t="s">
        <v>74</v>
      </c>
      <c r="B76" s="21" t="str">
        <f t="shared" ref="B76:F76" si="46">B25/B19</f>
        <v>#DIV/0!</v>
      </c>
      <c r="C76" s="21" t="str">
        <f t="shared" si="46"/>
        <v>#DIV/0!</v>
      </c>
      <c r="D76" s="21">
        <f t="shared" si="46"/>
        <v>-8.761363636</v>
      </c>
      <c r="E76" s="21">
        <f t="shared" si="46"/>
        <v>0.05270457698</v>
      </c>
      <c r="F76" s="21">
        <f t="shared" si="46"/>
        <v>-0.06062701706</v>
      </c>
    </row>
    <row r="77">
      <c r="A77" s="19" t="s">
        <v>75</v>
      </c>
      <c r="B77" s="19" t="str">
        <f t="shared" ref="B77:F77" si="47">B25/B35</f>
        <v>#DIV/0!</v>
      </c>
      <c r="C77" s="19" t="str">
        <f t="shared" si="47"/>
        <v>#DIV/0!</v>
      </c>
      <c r="D77" s="19">
        <f t="shared" si="47"/>
        <v>30.52558646</v>
      </c>
      <c r="E77" s="19">
        <f t="shared" si="47"/>
        <v>0.3749152124</v>
      </c>
      <c r="F77" s="19">
        <f t="shared" si="47"/>
        <v>-0.9387911725</v>
      </c>
    </row>
    <row r="78">
      <c r="A78" s="19" t="s">
        <v>76</v>
      </c>
      <c r="B78" s="19" t="str">
        <f t="shared" ref="B78:F78" si="48">B35/B9</f>
        <v>#DIV/0!</v>
      </c>
      <c r="C78" s="19">
        <f t="shared" si="48"/>
        <v>0</v>
      </c>
      <c r="D78" s="19">
        <f t="shared" si="48"/>
        <v>-0.002625519751</v>
      </c>
      <c r="E78" s="19">
        <f t="shared" si="48"/>
        <v>0.006676519992</v>
      </c>
      <c r="F78" s="19">
        <f t="shared" si="48"/>
        <v>0.003775267499</v>
      </c>
    </row>
    <row r="79">
      <c r="A79" s="19" t="s">
        <v>77</v>
      </c>
      <c r="B79" s="19" t="str">
        <f t="shared" ref="B79:F79" si="49">B35/B2</f>
        <v>#DIV/0!</v>
      </c>
      <c r="C79" s="19">
        <f t="shared" si="49"/>
        <v>0</v>
      </c>
      <c r="D79" s="19">
        <f t="shared" si="49"/>
        <v>-0.0007412325752</v>
      </c>
      <c r="E79" s="19">
        <f t="shared" si="49"/>
        <v>0.004556975542</v>
      </c>
      <c r="F79" s="19">
        <f t="shared" si="49"/>
        <v>0.002858735471</v>
      </c>
    </row>
    <row r="80">
      <c r="A80" s="19" t="s">
        <v>78</v>
      </c>
      <c r="B80" s="19" t="str">
        <f t="shared" ref="B80:F80" si="50">B35/B19</f>
        <v>#DIV/0!</v>
      </c>
      <c r="C80" s="19" t="str">
        <f t="shared" si="50"/>
        <v>#DIV/0!</v>
      </c>
      <c r="D80" s="19">
        <f t="shared" si="50"/>
        <v>-0.2870170455</v>
      </c>
      <c r="E80" s="19">
        <f t="shared" si="50"/>
        <v>0.1405773232</v>
      </c>
      <c r="F80" s="19">
        <f t="shared" si="50"/>
        <v>0.06457987552</v>
      </c>
    </row>
    <row r="81">
      <c r="A81" s="19" t="s">
        <v>79</v>
      </c>
      <c r="B81" s="21" t="str">
        <f t="shared" ref="B81:F81" si="51">B12/B19</f>
        <v>#DIV/0!</v>
      </c>
      <c r="C81" s="21" t="str">
        <f t="shared" si="51"/>
        <v>#DIV/0!</v>
      </c>
      <c r="D81" s="21">
        <f t="shared" si="51"/>
        <v>2.295454545</v>
      </c>
      <c r="E81" s="21">
        <f t="shared" si="51"/>
        <v>2.362690707</v>
      </c>
      <c r="F81" s="21">
        <f t="shared" si="51"/>
        <v>1.086906408</v>
      </c>
    </row>
    <row r="82">
      <c r="A82" s="19" t="s">
        <v>80</v>
      </c>
      <c r="B82" s="21" t="str">
        <f t="shared" ref="B82:F82" si="52">B3/B19</f>
        <v>#DIV/0!</v>
      </c>
      <c r="C82" s="21" t="str">
        <f t="shared" si="52"/>
        <v>#DIV/0!</v>
      </c>
      <c r="D82" s="21">
        <f t="shared" si="52"/>
        <v>269.4318182</v>
      </c>
      <c r="E82" s="21">
        <f t="shared" si="52"/>
        <v>9.12482663</v>
      </c>
      <c r="F82" s="21">
        <f t="shared" si="52"/>
        <v>5.020516367</v>
      </c>
    </row>
    <row r="83">
      <c r="A83" s="19" t="s">
        <v>81</v>
      </c>
      <c r="B83" s="21" t="str">
        <f t="shared" ref="B83:F83" si="53">B8/B19</f>
        <v>#DIV/0!</v>
      </c>
      <c r="C83" s="21" t="str">
        <f t="shared" si="53"/>
        <v>#DIV/0!</v>
      </c>
      <c r="D83" s="21">
        <f t="shared" si="53"/>
        <v>0</v>
      </c>
      <c r="E83" s="21">
        <f t="shared" si="53"/>
        <v>0.04299583911</v>
      </c>
      <c r="F83" s="21">
        <f t="shared" si="53"/>
        <v>0.1182572614</v>
      </c>
    </row>
    <row r="84">
      <c r="A84" s="19" t="s">
        <v>82</v>
      </c>
      <c r="B84" s="21" t="str">
        <f t="shared" ref="B84:F84" si="54">B33/B19</f>
        <v>#DIV/0!</v>
      </c>
      <c r="C84" s="21" t="str">
        <f t="shared" si="54"/>
        <v>#DIV/0!</v>
      </c>
      <c r="D84" s="21">
        <f t="shared" si="54"/>
        <v>258.0113636</v>
      </c>
      <c r="E84" s="21">
        <f t="shared" si="54"/>
        <v>5.921636616</v>
      </c>
      <c r="F84" s="21">
        <f t="shared" si="54"/>
        <v>3.65560166</v>
      </c>
    </row>
    <row r="85">
      <c r="A85" s="19" t="s">
        <v>83</v>
      </c>
      <c r="B85" s="21" t="str">
        <f t="shared" ref="B85:F85" si="55">(B5+B6)/B19</f>
        <v>#DIV/0!</v>
      </c>
      <c r="C85" s="21" t="str">
        <f t="shared" si="55"/>
        <v>#DIV/0!</v>
      </c>
      <c r="D85" s="21">
        <f t="shared" si="55"/>
        <v>6.159090909</v>
      </c>
      <c r="E85" s="21">
        <f t="shared" si="55"/>
        <v>1.101941748</v>
      </c>
      <c r="F85" s="21">
        <f t="shared" si="55"/>
        <v>0.7014753343</v>
      </c>
    </row>
    <row r="86">
      <c r="A86" s="19" t="s">
        <v>84</v>
      </c>
      <c r="B86" s="21" t="str">
        <f t="shared" ref="B86:F86" si="56">B19/B2</f>
        <v>#DIV/0!</v>
      </c>
      <c r="C86" s="21">
        <f t="shared" si="56"/>
        <v>0</v>
      </c>
      <c r="D86" s="21">
        <f t="shared" si="56"/>
        <v>0.002582538518</v>
      </c>
      <c r="E86" s="21">
        <f t="shared" si="56"/>
        <v>0.03241614963</v>
      </c>
      <c r="F86" s="21">
        <f t="shared" si="56"/>
        <v>0.04426666122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41274.0</v>
      </c>
      <c r="C1" s="52">
        <v>41639.0</v>
      </c>
      <c r="D1" s="52">
        <v>42004.0</v>
      </c>
      <c r="E1" s="52">
        <v>42369.0</v>
      </c>
      <c r="F1" s="52">
        <v>42735.0</v>
      </c>
    </row>
    <row r="2">
      <c r="A2" s="4" t="s">
        <v>1</v>
      </c>
      <c r="B2" s="24">
        <v>16694.0</v>
      </c>
      <c r="C2" s="25">
        <v>16799.0</v>
      </c>
      <c r="D2" s="25">
        <v>15924.0</v>
      </c>
      <c r="E2" s="25">
        <v>10958.0</v>
      </c>
      <c r="F2" s="25">
        <v>4651.0</v>
      </c>
    </row>
    <row r="3">
      <c r="A3" s="4" t="s">
        <v>2</v>
      </c>
      <c r="B3" s="26">
        <v>10541.0</v>
      </c>
      <c r="C3" s="27">
        <v>9734.0</v>
      </c>
      <c r="D3" s="27">
        <v>7977.0</v>
      </c>
      <c r="E3" s="27">
        <v>4848.0</v>
      </c>
      <c r="F3" s="27">
        <v>2704.0</v>
      </c>
    </row>
    <row r="4">
      <c r="A4" s="4" t="s">
        <v>3</v>
      </c>
      <c r="B4" s="11">
        <v>1763.0</v>
      </c>
      <c r="C4" s="12">
        <v>1353.0</v>
      </c>
      <c r="D4" s="12">
        <v>1092.0</v>
      </c>
      <c r="E4" s="12">
        <v>604.0</v>
      </c>
      <c r="F4" s="12">
        <v>201.0</v>
      </c>
    </row>
    <row r="5">
      <c r="A5" s="4" t="s">
        <v>4</v>
      </c>
      <c r="B5" s="11">
        <v>6397.0</v>
      </c>
      <c r="C5" s="12">
        <v>5566.0</v>
      </c>
      <c r="D5" s="12">
        <v>4623.0</v>
      </c>
      <c r="E5" s="12">
        <v>2315.0</v>
      </c>
      <c r="F5" s="12">
        <v>1294.0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6">
        <v>0.0</v>
      </c>
      <c r="C7" s="27">
        <v>18.0</v>
      </c>
      <c r="D7" s="27">
        <v>4.0</v>
      </c>
      <c r="E7" s="27">
        <v>0.0</v>
      </c>
      <c r="F7" s="27">
        <v>10.0</v>
      </c>
    </row>
    <row r="8">
      <c r="A8" s="4" t="s">
        <v>7</v>
      </c>
      <c r="B8" s="26">
        <v>2072.0</v>
      </c>
      <c r="C8" s="27">
        <v>2486.0</v>
      </c>
      <c r="D8" s="27">
        <v>1927.0</v>
      </c>
      <c r="E8" s="27">
        <v>1723.0</v>
      </c>
      <c r="F8" s="27">
        <v>1167.0</v>
      </c>
    </row>
    <row r="9">
      <c r="A9" s="15" t="s">
        <v>8</v>
      </c>
      <c r="B9" s="11">
        <v>214.0</v>
      </c>
      <c r="C9" s="12">
        <v>68.0</v>
      </c>
      <c r="D9" s="12">
        <v>50.0</v>
      </c>
      <c r="E9" s="12">
        <v>36.0</v>
      </c>
      <c r="F9" s="12">
        <v>28.0</v>
      </c>
      <c r="G9" s="16"/>
    </row>
    <row r="10">
      <c r="A10" s="15" t="s">
        <v>9</v>
      </c>
      <c r="B10" s="26">
        <v>4578.0</v>
      </c>
      <c r="C10" s="27">
        <v>4751.0</v>
      </c>
      <c r="D10" s="27">
        <v>5222.0</v>
      </c>
      <c r="E10" s="27">
        <v>6520.0</v>
      </c>
      <c r="F10" s="27">
        <v>5807.0</v>
      </c>
    </row>
    <row r="11">
      <c r="A11" s="17" t="s">
        <v>10</v>
      </c>
      <c r="B11" s="11">
        <v>2218.0</v>
      </c>
      <c r="C11" s="12">
        <v>1684.0</v>
      </c>
      <c r="D11" s="12">
        <v>1743.0</v>
      </c>
      <c r="E11" s="12">
        <v>2694.0</v>
      </c>
      <c r="F11" s="12">
        <v>2560.0</v>
      </c>
    </row>
    <row r="12">
      <c r="A12" s="4" t="s">
        <v>11</v>
      </c>
      <c r="B12" s="11">
        <v>256.0</v>
      </c>
      <c r="C12" s="12">
        <v>178.0</v>
      </c>
      <c r="D12" s="12">
        <v>225.0</v>
      </c>
      <c r="E12" s="12">
        <v>230.0</v>
      </c>
      <c r="F12" s="12">
        <v>251.0</v>
      </c>
    </row>
    <row r="13">
      <c r="A13" s="4" t="s">
        <v>12</v>
      </c>
      <c r="B13" s="11">
        <v>404.0</v>
      </c>
      <c r="C13" s="12">
        <v>427.0</v>
      </c>
      <c r="D13" s="12">
        <v>353.0</v>
      </c>
      <c r="E13" s="12">
        <v>132.0</v>
      </c>
      <c r="F13" s="12">
        <v>143.0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7087.0</v>
      </c>
      <c r="C15" s="27">
        <v>7344.0</v>
      </c>
      <c r="D15" s="27">
        <v>6520.0</v>
      </c>
      <c r="E15" s="27">
        <v>2504.0</v>
      </c>
      <c r="F15" s="27">
        <v>2216.0</v>
      </c>
    </row>
    <row r="16">
      <c r="A16" s="1" t="s">
        <v>15</v>
      </c>
      <c r="B16" s="11">
        <v>3936.0</v>
      </c>
      <c r="C16" s="12">
        <v>3681.0</v>
      </c>
      <c r="D16" s="12">
        <v>3192.0</v>
      </c>
      <c r="E16" s="12">
        <v>924.0</v>
      </c>
      <c r="F16" s="12">
        <v>422.0</v>
      </c>
    </row>
    <row r="17">
      <c r="A17" s="4" t="s">
        <v>16</v>
      </c>
      <c r="B17" s="11">
        <v>5029.0</v>
      </c>
      <c r="C17" s="12">
        <v>4704.0</v>
      </c>
      <c r="D17" s="12">
        <v>4182.0</v>
      </c>
      <c r="E17" s="12">
        <v>1934.0</v>
      </c>
      <c r="F17" s="12">
        <v>-3372.0</v>
      </c>
    </row>
    <row r="18">
      <c r="A18" s="1" t="s">
        <v>17</v>
      </c>
      <c r="B18" s="11">
        <v>4908.0</v>
      </c>
      <c r="C18" s="12">
        <v>4908.0</v>
      </c>
      <c r="D18" s="12">
        <v>4908.0</v>
      </c>
      <c r="E18" s="12">
        <v>4918.0</v>
      </c>
      <c r="F18" s="12">
        <v>4918.0</v>
      </c>
    </row>
    <row r="19">
      <c r="A19" s="1" t="s">
        <v>18</v>
      </c>
      <c r="B19" s="24">
        <v>4366.3</v>
      </c>
      <c r="C19" s="25">
        <v>5316.9</v>
      </c>
      <c r="D19" s="25">
        <v>4256.6</v>
      </c>
      <c r="E19" s="25">
        <v>1824.3</v>
      </c>
      <c r="F19" s="25">
        <v>247.2</v>
      </c>
    </row>
    <row r="20">
      <c r="A20" s="4" t="s">
        <v>19</v>
      </c>
      <c r="B20" s="24">
        <v>5189.2</v>
      </c>
      <c r="C20" s="25">
        <v>4195.9</v>
      </c>
      <c r="D20" s="25">
        <v>3427.2</v>
      </c>
      <c r="E20" s="25">
        <v>1866.4</v>
      </c>
      <c r="F20" s="25">
        <v>973.0</v>
      </c>
    </row>
    <row r="21">
      <c r="A21" s="1" t="s">
        <v>20</v>
      </c>
      <c r="B21" s="24">
        <v>748.0</v>
      </c>
      <c r="C21" s="25">
        <v>670.6</v>
      </c>
      <c r="D21" s="25">
        <v>508.5</v>
      </c>
      <c r="E21" s="25">
        <v>356.3</v>
      </c>
      <c r="F21" s="25">
        <v>327.9</v>
      </c>
    </row>
    <row r="22">
      <c r="A22" s="1" t="s">
        <v>21</v>
      </c>
      <c r="B22" s="24">
        <v>-1858.6</v>
      </c>
      <c r="C22" s="25">
        <v>242.0</v>
      </c>
      <c r="D22" s="25">
        <v>164.2</v>
      </c>
      <c r="E22" s="25">
        <v>-2128.6</v>
      </c>
      <c r="F22" s="25">
        <v>-4621.3</v>
      </c>
    </row>
    <row r="23">
      <c r="A23" s="4" t="s">
        <v>22</v>
      </c>
      <c r="B23" s="26">
        <v>266.1</v>
      </c>
      <c r="C23" s="27">
        <v>530.7</v>
      </c>
      <c r="D23" s="27">
        <v>681.6</v>
      </c>
      <c r="E23" s="27">
        <v>892.5</v>
      </c>
      <c r="F23" s="27">
        <v>890.9</v>
      </c>
    </row>
    <row r="24">
      <c r="A24" s="4" t="s">
        <v>23</v>
      </c>
      <c r="B24" s="24">
        <v>213.1</v>
      </c>
      <c r="C24" s="25">
        <v>125.7</v>
      </c>
      <c r="D24" s="25">
        <v>154.0</v>
      </c>
      <c r="E24" s="25">
        <v>42.3</v>
      </c>
      <c r="F24" s="25">
        <v>-1.4</v>
      </c>
    </row>
    <row r="25">
      <c r="A25" s="4" t="s">
        <v>24</v>
      </c>
      <c r="B25" s="24">
        <v>-2155.3</v>
      </c>
      <c r="C25" s="25">
        <v>-271.0</v>
      </c>
      <c r="D25" s="25">
        <v>-529.2</v>
      </c>
      <c r="E25" s="25">
        <v>-2764.4</v>
      </c>
      <c r="F25" s="25">
        <v>-5307.8</v>
      </c>
    </row>
    <row r="26">
      <c r="A26" s="4" t="s">
        <v>25</v>
      </c>
      <c r="B26" s="26">
        <v>179.3</v>
      </c>
      <c r="C26" s="27">
        <v>73.9</v>
      </c>
      <c r="D26" s="27">
        <v>57.4</v>
      </c>
      <c r="E26" s="27">
        <v>412.2</v>
      </c>
      <c r="F26" s="27">
        <v>88.3</v>
      </c>
    </row>
    <row r="27">
      <c r="A27" s="19" t="s">
        <v>26</v>
      </c>
      <c r="B27" s="24">
        <v>-168.2</v>
      </c>
      <c r="C27" s="25"/>
      <c r="D27" s="25"/>
      <c r="E27" s="25"/>
      <c r="F27" s="25"/>
    </row>
    <row r="28">
      <c r="A28" s="19" t="s">
        <v>27</v>
      </c>
      <c r="B28" s="24">
        <v>123.9</v>
      </c>
      <c r="C28" s="25">
        <v>-453.5</v>
      </c>
      <c r="D28" s="25">
        <v>-265.2</v>
      </c>
      <c r="E28" s="25">
        <v>-440.2</v>
      </c>
      <c r="F28" s="25">
        <v>-403.1</v>
      </c>
    </row>
    <row r="29">
      <c r="A29" s="19" t="s">
        <v>28</v>
      </c>
      <c r="B29" s="24">
        <v>52.1</v>
      </c>
      <c r="C29" s="25">
        <v>20.1</v>
      </c>
      <c r="D29" s="25">
        <v>27.1</v>
      </c>
      <c r="E29" s="25">
        <v>0.1</v>
      </c>
      <c r="F29" s="25">
        <v>1.2</v>
      </c>
    </row>
    <row r="30">
      <c r="A30" s="19" t="s">
        <v>29</v>
      </c>
      <c r="B30" s="19">
        <v>-984.3</v>
      </c>
      <c r="C30" s="19">
        <v>-806.2</v>
      </c>
      <c r="D30" s="19">
        <v>432.0</v>
      </c>
      <c r="E30" s="19">
        <v>768.6</v>
      </c>
      <c r="F30" s="19">
        <v>-326.9</v>
      </c>
    </row>
    <row r="31">
      <c r="A31" s="19" t="s">
        <v>30</v>
      </c>
      <c r="B31" s="20">
        <f t="shared" ref="B31:F31" si="1">B22+B26</f>
        <v>-1679.3</v>
      </c>
      <c r="C31" s="20">
        <f t="shared" si="1"/>
        <v>315.9</v>
      </c>
      <c r="D31" s="20">
        <f t="shared" si="1"/>
        <v>221.6</v>
      </c>
      <c r="E31" s="20">
        <f t="shared" si="1"/>
        <v>-1716.4</v>
      </c>
      <c r="F31" s="20">
        <f t="shared" si="1"/>
        <v>-4533</v>
      </c>
    </row>
    <row r="32">
      <c r="A32" s="19" t="s">
        <v>31</v>
      </c>
      <c r="B32" s="20">
        <f t="shared" ref="B32:F32" si="2">B18+B25+B27</f>
        <v>2584.5</v>
      </c>
      <c r="C32" s="20">
        <f t="shared" si="2"/>
        <v>4637</v>
      </c>
      <c r="D32" s="20">
        <f t="shared" si="2"/>
        <v>4378.8</v>
      </c>
      <c r="E32" s="20">
        <f t="shared" si="2"/>
        <v>2153.6</v>
      </c>
      <c r="F32" s="20">
        <f t="shared" si="2"/>
        <v>-389.8</v>
      </c>
    </row>
    <row r="33">
      <c r="A33" s="19" t="s">
        <v>32</v>
      </c>
      <c r="B33" s="20">
        <f t="shared" ref="B33:F33" si="3">B4+B5+B6+B8-B12-B13-B14</f>
        <v>9572</v>
      </c>
      <c r="C33" s="20">
        <f t="shared" si="3"/>
        <v>8800</v>
      </c>
      <c r="D33" s="20">
        <f t="shared" si="3"/>
        <v>7064</v>
      </c>
      <c r="E33" s="20">
        <f t="shared" si="3"/>
        <v>4280</v>
      </c>
      <c r="F33" s="20">
        <f t="shared" si="3"/>
        <v>2268</v>
      </c>
    </row>
    <row r="34">
      <c r="A34" s="19" t="s">
        <v>33</v>
      </c>
      <c r="B34" s="20">
        <f t="shared" ref="B34:F34" si="4">B19-B20</f>
        <v>-822.9</v>
      </c>
      <c r="C34" s="20">
        <f t="shared" si="4"/>
        <v>1121</v>
      </c>
      <c r="D34" s="20">
        <f t="shared" si="4"/>
        <v>829.4</v>
      </c>
      <c r="E34" s="20">
        <f t="shared" si="4"/>
        <v>-42.1</v>
      </c>
      <c r="F34" s="20">
        <f t="shared" si="4"/>
        <v>-725.8</v>
      </c>
    </row>
    <row r="35">
      <c r="A35" s="19" t="s">
        <v>34</v>
      </c>
      <c r="B35" s="20">
        <f t="shared" ref="B35:F35" si="5">B19-(B20*1.3525)-B26</f>
        <v>-2831.393</v>
      </c>
      <c r="C35" s="20">
        <f t="shared" si="5"/>
        <v>-431.95475</v>
      </c>
      <c r="D35" s="20">
        <f t="shared" si="5"/>
        <v>-436.088</v>
      </c>
      <c r="E35" s="20">
        <f t="shared" si="5"/>
        <v>-1112.206</v>
      </c>
      <c r="F35" s="20">
        <f t="shared" si="5"/>
        <v>-1157.0825</v>
      </c>
    </row>
    <row r="36">
      <c r="A36" s="19"/>
    </row>
    <row r="37">
      <c r="A37" s="19" t="s">
        <v>35</v>
      </c>
      <c r="B37" s="21">
        <f t="shared" ref="B37:F37" si="6">B4/B10</f>
        <v>0.3851026649</v>
      </c>
      <c r="C37" s="21">
        <f t="shared" si="6"/>
        <v>0.2847821511</v>
      </c>
      <c r="D37" s="21">
        <f t="shared" si="6"/>
        <v>0.2091152815</v>
      </c>
      <c r="E37" s="21">
        <f t="shared" si="6"/>
        <v>0.09263803681</v>
      </c>
      <c r="F37" s="21">
        <f t="shared" si="6"/>
        <v>0.03461339762</v>
      </c>
    </row>
    <row r="38">
      <c r="A38" s="19" t="s">
        <v>36</v>
      </c>
      <c r="B38" s="21">
        <f t="shared" ref="B38:F38" si="7">B4/B19</f>
        <v>0.4037743627</v>
      </c>
      <c r="C38" s="21">
        <f t="shared" si="7"/>
        <v>0.2544715906</v>
      </c>
      <c r="D38" s="21">
        <f t="shared" si="7"/>
        <v>0.2565427806</v>
      </c>
      <c r="E38" s="21">
        <f t="shared" si="7"/>
        <v>0.331085896</v>
      </c>
      <c r="F38" s="21">
        <f t="shared" si="7"/>
        <v>0.8131067961</v>
      </c>
    </row>
    <row r="39">
      <c r="A39" s="19" t="s">
        <v>37</v>
      </c>
      <c r="B39" s="21">
        <f t="shared" ref="B39:F39" si="8">B4/B3</f>
        <v>0.1672516839</v>
      </c>
      <c r="C39" s="21">
        <f t="shared" si="8"/>
        <v>0.138997329</v>
      </c>
      <c r="D39" s="21">
        <f t="shared" si="8"/>
        <v>0.136893569</v>
      </c>
      <c r="E39" s="21">
        <f t="shared" si="8"/>
        <v>0.1245874587</v>
      </c>
      <c r="F39" s="21">
        <f t="shared" si="8"/>
        <v>0.07433431953</v>
      </c>
    </row>
    <row r="40">
      <c r="A40" s="19" t="s">
        <v>38</v>
      </c>
      <c r="B40" s="21">
        <f t="shared" ref="B40:F40" si="9">B4/B2</f>
        <v>0.1056068048</v>
      </c>
      <c r="C40" s="21">
        <f t="shared" si="9"/>
        <v>0.08054050836</v>
      </c>
      <c r="D40" s="21">
        <f t="shared" si="9"/>
        <v>0.06857573474</v>
      </c>
      <c r="E40" s="21">
        <f t="shared" si="9"/>
        <v>0.05511954736</v>
      </c>
      <c r="F40" s="21">
        <f t="shared" si="9"/>
        <v>0.04321651258</v>
      </c>
    </row>
    <row r="41">
      <c r="A41" s="19" t="s">
        <v>39</v>
      </c>
      <c r="B41" s="21">
        <f t="shared" ref="B41:F41" si="10">B3/B10</f>
        <v>2.302533858</v>
      </c>
      <c r="C41" s="21">
        <f t="shared" si="10"/>
        <v>2.048831825</v>
      </c>
      <c r="D41" s="21">
        <f t="shared" si="10"/>
        <v>1.527575642</v>
      </c>
      <c r="E41" s="21">
        <f t="shared" si="10"/>
        <v>0.7435582822</v>
      </c>
      <c r="F41" s="21">
        <f t="shared" si="10"/>
        <v>0.4656449113</v>
      </c>
    </row>
    <row r="42">
      <c r="A42" s="19" t="s">
        <v>40</v>
      </c>
      <c r="B42" s="21">
        <f t="shared" ref="B42:F42" si="11">B3/B2</f>
        <v>0.6314244639</v>
      </c>
      <c r="C42" s="21">
        <f t="shared" si="11"/>
        <v>0.5794392523</v>
      </c>
      <c r="D42" s="21">
        <f t="shared" si="11"/>
        <v>0.5009419744</v>
      </c>
      <c r="E42" s="21">
        <f t="shared" si="11"/>
        <v>0.4424164994</v>
      </c>
      <c r="F42" s="21">
        <f t="shared" si="11"/>
        <v>0.5813803483</v>
      </c>
    </row>
    <row r="43">
      <c r="A43" s="19" t="s">
        <v>41</v>
      </c>
      <c r="B43" s="21">
        <f t="shared" ref="B43:F43" si="12">B10/B2</f>
        <v>0.2742302624</v>
      </c>
      <c r="C43" s="21">
        <f t="shared" si="12"/>
        <v>0.2828144532</v>
      </c>
      <c r="D43" s="21">
        <f t="shared" si="12"/>
        <v>0.3279326802</v>
      </c>
      <c r="E43" s="21">
        <f t="shared" si="12"/>
        <v>0.5949990874</v>
      </c>
      <c r="F43" s="21">
        <f t="shared" si="12"/>
        <v>1.248548699</v>
      </c>
    </row>
    <row r="44">
      <c r="A44" s="19" t="s">
        <v>42</v>
      </c>
      <c r="B44" s="21">
        <f t="shared" ref="B44:F44" si="13">B10/B19</f>
        <v>1.048484987</v>
      </c>
      <c r="C44" s="21">
        <f t="shared" si="13"/>
        <v>0.8935657996</v>
      </c>
      <c r="D44" s="21">
        <f t="shared" si="13"/>
        <v>1.226800733</v>
      </c>
      <c r="E44" s="21">
        <f t="shared" si="13"/>
        <v>3.573973579</v>
      </c>
      <c r="F44" s="21">
        <f t="shared" si="13"/>
        <v>23.49110032</v>
      </c>
    </row>
    <row r="45">
      <c r="A45" s="19" t="s">
        <v>43</v>
      </c>
      <c r="B45" s="21">
        <f t="shared" ref="B45:F45" si="14">B8/B2</f>
        <v>0.124116449</v>
      </c>
      <c r="C45" s="21">
        <f t="shared" si="14"/>
        <v>0.1479849991</v>
      </c>
      <c r="D45" s="21">
        <f t="shared" si="14"/>
        <v>0.1210123085</v>
      </c>
      <c r="E45" s="21">
        <f t="shared" si="14"/>
        <v>0.157236722</v>
      </c>
      <c r="F45" s="21">
        <f t="shared" si="14"/>
        <v>0.250913782</v>
      </c>
    </row>
    <row r="46">
      <c r="A46" s="19" t="s">
        <v>44</v>
      </c>
      <c r="B46" s="21">
        <f t="shared" ref="B46:F46" si="15">(B3-B8)/B2</f>
        <v>0.5073080149</v>
      </c>
      <c r="C46" s="21">
        <f t="shared" si="15"/>
        <v>0.4314542532</v>
      </c>
      <c r="D46" s="21">
        <f t="shared" si="15"/>
        <v>0.3799296659</v>
      </c>
      <c r="E46" s="21">
        <f t="shared" si="15"/>
        <v>0.2851797773</v>
      </c>
      <c r="F46" s="21">
        <f t="shared" si="15"/>
        <v>0.3304665663</v>
      </c>
    </row>
    <row r="47">
      <c r="A47" s="19" t="s">
        <v>45</v>
      </c>
      <c r="B47" s="21">
        <f t="shared" ref="B47:F47" si="16">(B3-B8)/B10</f>
        <v>1.849934469</v>
      </c>
      <c r="C47" s="21">
        <f t="shared" si="16"/>
        <v>1.525573563</v>
      </c>
      <c r="D47" s="21">
        <f t="shared" si="16"/>
        <v>1.158559939</v>
      </c>
      <c r="E47" s="21">
        <f t="shared" si="16"/>
        <v>0.4792944785</v>
      </c>
      <c r="F47" s="21">
        <f t="shared" si="16"/>
        <v>0.2646805579</v>
      </c>
    </row>
    <row r="48">
      <c r="A48" s="19" t="s">
        <v>46</v>
      </c>
      <c r="B48" s="19">
        <f t="shared" ref="B48:F48" si="17">(B3-B10)/B2</f>
        <v>0.3571942015</v>
      </c>
      <c r="C48" s="19">
        <f t="shared" si="17"/>
        <v>0.2966247991</v>
      </c>
      <c r="D48" s="19">
        <f t="shared" si="17"/>
        <v>0.1730092941</v>
      </c>
      <c r="E48" s="19">
        <f t="shared" si="17"/>
        <v>-0.1525825881</v>
      </c>
      <c r="F48" s="19">
        <f t="shared" si="17"/>
        <v>-0.6671683509</v>
      </c>
    </row>
    <row r="49">
      <c r="A49" s="19" t="s">
        <v>47</v>
      </c>
      <c r="B49" s="21">
        <f t="shared" ref="B49:F49" si="18">(B3-B10)/B19</f>
        <v>1.365687195</v>
      </c>
      <c r="C49" s="21">
        <f t="shared" si="18"/>
        <v>0.9372002483</v>
      </c>
      <c r="D49" s="21">
        <f t="shared" si="18"/>
        <v>0.6472301837</v>
      </c>
      <c r="E49" s="21">
        <f t="shared" si="18"/>
        <v>-0.9165159239</v>
      </c>
      <c r="F49" s="21">
        <f t="shared" si="18"/>
        <v>-12.552589</v>
      </c>
    </row>
    <row r="50">
      <c r="A50" s="19" t="s">
        <v>48</v>
      </c>
      <c r="B50" s="21">
        <f t="shared" ref="B50:F50" si="19">(B11+B16)/B30</f>
        <v>-6.252158895</v>
      </c>
      <c r="C50" s="21">
        <f t="shared" si="19"/>
        <v>-6.654676259</v>
      </c>
      <c r="D50" s="21">
        <f t="shared" si="19"/>
        <v>11.42361111</v>
      </c>
      <c r="E50" s="21">
        <f t="shared" si="19"/>
        <v>4.707259953</v>
      </c>
      <c r="F50" s="21">
        <f t="shared" si="19"/>
        <v>-9.122055675</v>
      </c>
    </row>
    <row r="51">
      <c r="A51" s="19" t="s">
        <v>49</v>
      </c>
      <c r="B51" s="21">
        <f t="shared" ref="B51:F51" si="20">B23/B31</f>
        <v>-0.1584588817</v>
      </c>
      <c r="C51" s="21">
        <f t="shared" si="20"/>
        <v>1.679962013</v>
      </c>
      <c r="D51" s="21">
        <f t="shared" si="20"/>
        <v>3.075812274</v>
      </c>
      <c r="E51" s="21">
        <f t="shared" si="20"/>
        <v>-0.5199836868</v>
      </c>
      <c r="F51" s="21">
        <f t="shared" si="20"/>
        <v>-0.19653651</v>
      </c>
    </row>
    <row r="52">
      <c r="A52" s="19" t="s">
        <v>50</v>
      </c>
      <c r="B52" s="21">
        <f t="shared" ref="B52:F52" si="21">B23/B25</f>
        <v>-0.123463091</v>
      </c>
      <c r="C52" s="21">
        <f t="shared" si="21"/>
        <v>-1.958302583</v>
      </c>
      <c r="D52" s="21">
        <f t="shared" si="21"/>
        <v>-1.287981859</v>
      </c>
      <c r="E52" s="21">
        <f t="shared" si="21"/>
        <v>-0.322854869</v>
      </c>
      <c r="F52" s="21">
        <f t="shared" si="21"/>
        <v>-0.167847319</v>
      </c>
    </row>
    <row r="53">
      <c r="A53" s="19" t="s">
        <v>51</v>
      </c>
      <c r="B53" s="21">
        <f t="shared" ref="B53:F53" si="22">B23/B2</f>
        <v>0.01593985863</v>
      </c>
      <c r="C53" s="21">
        <f t="shared" si="22"/>
        <v>0.03159116614</v>
      </c>
      <c r="D53" s="21">
        <f t="shared" si="22"/>
        <v>0.04280331575</v>
      </c>
      <c r="E53" s="21">
        <f t="shared" si="22"/>
        <v>0.08144734441</v>
      </c>
      <c r="F53" s="21">
        <f t="shared" si="22"/>
        <v>0.1915502043</v>
      </c>
    </row>
    <row r="54">
      <c r="A54" s="19" t="s">
        <v>52</v>
      </c>
      <c r="B54" s="19">
        <f t="shared" ref="B54:F54" si="23">B23/B35</f>
        <v>-0.09398200815</v>
      </c>
      <c r="C54" s="19">
        <f t="shared" si="23"/>
        <v>-1.228600912</v>
      </c>
      <c r="D54" s="19">
        <f t="shared" si="23"/>
        <v>-1.562987287</v>
      </c>
      <c r="E54" s="19">
        <f t="shared" si="23"/>
        <v>-0.8024592566</v>
      </c>
      <c r="F54" s="19">
        <f t="shared" si="23"/>
        <v>-0.7699537414</v>
      </c>
    </row>
    <row r="55">
      <c r="A55" s="19" t="s">
        <v>53</v>
      </c>
      <c r="B55" s="21">
        <f t="shared" ref="B55:F55" si="24">B30/B17</f>
        <v>-0.1957247962</v>
      </c>
      <c r="C55" s="21">
        <f t="shared" si="24"/>
        <v>-0.1713860544</v>
      </c>
      <c r="D55" s="21">
        <f t="shared" si="24"/>
        <v>0.1032998565</v>
      </c>
      <c r="E55" s="21">
        <f t="shared" si="24"/>
        <v>0.3974146846</v>
      </c>
      <c r="F55" s="21">
        <f t="shared" si="24"/>
        <v>0.09694543298</v>
      </c>
    </row>
    <row r="56">
      <c r="A56" s="19" t="s">
        <v>54</v>
      </c>
      <c r="B56" s="21">
        <f t="shared" ref="B56:F56" si="25">B30/B2</f>
        <v>-0.05896130346</v>
      </c>
      <c r="C56" s="21">
        <f t="shared" si="25"/>
        <v>-0.04799095184</v>
      </c>
      <c r="D56" s="21">
        <f t="shared" si="25"/>
        <v>0.02712886209</v>
      </c>
      <c r="E56" s="21">
        <f t="shared" si="25"/>
        <v>0.07014053659</v>
      </c>
      <c r="F56" s="21">
        <f t="shared" si="25"/>
        <v>-0.07028596001</v>
      </c>
    </row>
    <row r="57">
      <c r="A57" s="19" t="s">
        <v>55</v>
      </c>
      <c r="B57" s="21">
        <f t="shared" ref="B57:F57" si="26">B22/B17</f>
        <v>-0.3695764566</v>
      </c>
      <c r="C57" s="21">
        <f t="shared" si="26"/>
        <v>0.05144557823</v>
      </c>
      <c r="D57" s="21">
        <f t="shared" si="26"/>
        <v>0.03926351028</v>
      </c>
      <c r="E57" s="21">
        <f t="shared" si="26"/>
        <v>-1.100620476</v>
      </c>
      <c r="F57" s="21">
        <f t="shared" si="26"/>
        <v>1.370492289</v>
      </c>
    </row>
    <row r="58">
      <c r="A58" s="19" t="s">
        <v>56</v>
      </c>
      <c r="B58" s="21">
        <f t="shared" ref="B58:F58" si="27">B22/B2</f>
        <v>-0.1113334132</v>
      </c>
      <c r="C58" s="21">
        <f t="shared" si="27"/>
        <v>0.01440561938</v>
      </c>
      <c r="D58" s="21">
        <f t="shared" si="27"/>
        <v>0.01031147953</v>
      </c>
      <c r="E58" s="21">
        <f t="shared" si="27"/>
        <v>-0.1942507757</v>
      </c>
      <c r="F58" s="21">
        <f t="shared" si="27"/>
        <v>-0.9936142765</v>
      </c>
    </row>
    <row r="59">
      <c r="A59" s="19" t="s">
        <v>57</v>
      </c>
      <c r="B59" s="21">
        <f t="shared" ref="B59:F59" si="28">B31/B32</f>
        <v>-0.6497581737</v>
      </c>
      <c r="C59" s="21">
        <f t="shared" si="28"/>
        <v>0.0681259435</v>
      </c>
      <c r="D59" s="21">
        <f t="shared" si="28"/>
        <v>0.05060747237</v>
      </c>
      <c r="E59" s="21">
        <f t="shared" si="28"/>
        <v>-0.7969910847</v>
      </c>
      <c r="F59" s="21">
        <f t="shared" si="28"/>
        <v>11.62904053</v>
      </c>
    </row>
    <row r="60">
      <c r="A60" s="19" t="s">
        <v>58</v>
      </c>
      <c r="B60" s="21">
        <f t="shared" ref="B60:F60" si="29">B31/B2</f>
        <v>-0.1005930274</v>
      </c>
      <c r="C60" s="21">
        <f t="shared" si="29"/>
        <v>0.01880469076</v>
      </c>
      <c r="D60" s="21">
        <f t="shared" si="29"/>
        <v>0.01391610148</v>
      </c>
      <c r="E60" s="21">
        <f t="shared" si="29"/>
        <v>-0.1566344223</v>
      </c>
      <c r="F60" s="21">
        <f t="shared" si="29"/>
        <v>-0.974629112</v>
      </c>
    </row>
    <row r="61">
      <c r="A61" s="19" t="s">
        <v>59</v>
      </c>
      <c r="B61" s="21">
        <f t="shared" ref="B61:F61" si="30">B25/B17</f>
        <v>-0.4285742692</v>
      </c>
      <c r="C61" s="21">
        <f t="shared" si="30"/>
        <v>-0.05761054422</v>
      </c>
      <c r="D61" s="21">
        <f t="shared" si="30"/>
        <v>-0.1265423242</v>
      </c>
      <c r="E61" s="21">
        <f t="shared" si="30"/>
        <v>-1.429369183</v>
      </c>
      <c r="F61" s="21">
        <f t="shared" si="30"/>
        <v>1.574080664</v>
      </c>
    </row>
    <row r="62">
      <c r="A62" s="19" t="s">
        <v>60</v>
      </c>
      <c r="B62" s="21">
        <f t="shared" ref="B62:F62" si="31">B25/B2</f>
        <v>-0.1291062657</v>
      </c>
      <c r="C62" s="21">
        <f t="shared" si="31"/>
        <v>-0.01613191261</v>
      </c>
      <c r="D62" s="21">
        <f t="shared" si="31"/>
        <v>-0.03323285607</v>
      </c>
      <c r="E62" s="21">
        <f t="shared" si="31"/>
        <v>-0.2522723125</v>
      </c>
      <c r="F62" s="21">
        <f t="shared" si="31"/>
        <v>-1.141216943</v>
      </c>
    </row>
    <row r="63">
      <c r="A63" s="19" t="s">
        <v>61</v>
      </c>
      <c r="B63" s="21">
        <f t="shared" ref="B63:F63" si="32">(B25+B24)/B17</f>
        <v>-0.3862000398</v>
      </c>
      <c r="C63" s="21">
        <f t="shared" si="32"/>
        <v>-0.03088860544</v>
      </c>
      <c r="D63" s="21">
        <f t="shared" si="32"/>
        <v>-0.08971783835</v>
      </c>
      <c r="E63" s="21">
        <f t="shared" si="32"/>
        <v>-1.407497415</v>
      </c>
      <c r="F63" s="21">
        <f t="shared" si="32"/>
        <v>1.574495848</v>
      </c>
    </row>
    <row r="64">
      <c r="A64" s="19" t="s">
        <v>62</v>
      </c>
      <c r="B64" s="21">
        <f t="shared" ref="B64:F64" si="33">B16/B17</f>
        <v>0.7826605687</v>
      </c>
      <c r="C64" s="21">
        <f t="shared" si="33"/>
        <v>0.7825255102</v>
      </c>
      <c r="D64" s="21">
        <f t="shared" si="33"/>
        <v>0.7632711621</v>
      </c>
      <c r="E64" s="21">
        <f t="shared" si="33"/>
        <v>0.4777662875</v>
      </c>
      <c r="F64" s="21">
        <f t="shared" si="33"/>
        <v>-0.12514828</v>
      </c>
    </row>
    <row r="65">
      <c r="A65" s="19" t="s">
        <v>63</v>
      </c>
      <c r="B65" s="21">
        <f t="shared" ref="B65:F65" si="34">B16/B2</f>
        <v>0.2357733317</v>
      </c>
      <c r="C65" s="21">
        <f t="shared" si="34"/>
        <v>0.2191201857</v>
      </c>
      <c r="D65" s="21">
        <f t="shared" si="34"/>
        <v>0.2004521477</v>
      </c>
      <c r="E65" s="21">
        <f t="shared" si="34"/>
        <v>0.08432195656</v>
      </c>
      <c r="F65" s="21">
        <f t="shared" si="34"/>
        <v>0.09073317566</v>
      </c>
    </row>
    <row r="66">
      <c r="A66" s="19" t="s">
        <v>64</v>
      </c>
      <c r="B66" s="21">
        <f t="shared" ref="B66:F66" si="35">B33/B2</f>
        <v>0.5733796574</v>
      </c>
      <c r="C66" s="21">
        <f t="shared" si="35"/>
        <v>0.5238407048</v>
      </c>
      <c r="D66" s="21">
        <f t="shared" si="35"/>
        <v>0.4436071339</v>
      </c>
      <c r="E66" s="21">
        <f t="shared" si="35"/>
        <v>0.390582223</v>
      </c>
      <c r="F66" s="21">
        <f t="shared" si="35"/>
        <v>0.4876370673</v>
      </c>
    </row>
    <row r="67">
      <c r="A67" s="19" t="s">
        <v>65</v>
      </c>
      <c r="B67" s="21">
        <f t="shared" ref="B67:F67" si="36">B17/B32</f>
        <v>1.945830915</v>
      </c>
      <c r="C67" s="21">
        <f t="shared" si="36"/>
        <v>1.014448997</v>
      </c>
      <c r="D67" s="21">
        <f t="shared" si="36"/>
        <v>0.9550561798</v>
      </c>
      <c r="E67" s="21">
        <f t="shared" si="36"/>
        <v>0.8980312036</v>
      </c>
      <c r="F67" s="21">
        <f t="shared" si="36"/>
        <v>8.650590046</v>
      </c>
    </row>
    <row r="68">
      <c r="A68" s="19" t="s">
        <v>66</v>
      </c>
      <c r="B68" s="21">
        <f t="shared" ref="B68:F68" si="37">B17/B2</f>
        <v>0.3012459566</v>
      </c>
      <c r="C68" s="21">
        <f t="shared" si="37"/>
        <v>0.2800166677</v>
      </c>
      <c r="D68" s="21">
        <f t="shared" si="37"/>
        <v>0.2626224567</v>
      </c>
      <c r="E68" s="21">
        <f t="shared" si="37"/>
        <v>0.1764920606</v>
      </c>
      <c r="F68" s="21">
        <f t="shared" si="37"/>
        <v>-0.7250053752</v>
      </c>
    </row>
    <row r="69">
      <c r="A69" s="19" t="s">
        <v>67</v>
      </c>
      <c r="B69" s="21">
        <f t="shared" ref="B69:F69" si="38">(B16+B11)/B17</f>
        <v>1.223702525</v>
      </c>
      <c r="C69" s="21">
        <f t="shared" si="38"/>
        <v>1.140518707</v>
      </c>
      <c r="D69" s="21">
        <f t="shared" si="38"/>
        <v>1.180057389</v>
      </c>
      <c r="E69" s="21">
        <f t="shared" si="38"/>
        <v>1.87073423</v>
      </c>
      <c r="F69" s="21">
        <f t="shared" si="38"/>
        <v>-0.884341637</v>
      </c>
    </row>
    <row r="70">
      <c r="A70" s="19" t="s">
        <v>68</v>
      </c>
      <c r="B70" s="21">
        <f t="shared" ref="B70:F70" si="39">(B16+B11)/B2</f>
        <v>0.3686354379</v>
      </c>
      <c r="C70" s="21">
        <f t="shared" si="39"/>
        <v>0.3193642479</v>
      </c>
      <c r="D70" s="21">
        <f t="shared" si="39"/>
        <v>0.3099095705</v>
      </c>
      <c r="E70" s="21">
        <f t="shared" si="39"/>
        <v>0.330169739</v>
      </c>
      <c r="F70" s="21">
        <f t="shared" si="39"/>
        <v>0.6411524403</v>
      </c>
    </row>
    <row r="71">
      <c r="A71" s="19" t="s">
        <v>69</v>
      </c>
      <c r="B71" s="21">
        <f t="shared" ref="B71:F71" si="40">B30/B19</f>
        <v>-0.2254311431</v>
      </c>
      <c r="C71" s="21">
        <f t="shared" si="40"/>
        <v>-0.151629709</v>
      </c>
      <c r="D71" s="21">
        <f t="shared" si="40"/>
        <v>0.1014894517</v>
      </c>
      <c r="E71" s="21">
        <f t="shared" si="40"/>
        <v>0.4213122842</v>
      </c>
      <c r="F71" s="21">
        <f t="shared" si="40"/>
        <v>-1.322411003</v>
      </c>
    </row>
    <row r="72">
      <c r="A72" s="19" t="s">
        <v>70</v>
      </c>
      <c r="B72" s="19">
        <f t="shared" ref="B72:F72" si="41">B30/B35</f>
        <v>0.3476380707</v>
      </c>
      <c r="C72" s="19">
        <f t="shared" si="41"/>
        <v>1.8663992</v>
      </c>
      <c r="D72" s="19">
        <f t="shared" si="41"/>
        <v>-0.9906257453</v>
      </c>
      <c r="E72" s="19">
        <f t="shared" si="41"/>
        <v>-0.6910590304</v>
      </c>
      <c r="F72" s="19">
        <f t="shared" si="41"/>
        <v>0.2825209093</v>
      </c>
    </row>
    <row r="73">
      <c r="A73" s="19" t="s">
        <v>71</v>
      </c>
      <c r="B73" s="19">
        <f t="shared" ref="B73:F73" si="42">B22/B35</f>
        <v>0.6564260066</v>
      </c>
      <c r="C73" s="19">
        <f t="shared" si="42"/>
        <v>-0.5602438681</v>
      </c>
      <c r="D73" s="19">
        <f t="shared" si="42"/>
        <v>-0.3765295078</v>
      </c>
      <c r="E73" s="19">
        <f t="shared" si="42"/>
        <v>1.913854088</v>
      </c>
      <c r="F73" s="19">
        <f t="shared" si="42"/>
        <v>3.993924374</v>
      </c>
    </row>
    <row r="74">
      <c r="A74" s="19" t="s">
        <v>72</v>
      </c>
      <c r="B74" s="21">
        <f t="shared" ref="B74:F74" si="43">B31/B19</f>
        <v>-0.3846048141</v>
      </c>
      <c r="C74" s="21">
        <f t="shared" si="43"/>
        <v>0.05941432037</v>
      </c>
      <c r="D74" s="21">
        <f t="shared" si="43"/>
        <v>0.05206032984</v>
      </c>
      <c r="E74" s="21">
        <f t="shared" si="43"/>
        <v>-0.9408540262</v>
      </c>
      <c r="F74" s="21">
        <f t="shared" si="43"/>
        <v>-18.33737864</v>
      </c>
    </row>
    <row r="75">
      <c r="A75" s="19" t="s">
        <v>73</v>
      </c>
      <c r="B75" s="21">
        <f t="shared" ref="B75:F75" si="44">B34/B19</f>
        <v>-0.1884662071</v>
      </c>
      <c r="C75" s="21">
        <f t="shared" si="44"/>
        <v>0.2108371419</v>
      </c>
      <c r="D75" s="21">
        <f t="shared" si="44"/>
        <v>0.19485035</v>
      </c>
      <c r="E75" s="21">
        <f t="shared" si="44"/>
        <v>-0.02307734473</v>
      </c>
      <c r="F75" s="21">
        <f t="shared" si="44"/>
        <v>-2.936084142</v>
      </c>
    </row>
    <row r="76">
      <c r="A76" s="19" t="s">
        <v>74</v>
      </c>
      <c r="B76" s="21">
        <f t="shared" ref="B76:F76" si="45">B25/B19</f>
        <v>-0.4936216018</v>
      </c>
      <c r="C76" s="21">
        <f t="shared" si="45"/>
        <v>-0.05096954993</v>
      </c>
      <c r="D76" s="21">
        <f t="shared" si="45"/>
        <v>-0.1243245783</v>
      </c>
      <c r="E76" s="21">
        <f t="shared" si="45"/>
        <v>-1.515320945</v>
      </c>
      <c r="F76" s="21">
        <f t="shared" si="45"/>
        <v>-21.47168285</v>
      </c>
    </row>
    <row r="77">
      <c r="A77" s="19" t="s">
        <v>75</v>
      </c>
      <c r="B77" s="19">
        <f t="shared" ref="B77:F77" si="46">B25/B35</f>
        <v>0.7612154159</v>
      </c>
      <c r="C77" s="19">
        <f t="shared" si="46"/>
        <v>0.62738053</v>
      </c>
      <c r="D77" s="19">
        <f t="shared" si="46"/>
        <v>1.213516538</v>
      </c>
      <c r="E77" s="19">
        <f t="shared" si="46"/>
        <v>2.485510778</v>
      </c>
      <c r="F77" s="19">
        <f t="shared" si="46"/>
        <v>4.587226926</v>
      </c>
    </row>
    <row r="78">
      <c r="A78" s="19" t="s">
        <v>76</v>
      </c>
      <c r="B78" s="19">
        <f t="shared" ref="B78:F78" si="47">B35/B9</f>
        <v>-13.23080841</v>
      </c>
      <c r="C78" s="19">
        <f t="shared" si="47"/>
        <v>-6.352275735</v>
      </c>
      <c r="D78" s="19">
        <f t="shared" si="47"/>
        <v>-8.72176</v>
      </c>
      <c r="E78" s="19">
        <f t="shared" si="47"/>
        <v>-30.89461111</v>
      </c>
      <c r="F78" s="19">
        <f t="shared" si="47"/>
        <v>-41.324375</v>
      </c>
    </row>
    <row r="79">
      <c r="A79" s="19" t="s">
        <v>77</v>
      </c>
      <c r="B79" s="19">
        <f t="shared" ref="B79:F79" si="48">B35/B2</f>
        <v>-0.1696054271</v>
      </c>
      <c r="C79" s="19">
        <f t="shared" si="48"/>
        <v>-0.0257131228</v>
      </c>
      <c r="D79" s="19">
        <f t="shared" si="48"/>
        <v>-0.02738558151</v>
      </c>
      <c r="E79" s="19">
        <f t="shared" si="48"/>
        <v>-0.101497171</v>
      </c>
      <c r="F79" s="19">
        <f t="shared" si="48"/>
        <v>-0.2487814449</v>
      </c>
    </row>
    <row r="80">
      <c r="A80" s="19" t="s">
        <v>78</v>
      </c>
      <c r="B80" s="19">
        <f t="shared" ref="B80:F80" si="49">B35/B19</f>
        <v>-0.648465062</v>
      </c>
      <c r="C80" s="19">
        <f t="shared" si="49"/>
        <v>-0.08124184205</v>
      </c>
      <c r="D80" s="19">
        <f t="shared" si="49"/>
        <v>-0.1024498426</v>
      </c>
      <c r="E80" s="19">
        <f t="shared" si="49"/>
        <v>-0.6096617881</v>
      </c>
      <c r="F80" s="19">
        <f t="shared" si="49"/>
        <v>-4.68075445</v>
      </c>
    </row>
    <row r="81">
      <c r="A81" s="19" t="s">
        <v>79</v>
      </c>
      <c r="B81" s="21">
        <f t="shared" ref="B81:F81" si="50">B12/B19</f>
        <v>0.0586308774</v>
      </c>
      <c r="C81" s="21">
        <f t="shared" si="50"/>
        <v>0.03347815456</v>
      </c>
      <c r="D81" s="21">
        <f t="shared" si="50"/>
        <v>0.05285908941</v>
      </c>
      <c r="E81" s="21">
        <f t="shared" si="50"/>
        <v>0.1260757551</v>
      </c>
      <c r="F81" s="21">
        <f t="shared" si="50"/>
        <v>1.015372168</v>
      </c>
    </row>
    <row r="82">
      <c r="A82" s="19" t="s">
        <v>80</v>
      </c>
      <c r="B82" s="21">
        <f t="shared" ref="B82:F82" si="51">B3/B19</f>
        <v>2.414172182</v>
      </c>
      <c r="C82" s="21">
        <f t="shared" si="51"/>
        <v>1.830766048</v>
      </c>
      <c r="D82" s="21">
        <f t="shared" si="51"/>
        <v>1.874030917</v>
      </c>
      <c r="E82" s="21">
        <f t="shared" si="51"/>
        <v>2.657457655</v>
      </c>
      <c r="F82" s="21">
        <f t="shared" si="51"/>
        <v>10.93851133</v>
      </c>
    </row>
    <row r="83">
      <c r="A83" s="19" t="s">
        <v>81</v>
      </c>
      <c r="B83" s="21">
        <f t="shared" ref="B83:F83" si="52">B8/B19</f>
        <v>0.474543664</v>
      </c>
      <c r="C83" s="21">
        <f t="shared" si="52"/>
        <v>0.4675656868</v>
      </c>
      <c r="D83" s="21">
        <f t="shared" si="52"/>
        <v>0.4527087347</v>
      </c>
      <c r="E83" s="21">
        <f t="shared" si="52"/>
        <v>0.9444718522</v>
      </c>
      <c r="F83" s="21">
        <f t="shared" si="52"/>
        <v>4.720873786</v>
      </c>
    </row>
    <row r="84">
      <c r="A84" s="19" t="s">
        <v>82</v>
      </c>
      <c r="B84" s="21">
        <f t="shared" ref="B84:F84" si="53">B33/B19</f>
        <v>2.19224515</v>
      </c>
      <c r="C84" s="21">
        <f t="shared" si="53"/>
        <v>1.655099776</v>
      </c>
      <c r="D84" s="21">
        <f t="shared" si="53"/>
        <v>1.659540478</v>
      </c>
      <c r="E84" s="21">
        <f t="shared" si="53"/>
        <v>2.346105355</v>
      </c>
      <c r="F84" s="21">
        <f t="shared" si="53"/>
        <v>9.174757282</v>
      </c>
    </row>
    <row r="85">
      <c r="A85" s="19" t="s">
        <v>83</v>
      </c>
      <c r="B85" s="21">
        <f t="shared" ref="B85:F85" si="54">(B5+B6)/B19</f>
        <v>1.465084854</v>
      </c>
      <c r="C85" s="21">
        <f t="shared" si="54"/>
        <v>1.046850608</v>
      </c>
      <c r="D85" s="21">
        <f t="shared" si="54"/>
        <v>1.08607809</v>
      </c>
      <c r="E85" s="21">
        <f t="shared" si="54"/>
        <v>1.268979883</v>
      </c>
      <c r="F85" s="21">
        <f t="shared" si="54"/>
        <v>5.234627832</v>
      </c>
    </row>
    <row r="86">
      <c r="A86" s="19" t="s">
        <v>84</v>
      </c>
      <c r="B86" s="21">
        <f t="shared" ref="B86:F86" si="55">B19/B2</f>
        <v>0.2615490595</v>
      </c>
      <c r="C86" s="21">
        <f t="shared" si="55"/>
        <v>0.3165009822</v>
      </c>
      <c r="D86" s="21">
        <f t="shared" si="55"/>
        <v>0.2673072092</v>
      </c>
      <c r="E86" s="21">
        <f t="shared" si="55"/>
        <v>0.1664811097</v>
      </c>
      <c r="F86" s="21">
        <f t="shared" si="55"/>
        <v>0.05314986025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147843.0</v>
      </c>
      <c r="C2" s="25">
        <v>186211.0</v>
      </c>
      <c r="D2" s="25">
        <v>493102.0</v>
      </c>
      <c r="E2" s="25">
        <v>550669.0</v>
      </c>
      <c r="F2" s="25">
        <v>284551.0</v>
      </c>
    </row>
    <row r="3">
      <c r="A3" s="4" t="s">
        <v>2</v>
      </c>
      <c r="B3" s="26">
        <v>44127.0</v>
      </c>
      <c r="C3" s="27">
        <v>69010.0</v>
      </c>
      <c r="D3" s="27">
        <v>191517.0</v>
      </c>
      <c r="E3" s="27">
        <v>249752.0</v>
      </c>
      <c r="F3" s="27">
        <v>20014.0</v>
      </c>
    </row>
    <row r="4">
      <c r="A4" s="4" t="s">
        <v>3</v>
      </c>
      <c r="B4" s="11">
        <v>0.0</v>
      </c>
      <c r="C4" s="12">
        <v>0.0</v>
      </c>
      <c r="D4" s="12">
        <v>524.0</v>
      </c>
      <c r="E4" s="12">
        <v>799.0</v>
      </c>
      <c r="F4" s="12">
        <v>36.0</v>
      </c>
    </row>
    <row r="5">
      <c r="A5" s="4" t="s">
        <v>4</v>
      </c>
      <c r="B5" s="11">
        <v>11769.0</v>
      </c>
      <c r="C5" s="12">
        <v>5528.0</v>
      </c>
      <c r="D5" s="12">
        <v>23750.0</v>
      </c>
      <c r="E5" s="12">
        <v>84008.0</v>
      </c>
      <c r="F5" s="12">
        <v>16995.0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6">
        <v>0.0</v>
      </c>
      <c r="C7" s="27">
        <v>0.0</v>
      </c>
      <c r="D7" s="27">
        <v>2131.0</v>
      </c>
      <c r="E7" s="27">
        <v>11534.0</v>
      </c>
      <c r="F7" s="27">
        <v>0.0</v>
      </c>
    </row>
    <row r="8">
      <c r="A8" s="4" t="s">
        <v>7</v>
      </c>
      <c r="B8" s="26">
        <v>10128.0</v>
      </c>
      <c r="C8" s="27">
        <v>11472.0</v>
      </c>
      <c r="D8" s="27">
        <v>86197.0</v>
      </c>
      <c r="E8" s="27">
        <v>17043.0</v>
      </c>
      <c r="F8" s="27">
        <v>2217.0</v>
      </c>
    </row>
    <row r="9">
      <c r="A9" s="15" t="s">
        <v>8</v>
      </c>
      <c r="B9" s="11">
        <v>45454.0</v>
      </c>
      <c r="C9" s="12">
        <v>41229.0</v>
      </c>
      <c r="D9" s="12">
        <v>256512.0</v>
      </c>
      <c r="E9" s="12">
        <v>275647.0</v>
      </c>
      <c r="F9" s="12">
        <v>222645.0</v>
      </c>
      <c r="G9" s="16"/>
    </row>
    <row r="10">
      <c r="A10" s="15" t="s">
        <v>9</v>
      </c>
      <c r="B10" s="26">
        <v>54958.0</v>
      </c>
      <c r="C10" s="27">
        <v>125780.0</v>
      </c>
      <c r="D10" s="27">
        <v>152905.0</v>
      </c>
      <c r="E10" s="27">
        <v>132496.0</v>
      </c>
      <c r="F10" s="27">
        <v>154063.0</v>
      </c>
    </row>
    <row r="11">
      <c r="A11" s="17" t="s">
        <v>10</v>
      </c>
      <c r="B11" s="11">
        <v>0.0</v>
      </c>
      <c r="C11" s="12">
        <v>14945.0</v>
      </c>
      <c r="D11" s="12">
        <v>5006.0</v>
      </c>
      <c r="E11" s="12">
        <v>10299.0</v>
      </c>
      <c r="F11" s="12">
        <v>458.0</v>
      </c>
    </row>
    <row r="12">
      <c r="A12" s="4" t="s">
        <v>11</v>
      </c>
      <c r="B12" s="11">
        <v>40813.0</v>
      </c>
      <c r="C12" s="12">
        <v>56923.0</v>
      </c>
      <c r="D12" s="12">
        <v>40562.0</v>
      </c>
      <c r="E12" s="12">
        <v>38778.0</v>
      </c>
      <c r="F12" s="12">
        <v>9820.0</v>
      </c>
    </row>
    <row r="13">
      <c r="A13" s="4" t="s">
        <v>12</v>
      </c>
      <c r="B13" s="11">
        <v>0.0</v>
      </c>
      <c r="C13" s="12">
        <v>0.0</v>
      </c>
      <c r="D13" s="12">
        <v>100731.0</v>
      </c>
      <c r="E13" s="12">
        <v>80471.0</v>
      </c>
      <c r="F13" s="12">
        <v>141894.0</v>
      </c>
    </row>
    <row r="14">
      <c r="A14" s="4" t="s">
        <v>13</v>
      </c>
      <c r="B14" s="49">
        <v>0.0</v>
      </c>
      <c r="C14" s="49">
        <v>0.0</v>
      </c>
      <c r="D14" s="49">
        <v>0.0</v>
      </c>
      <c r="E14" s="49">
        <v>0.0</v>
      </c>
      <c r="F14" s="49">
        <v>0.0</v>
      </c>
    </row>
    <row r="15">
      <c r="A15" s="4" t="s">
        <v>14</v>
      </c>
      <c r="B15" s="26">
        <v>444464.0</v>
      </c>
      <c r="C15" s="27">
        <v>295679.0</v>
      </c>
      <c r="D15" s="27">
        <v>565584.0</v>
      </c>
      <c r="E15" s="27">
        <v>627288.0</v>
      </c>
      <c r="F15" s="27">
        <v>652519.0</v>
      </c>
    </row>
    <row r="16">
      <c r="A16" s="1" t="s">
        <v>15</v>
      </c>
      <c r="B16" s="11">
        <v>49018.0</v>
      </c>
      <c r="C16" s="12">
        <v>60210.0</v>
      </c>
      <c r="D16" s="12">
        <v>76506.0</v>
      </c>
      <c r="E16" s="12">
        <v>60061.0</v>
      </c>
      <c r="F16" s="12">
        <v>48284.0</v>
      </c>
    </row>
    <row r="17">
      <c r="A17" s="4" t="s">
        <v>16</v>
      </c>
      <c r="B17" s="11">
        <v>351579.0</v>
      </c>
      <c r="C17" s="12">
        <v>235248.0</v>
      </c>
      <c r="D17" s="12">
        <v>225387.0</v>
      </c>
      <c r="E17" s="12">
        <v>209115.0</v>
      </c>
      <c r="F17" s="12">
        <v>522031.0</v>
      </c>
    </row>
    <row r="18">
      <c r="A18" s="1" t="s">
        <v>17</v>
      </c>
      <c r="B18" s="11">
        <v>32887.0</v>
      </c>
      <c r="C18" s="12">
        <v>37887.0</v>
      </c>
      <c r="D18" s="12">
        <v>69887.0</v>
      </c>
      <c r="E18" s="12">
        <v>94580.0</v>
      </c>
      <c r="F18" s="12">
        <v>94580.0</v>
      </c>
    </row>
    <row r="19">
      <c r="A19" s="1" t="s">
        <v>18</v>
      </c>
      <c r="B19" s="24">
        <v>160785.0</v>
      </c>
      <c r="C19" s="25">
        <v>166684.0</v>
      </c>
      <c r="D19" s="25">
        <v>854970.0</v>
      </c>
      <c r="E19" s="25">
        <v>1425474.0</v>
      </c>
      <c r="F19" s="25">
        <v>1453633.0</v>
      </c>
    </row>
    <row r="20">
      <c r="A20" s="4" t="s">
        <v>19</v>
      </c>
      <c r="B20" s="24">
        <v>233663.0</v>
      </c>
      <c r="C20" s="25">
        <v>205910.0</v>
      </c>
      <c r="D20" s="25">
        <v>844947.0</v>
      </c>
      <c r="E20" s="25">
        <v>1517514.0</v>
      </c>
      <c r="F20" s="25">
        <v>1672351.0</v>
      </c>
    </row>
    <row r="21">
      <c r="A21" s="1" t="s">
        <v>20</v>
      </c>
      <c r="B21" s="24">
        <v>0.0</v>
      </c>
      <c r="C21" s="25">
        <v>0.0</v>
      </c>
      <c r="D21" s="25">
        <v>150859.0</v>
      </c>
      <c r="E21" s="25">
        <v>97442.0</v>
      </c>
      <c r="F21" s="25">
        <v>110235.0</v>
      </c>
    </row>
    <row r="22">
      <c r="A22" s="1" t="s">
        <v>21</v>
      </c>
      <c r="B22" s="24">
        <v>354918.0</v>
      </c>
      <c r="C22" s="25">
        <v>111611.0</v>
      </c>
      <c r="D22" s="25">
        <v>140836.0</v>
      </c>
      <c r="E22" s="25">
        <v>5402.0</v>
      </c>
      <c r="F22" s="25">
        <v>328953.0</v>
      </c>
    </row>
    <row r="23">
      <c r="A23" s="4" t="s">
        <v>22</v>
      </c>
      <c r="B23" s="26">
        <v>30985.0</v>
      </c>
      <c r="C23" s="27">
        <v>60174.0</v>
      </c>
      <c r="D23" s="27">
        <v>27039.0</v>
      </c>
      <c r="E23" s="27">
        <v>37239.0</v>
      </c>
      <c r="F23" s="27">
        <v>53699.0</v>
      </c>
    </row>
    <row r="24">
      <c r="A24" s="4" t="s">
        <v>23</v>
      </c>
      <c r="B24" s="24">
        <v>0.0</v>
      </c>
      <c r="C24" s="25">
        <v>42414.0</v>
      </c>
      <c r="D24" s="25">
        <v>0.0</v>
      </c>
      <c r="E24" s="25">
        <v>1492.0</v>
      </c>
      <c r="F24" s="25">
        <v>0.0</v>
      </c>
    </row>
    <row r="25">
      <c r="A25" s="4" t="s">
        <v>24</v>
      </c>
      <c r="B25" s="24">
        <v>384705.0</v>
      </c>
      <c r="C25" s="25">
        <v>111331.0</v>
      </c>
      <c r="D25" s="25">
        <v>159049.0</v>
      </c>
      <c r="E25" s="25">
        <v>22135.0</v>
      </c>
      <c r="F25" s="25">
        <v>367202.0</v>
      </c>
    </row>
    <row r="26">
      <c r="A26" s="4" t="s">
        <v>25</v>
      </c>
      <c r="B26" s="26">
        <v>6222.0</v>
      </c>
      <c r="C26" s="27">
        <v>5483.0</v>
      </c>
      <c r="D26" s="27">
        <v>4898.0</v>
      </c>
      <c r="E26" s="27">
        <v>18146.0</v>
      </c>
      <c r="F26" s="27">
        <v>18218.0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12947.0</v>
      </c>
      <c r="C28" s="25">
        <v>99.0</v>
      </c>
      <c r="D28" s="25">
        <v>413.0</v>
      </c>
      <c r="E28" s="25">
        <v>275.0</v>
      </c>
      <c r="F28" s="25">
        <v>763.0</v>
      </c>
    </row>
    <row r="29">
      <c r="A29" s="19" t="s">
        <v>28</v>
      </c>
      <c r="B29" s="24">
        <v>313.0</v>
      </c>
      <c r="C29" s="25">
        <v>155.0</v>
      </c>
      <c r="D29" s="25">
        <v>10432.0</v>
      </c>
      <c r="E29" s="25">
        <v>25369.0</v>
      </c>
      <c r="F29" s="25">
        <v>15127.0</v>
      </c>
    </row>
    <row r="30">
      <c r="A30" s="19" t="s">
        <v>29</v>
      </c>
      <c r="B30" s="20">
        <f t="shared" ref="B30:F30" si="1">B22*(1-0.4)+B26+B28-B29</f>
        <v>231806.8</v>
      </c>
      <c r="C30" s="20">
        <f t="shared" si="1"/>
        <v>72393.6</v>
      </c>
      <c r="D30" s="20">
        <f t="shared" si="1"/>
        <v>79380.6</v>
      </c>
      <c r="E30" s="20">
        <f t="shared" si="1"/>
        <v>-3706.8</v>
      </c>
      <c r="F30" s="20">
        <f t="shared" si="1"/>
        <v>201225.8</v>
      </c>
    </row>
    <row r="31">
      <c r="A31" s="19" t="s">
        <v>30</v>
      </c>
      <c r="B31" s="20">
        <f t="shared" ref="B31:F31" si="2">B22+B26</f>
        <v>361140</v>
      </c>
      <c r="C31" s="20">
        <f t="shared" si="2"/>
        <v>117094</v>
      </c>
      <c r="D31" s="20">
        <f t="shared" si="2"/>
        <v>145734</v>
      </c>
      <c r="E31" s="20">
        <f t="shared" si="2"/>
        <v>23548</v>
      </c>
      <c r="F31" s="20">
        <f t="shared" si="2"/>
        <v>347171</v>
      </c>
    </row>
    <row r="32">
      <c r="A32" s="19" t="s">
        <v>31</v>
      </c>
      <c r="B32" s="20">
        <f t="shared" ref="B32:F32" si="3">B18+B25+B27</f>
        <v>417592</v>
      </c>
      <c r="C32" s="20">
        <f t="shared" si="3"/>
        <v>149218</v>
      </c>
      <c r="D32" s="20">
        <f t="shared" si="3"/>
        <v>228936</v>
      </c>
      <c r="E32" s="20">
        <f t="shared" si="3"/>
        <v>116715</v>
      </c>
      <c r="F32" s="20">
        <f t="shared" si="3"/>
        <v>461782</v>
      </c>
    </row>
    <row r="33">
      <c r="A33" s="19" t="s">
        <v>32</v>
      </c>
      <c r="B33" s="20">
        <f t="shared" ref="B33:F33" si="4">B4+B5+B6+B8-B12-B13-B14</f>
        <v>-18916</v>
      </c>
      <c r="C33" s="20">
        <f t="shared" si="4"/>
        <v>-39923</v>
      </c>
      <c r="D33" s="20">
        <f t="shared" si="4"/>
        <v>-30822</v>
      </c>
      <c r="E33" s="20">
        <f t="shared" si="4"/>
        <v>-17399</v>
      </c>
      <c r="F33" s="20">
        <f t="shared" si="4"/>
        <v>-132466</v>
      </c>
    </row>
    <row r="34">
      <c r="A34" s="19" t="s">
        <v>33</v>
      </c>
      <c r="B34" s="20">
        <f t="shared" ref="B34:F34" si="5">B19-B20</f>
        <v>-72878</v>
      </c>
      <c r="C34" s="20">
        <f t="shared" si="5"/>
        <v>-39226</v>
      </c>
      <c r="D34" s="20">
        <f t="shared" si="5"/>
        <v>10023</v>
      </c>
      <c r="E34" s="20">
        <f t="shared" si="5"/>
        <v>-92040</v>
      </c>
      <c r="F34" s="20">
        <f t="shared" si="5"/>
        <v>-218718</v>
      </c>
    </row>
    <row r="35">
      <c r="A35" s="19" t="s">
        <v>34</v>
      </c>
      <c r="B35" s="20">
        <f t="shared" ref="B35:F35" si="6">B19-(B20*1.3525)-B26</f>
        <v>-161466.2075</v>
      </c>
      <c r="C35" s="20">
        <f t="shared" si="6"/>
        <v>-117292.275</v>
      </c>
      <c r="D35" s="20">
        <f t="shared" si="6"/>
        <v>-292718.8175</v>
      </c>
      <c r="E35" s="20">
        <f t="shared" si="6"/>
        <v>-645109.685</v>
      </c>
      <c r="F35" s="20">
        <f t="shared" si="6"/>
        <v>-826439.7275</v>
      </c>
    </row>
    <row r="36">
      <c r="A36" s="19"/>
    </row>
    <row r="37">
      <c r="A37" s="19" t="s">
        <v>35</v>
      </c>
      <c r="B37" s="21">
        <f t="shared" ref="B37:F37" si="7">B4/B10</f>
        <v>0</v>
      </c>
      <c r="C37" s="21">
        <f t="shared" si="7"/>
        <v>0</v>
      </c>
      <c r="D37" s="21">
        <f t="shared" si="7"/>
        <v>0.003426964455</v>
      </c>
      <c r="E37" s="21">
        <f t="shared" si="7"/>
        <v>0.006030370728</v>
      </c>
      <c r="F37" s="21">
        <f t="shared" si="7"/>
        <v>0.0002336706412</v>
      </c>
    </row>
    <row r="38">
      <c r="A38" s="19" t="s">
        <v>36</v>
      </c>
      <c r="B38" s="21">
        <f t="shared" ref="B38:F38" si="8">B4/B19</f>
        <v>0</v>
      </c>
      <c r="C38" s="21">
        <f t="shared" si="8"/>
        <v>0</v>
      </c>
      <c r="D38" s="21">
        <f t="shared" si="8"/>
        <v>0.0006128870019</v>
      </c>
      <c r="E38" s="21">
        <f t="shared" si="8"/>
        <v>0.0005605153093</v>
      </c>
      <c r="F38" s="21">
        <f t="shared" si="8"/>
        <v>0.00002476553573</v>
      </c>
    </row>
    <row r="39">
      <c r="A39" s="19" t="s">
        <v>37</v>
      </c>
      <c r="B39" s="21">
        <f t="shared" ref="B39:F39" si="9">B4/B3</f>
        <v>0</v>
      </c>
      <c r="C39" s="21">
        <f t="shared" si="9"/>
        <v>0</v>
      </c>
      <c r="D39" s="21">
        <f t="shared" si="9"/>
        <v>0.002736049541</v>
      </c>
      <c r="E39" s="21">
        <f t="shared" si="9"/>
        <v>0.00319917358</v>
      </c>
      <c r="F39" s="21">
        <f t="shared" si="9"/>
        <v>0.001798740881</v>
      </c>
    </row>
    <row r="40">
      <c r="A40" s="19" t="s">
        <v>38</v>
      </c>
      <c r="B40" s="21">
        <f t="shared" ref="B40:F40" si="10">B4/B2</f>
        <v>0</v>
      </c>
      <c r="C40" s="21">
        <f t="shared" si="10"/>
        <v>0</v>
      </c>
      <c r="D40" s="21">
        <f t="shared" si="10"/>
        <v>0.001062660464</v>
      </c>
      <c r="E40" s="21">
        <f t="shared" si="10"/>
        <v>0.001450962375</v>
      </c>
      <c r="F40" s="21">
        <f t="shared" si="10"/>
        <v>0.0001265151063</v>
      </c>
    </row>
    <row r="41">
      <c r="A41" s="19" t="s">
        <v>39</v>
      </c>
      <c r="B41" s="21">
        <f t="shared" ref="B41:F41" si="11">B3/B10</f>
        <v>0.8029222315</v>
      </c>
      <c r="C41" s="21">
        <f t="shared" si="11"/>
        <v>0.5486563842</v>
      </c>
      <c r="D41" s="21">
        <f t="shared" si="11"/>
        <v>1.252522808</v>
      </c>
      <c r="E41" s="21">
        <f t="shared" si="11"/>
        <v>1.88497766</v>
      </c>
      <c r="F41" s="21">
        <f t="shared" si="11"/>
        <v>0.1299078948</v>
      </c>
    </row>
    <row r="42">
      <c r="A42" s="19" t="s">
        <v>40</v>
      </c>
      <c r="B42" s="21">
        <f t="shared" ref="B42:F42" si="12">B3/B2</f>
        <v>0.2984720278</v>
      </c>
      <c r="C42" s="21">
        <f t="shared" si="12"/>
        <v>0.3706010923</v>
      </c>
      <c r="D42" s="21">
        <f t="shared" si="12"/>
        <v>0.3883922596</v>
      </c>
      <c r="E42" s="21">
        <f t="shared" si="12"/>
        <v>0.4535428724</v>
      </c>
      <c r="F42" s="21">
        <f t="shared" si="12"/>
        <v>0.07033537046</v>
      </c>
    </row>
    <row r="43">
      <c r="A43" s="19" t="s">
        <v>41</v>
      </c>
      <c r="B43" s="21">
        <f t="shared" ref="B43:F43" si="13">B10/B2</f>
        <v>0.3717321753</v>
      </c>
      <c r="C43" s="21">
        <f t="shared" si="13"/>
        <v>0.6754702998</v>
      </c>
      <c r="D43" s="21">
        <f t="shared" si="13"/>
        <v>0.3100879737</v>
      </c>
      <c r="E43" s="21">
        <f t="shared" si="13"/>
        <v>0.24060915</v>
      </c>
      <c r="F43" s="21">
        <f t="shared" si="13"/>
        <v>0.5414249115</v>
      </c>
    </row>
    <row r="44">
      <c r="A44" s="19" t="s">
        <v>42</v>
      </c>
      <c r="B44" s="21">
        <f t="shared" ref="B44:F44" si="14">B10/B19</f>
        <v>0.3418104923</v>
      </c>
      <c r="C44" s="21">
        <f t="shared" si="14"/>
        <v>0.7546015214</v>
      </c>
      <c r="D44" s="21">
        <f t="shared" si="14"/>
        <v>0.1788425325</v>
      </c>
      <c r="E44" s="21">
        <f t="shared" si="14"/>
        <v>0.09294873144</v>
      </c>
      <c r="F44" s="21">
        <f t="shared" si="14"/>
        <v>0.1059847981</v>
      </c>
    </row>
    <row r="45">
      <c r="A45" s="19" t="s">
        <v>43</v>
      </c>
      <c r="B45" s="21">
        <f t="shared" ref="B45:F45" si="15">B8/B2</f>
        <v>0.06850510339</v>
      </c>
      <c r="C45" s="21">
        <f t="shared" si="15"/>
        <v>0.06160753124</v>
      </c>
      <c r="D45" s="21">
        <f t="shared" si="15"/>
        <v>0.1748056183</v>
      </c>
      <c r="E45" s="21">
        <f t="shared" si="15"/>
        <v>0.03094962673</v>
      </c>
      <c r="F45" s="21">
        <f t="shared" si="15"/>
        <v>0.00779122196</v>
      </c>
    </row>
    <row r="46">
      <c r="A46" s="19" t="s">
        <v>44</v>
      </c>
      <c r="B46" s="21">
        <f t="shared" ref="B46:F46" si="16">(B3-B8)/B2</f>
        <v>0.2299669244</v>
      </c>
      <c r="C46" s="21">
        <f t="shared" si="16"/>
        <v>0.3089935611</v>
      </c>
      <c r="D46" s="21">
        <f t="shared" si="16"/>
        <v>0.2135866413</v>
      </c>
      <c r="E46" s="21">
        <f t="shared" si="16"/>
        <v>0.4225932457</v>
      </c>
      <c r="F46" s="21">
        <f t="shared" si="16"/>
        <v>0.0625441485</v>
      </c>
    </row>
    <row r="47">
      <c r="A47" s="19" t="s">
        <v>45</v>
      </c>
      <c r="B47" s="21">
        <f t="shared" ref="B47:F47" si="17">(B3-B8)/B10</f>
        <v>0.6186360493</v>
      </c>
      <c r="C47" s="21">
        <f t="shared" si="17"/>
        <v>0.457449515</v>
      </c>
      <c r="D47" s="21">
        <f t="shared" si="17"/>
        <v>0.6887936954</v>
      </c>
      <c r="E47" s="21">
        <f t="shared" si="17"/>
        <v>1.756347361</v>
      </c>
      <c r="F47" s="21">
        <f t="shared" si="17"/>
        <v>0.1155176778</v>
      </c>
    </row>
    <row r="48">
      <c r="A48" s="19" t="s">
        <v>46</v>
      </c>
      <c r="B48" s="19">
        <f t="shared" ref="B48:F48" si="18">(B3-B10)/B2</f>
        <v>-0.07326014759</v>
      </c>
      <c r="C48" s="19">
        <f t="shared" si="18"/>
        <v>-0.3048692075</v>
      </c>
      <c r="D48" s="19">
        <f t="shared" si="18"/>
        <v>0.07830428593</v>
      </c>
      <c r="E48" s="19">
        <f t="shared" si="18"/>
        <v>0.2129337224</v>
      </c>
      <c r="F48" s="19">
        <f t="shared" si="18"/>
        <v>-0.4710895411</v>
      </c>
    </row>
    <row r="49">
      <c r="A49" s="19" t="s">
        <v>47</v>
      </c>
      <c r="B49" s="21">
        <f t="shared" ref="B49:F49" si="19">(B3-B10)/B19</f>
        <v>-0.06736324906</v>
      </c>
      <c r="C49" s="21">
        <f t="shared" si="19"/>
        <v>-0.3405845792</v>
      </c>
      <c r="D49" s="21">
        <f t="shared" si="19"/>
        <v>0.04516181854</v>
      </c>
      <c r="E49" s="21">
        <f t="shared" si="19"/>
        <v>0.08225755082</v>
      </c>
      <c r="F49" s="21">
        <f t="shared" si="19"/>
        <v>-0.09221653609</v>
      </c>
    </row>
    <row r="50">
      <c r="A50" s="19" t="s">
        <v>48</v>
      </c>
      <c r="B50" s="21">
        <f t="shared" ref="B50:F50" si="20">(B11+B16)/B30</f>
        <v>0.2114605784</v>
      </c>
      <c r="C50" s="21">
        <f t="shared" si="20"/>
        <v>1.038144256</v>
      </c>
      <c r="D50" s="21">
        <f t="shared" si="20"/>
        <v>1.026850389</v>
      </c>
      <c r="E50" s="21">
        <f t="shared" si="20"/>
        <v>-18.98133161</v>
      </c>
      <c r="F50" s="21">
        <f t="shared" si="20"/>
        <v>0.2422254005</v>
      </c>
    </row>
    <row r="51">
      <c r="A51" s="19" t="s">
        <v>49</v>
      </c>
      <c r="B51" s="21">
        <f t="shared" ref="B51:F51" si="21">B23/B31</f>
        <v>0.08579775156</v>
      </c>
      <c r="C51" s="21">
        <f t="shared" si="21"/>
        <v>0.5138948195</v>
      </c>
      <c r="D51" s="21">
        <f t="shared" si="21"/>
        <v>0.1855366627</v>
      </c>
      <c r="E51" s="21">
        <f t="shared" si="21"/>
        <v>1.581408188</v>
      </c>
      <c r="F51" s="21">
        <f t="shared" si="21"/>
        <v>0.1546759378</v>
      </c>
    </row>
    <row r="52">
      <c r="A52" s="19" t="s">
        <v>50</v>
      </c>
      <c r="B52" s="21">
        <f t="shared" ref="B52:F52" si="22">B23/B25</f>
        <v>0.08054223366</v>
      </c>
      <c r="C52" s="21">
        <f t="shared" si="22"/>
        <v>0.5404963577</v>
      </c>
      <c r="D52" s="21">
        <f t="shared" si="22"/>
        <v>0.1700042125</v>
      </c>
      <c r="E52" s="21">
        <f t="shared" si="22"/>
        <v>1.682358256</v>
      </c>
      <c r="F52" s="21">
        <f t="shared" si="22"/>
        <v>0.1462383102</v>
      </c>
    </row>
    <row r="53">
      <c r="A53" s="19" t="s">
        <v>51</v>
      </c>
      <c r="B53" s="21">
        <f t="shared" ref="B53:F53" si="23">B23/B2</f>
        <v>0.2095804333</v>
      </c>
      <c r="C53" s="21">
        <f t="shared" si="23"/>
        <v>0.3231495454</v>
      </c>
      <c r="D53" s="21">
        <f t="shared" si="23"/>
        <v>0.05483449672</v>
      </c>
      <c r="E53" s="21">
        <f t="shared" si="23"/>
        <v>0.06762501612</v>
      </c>
      <c r="F53" s="21">
        <f t="shared" si="23"/>
        <v>0.1887148525</v>
      </c>
    </row>
    <row r="54">
      <c r="A54" s="19" t="s">
        <v>52</v>
      </c>
      <c r="B54" s="19">
        <f t="shared" ref="B54:F54" si="24">B23/B35</f>
        <v>-0.1918977381</v>
      </c>
      <c r="C54" s="19">
        <f t="shared" si="24"/>
        <v>-0.5130261136</v>
      </c>
      <c r="D54" s="19">
        <f t="shared" si="24"/>
        <v>-0.09237192276</v>
      </c>
      <c r="E54" s="19">
        <f t="shared" si="24"/>
        <v>-0.05772506733</v>
      </c>
      <c r="F54" s="19">
        <f t="shared" si="24"/>
        <v>-0.06497630524</v>
      </c>
    </row>
    <row r="55">
      <c r="A55" s="19" t="s">
        <v>53</v>
      </c>
      <c r="B55" s="21">
        <f t="shared" ref="B55:F55" si="25">B30/B17</f>
        <v>0.6593306199</v>
      </c>
      <c r="C55" s="21">
        <f t="shared" si="25"/>
        <v>0.3077331157</v>
      </c>
      <c r="D55" s="21">
        <f t="shared" si="25"/>
        <v>0.352196888</v>
      </c>
      <c r="E55" s="21">
        <f t="shared" si="25"/>
        <v>-0.01772613155</v>
      </c>
      <c r="F55" s="21">
        <f t="shared" si="25"/>
        <v>0.3854671466</v>
      </c>
    </row>
    <row r="56">
      <c r="A56" s="19" t="s">
        <v>54</v>
      </c>
      <c r="B56" s="21">
        <f t="shared" ref="B56:F56" si="26">B30/B2</f>
        <v>1.567925434</v>
      </c>
      <c r="C56" s="21">
        <f t="shared" si="26"/>
        <v>0.3887718771</v>
      </c>
      <c r="D56" s="21">
        <f t="shared" si="26"/>
        <v>0.1609821092</v>
      </c>
      <c r="E56" s="21">
        <f t="shared" si="26"/>
        <v>-0.006731448474</v>
      </c>
      <c r="F56" s="21">
        <f t="shared" si="26"/>
        <v>0.7071695408</v>
      </c>
    </row>
    <row r="57">
      <c r="A57" s="19" t="s">
        <v>55</v>
      </c>
      <c r="B57" s="21">
        <f t="shared" ref="B57:F57" si="27">B22/B17</f>
        <v>1.009497154</v>
      </c>
      <c r="C57" s="21">
        <f t="shared" si="27"/>
        <v>0.4744397402</v>
      </c>
      <c r="D57" s="21">
        <f t="shared" si="27"/>
        <v>0.6248630134</v>
      </c>
      <c r="E57" s="21">
        <f t="shared" si="27"/>
        <v>0.0258326758</v>
      </c>
      <c r="F57" s="21">
        <f t="shared" si="27"/>
        <v>0.6301407388</v>
      </c>
    </row>
    <row r="58">
      <c r="A58" s="19" t="s">
        <v>56</v>
      </c>
      <c r="B58" s="21">
        <f t="shared" ref="B58:F58" si="28">B22/B2</f>
        <v>2.400641221</v>
      </c>
      <c r="C58" s="21">
        <f t="shared" si="28"/>
        <v>0.5993791989</v>
      </c>
      <c r="D58" s="21">
        <f t="shared" si="28"/>
        <v>0.2856123074</v>
      </c>
      <c r="E58" s="21">
        <f t="shared" si="28"/>
        <v>0.009809885793</v>
      </c>
      <c r="F58" s="21">
        <f t="shared" si="28"/>
        <v>1.156042326</v>
      </c>
    </row>
    <row r="59">
      <c r="A59" s="19" t="s">
        <v>57</v>
      </c>
      <c r="B59" s="21">
        <f t="shared" ref="B59:F59" si="29">B31/B32</f>
        <v>0.8648154179</v>
      </c>
      <c r="C59" s="21">
        <f t="shared" si="29"/>
        <v>0.7847176614</v>
      </c>
      <c r="D59" s="21">
        <f t="shared" si="29"/>
        <v>0.6365709194</v>
      </c>
      <c r="E59" s="21">
        <f t="shared" si="29"/>
        <v>0.2017564152</v>
      </c>
      <c r="F59" s="21">
        <f t="shared" si="29"/>
        <v>0.7518071298</v>
      </c>
    </row>
    <row r="60">
      <c r="A60" s="19" t="s">
        <v>58</v>
      </c>
      <c r="B60" s="21">
        <f t="shared" ref="B60:F60" si="30">B31/B2</f>
        <v>2.442726406</v>
      </c>
      <c r="C60" s="21">
        <f t="shared" si="30"/>
        <v>0.6288242907</v>
      </c>
      <c r="D60" s="21">
        <f t="shared" si="30"/>
        <v>0.2955453436</v>
      </c>
      <c r="E60" s="21">
        <f t="shared" si="30"/>
        <v>0.04276253067</v>
      </c>
      <c r="F60" s="21">
        <f t="shared" si="30"/>
        <v>1.220065999</v>
      </c>
    </row>
    <row r="61">
      <c r="A61" s="19" t="s">
        <v>59</v>
      </c>
      <c r="B61" s="21">
        <f t="shared" ref="B61:F61" si="31">B25/B17</f>
        <v>1.094220645</v>
      </c>
      <c r="C61" s="21">
        <f t="shared" si="31"/>
        <v>0.4732495069</v>
      </c>
      <c r="D61" s="21">
        <f t="shared" si="31"/>
        <v>0.7056706909</v>
      </c>
      <c r="E61" s="21">
        <f t="shared" si="31"/>
        <v>0.1058508476</v>
      </c>
      <c r="F61" s="21">
        <f t="shared" si="31"/>
        <v>0.7034103339</v>
      </c>
    </row>
    <row r="62">
      <c r="A62" s="19" t="s">
        <v>60</v>
      </c>
      <c r="B62" s="21">
        <f t="shared" ref="B62:F62" si="32">B25/B2</f>
        <v>2.602118464</v>
      </c>
      <c r="C62" s="21">
        <f t="shared" si="32"/>
        <v>0.5978755283</v>
      </c>
      <c r="D62" s="21">
        <f t="shared" si="32"/>
        <v>0.3225478704</v>
      </c>
      <c r="E62" s="21">
        <f t="shared" si="32"/>
        <v>0.04019656091</v>
      </c>
      <c r="F62" s="21">
        <f t="shared" si="32"/>
        <v>1.290461112</v>
      </c>
    </row>
    <row r="63">
      <c r="A63" s="19" t="s">
        <v>61</v>
      </c>
      <c r="B63" s="21">
        <f t="shared" ref="B63:F63" si="33">(B25+B24)/B17</f>
        <v>1.094220645</v>
      </c>
      <c r="C63" s="21">
        <f t="shared" si="33"/>
        <v>0.6535443447</v>
      </c>
      <c r="D63" s="21">
        <f t="shared" si="33"/>
        <v>0.7056706909</v>
      </c>
      <c r="E63" s="21">
        <f t="shared" si="33"/>
        <v>0.1129856777</v>
      </c>
      <c r="F63" s="21">
        <f t="shared" si="33"/>
        <v>0.7034103339</v>
      </c>
    </row>
    <row r="64">
      <c r="A64" s="19" t="s">
        <v>62</v>
      </c>
      <c r="B64" s="21">
        <f t="shared" ref="B64:F64" si="34">B16/B17</f>
        <v>0.1394224342</v>
      </c>
      <c r="C64" s="21">
        <f t="shared" si="34"/>
        <v>0.2559426648</v>
      </c>
      <c r="D64" s="21">
        <f t="shared" si="34"/>
        <v>0.339442825</v>
      </c>
      <c r="E64" s="21">
        <f t="shared" si="34"/>
        <v>0.2872151687</v>
      </c>
      <c r="F64" s="21">
        <f t="shared" si="34"/>
        <v>0.09249259144</v>
      </c>
    </row>
    <row r="65">
      <c r="A65" s="19" t="s">
        <v>63</v>
      </c>
      <c r="B65" s="21">
        <f t="shared" ref="B65:F65" si="35">B16/B2</f>
        <v>0.3315544192</v>
      </c>
      <c r="C65" s="21">
        <f t="shared" si="35"/>
        <v>0.3233428745</v>
      </c>
      <c r="D65" s="21">
        <f t="shared" si="35"/>
        <v>0.1551524837</v>
      </c>
      <c r="E65" s="21">
        <f t="shared" si="35"/>
        <v>0.1090691504</v>
      </c>
      <c r="F65" s="21">
        <f t="shared" si="35"/>
        <v>0.169684872</v>
      </c>
    </row>
    <row r="66">
      <c r="A66" s="19" t="s">
        <v>64</v>
      </c>
      <c r="B66" s="21">
        <f t="shared" ref="B66:F66" si="36">B33/B2</f>
        <v>-0.1279465379</v>
      </c>
      <c r="C66" s="21">
        <f t="shared" si="36"/>
        <v>-0.2143965716</v>
      </c>
      <c r="D66" s="21">
        <f t="shared" si="36"/>
        <v>-0.06250633743</v>
      </c>
      <c r="E66" s="21">
        <f t="shared" si="36"/>
        <v>-0.03159611309</v>
      </c>
      <c r="F66" s="21">
        <f t="shared" si="36"/>
        <v>-0.4655263907</v>
      </c>
    </row>
    <row r="67">
      <c r="A67" s="19" t="s">
        <v>65</v>
      </c>
      <c r="B67" s="21">
        <f t="shared" ref="B67:F67" si="37">B17/B32</f>
        <v>0.8419198644</v>
      </c>
      <c r="C67" s="21">
        <f t="shared" si="37"/>
        <v>1.576539023</v>
      </c>
      <c r="D67" s="21">
        <f t="shared" si="37"/>
        <v>0.9844978509</v>
      </c>
      <c r="E67" s="21">
        <f t="shared" si="37"/>
        <v>1.791672022</v>
      </c>
      <c r="F67" s="21">
        <f t="shared" si="37"/>
        <v>1.130470655</v>
      </c>
    </row>
    <row r="68">
      <c r="A68" s="19" t="s">
        <v>66</v>
      </c>
      <c r="B68" s="21">
        <f t="shared" ref="B68:F68" si="38">B17/B2</f>
        <v>2.378056452</v>
      </c>
      <c r="C68" s="21">
        <f t="shared" si="38"/>
        <v>1.263341049</v>
      </c>
      <c r="D68" s="21">
        <f t="shared" si="38"/>
        <v>0.4570798739</v>
      </c>
      <c r="E68" s="21">
        <f t="shared" si="38"/>
        <v>0.3797471802</v>
      </c>
      <c r="F68" s="21">
        <f t="shared" si="38"/>
        <v>1.834577984</v>
      </c>
    </row>
    <row r="69">
      <c r="A69" s="19" t="s">
        <v>67</v>
      </c>
      <c r="B69" s="21">
        <f t="shared" ref="B69:F69" si="39">(B16+B11)/B17</f>
        <v>0.1394224342</v>
      </c>
      <c r="C69" s="21">
        <f t="shared" si="39"/>
        <v>0.3194713664</v>
      </c>
      <c r="D69" s="21">
        <f t="shared" si="39"/>
        <v>0.3616535115</v>
      </c>
      <c r="E69" s="21">
        <f t="shared" si="39"/>
        <v>0.3364655811</v>
      </c>
      <c r="F69" s="21">
        <f t="shared" si="39"/>
        <v>0.09336993397</v>
      </c>
    </row>
    <row r="70">
      <c r="A70" s="19" t="s">
        <v>68</v>
      </c>
      <c r="B70" s="21">
        <f t="shared" ref="B70:F70" si="40">(B16+B11)/B2</f>
        <v>0.3315544192</v>
      </c>
      <c r="C70" s="21">
        <f t="shared" si="40"/>
        <v>0.403601291</v>
      </c>
      <c r="D70" s="21">
        <f t="shared" si="40"/>
        <v>0.1653045415</v>
      </c>
      <c r="E70" s="21">
        <f t="shared" si="40"/>
        <v>0.1277718557</v>
      </c>
      <c r="F70" s="21">
        <f t="shared" si="40"/>
        <v>0.1712944253</v>
      </c>
    </row>
    <row r="71">
      <c r="A71" s="19" t="s">
        <v>69</v>
      </c>
      <c r="B71" s="21">
        <f t="shared" ref="B71:F71" si="41">B30/B19</f>
        <v>1.441719066</v>
      </c>
      <c r="C71" s="21">
        <f t="shared" si="41"/>
        <v>0.4343164311</v>
      </c>
      <c r="D71" s="21">
        <f t="shared" si="41"/>
        <v>0.09284606477</v>
      </c>
      <c r="E71" s="21">
        <f t="shared" si="41"/>
        <v>-0.002600398183</v>
      </c>
      <c r="F71" s="21">
        <f t="shared" si="41"/>
        <v>0.1384295761</v>
      </c>
    </row>
    <row r="72">
      <c r="A72" s="19" t="s">
        <v>70</v>
      </c>
      <c r="B72" s="19">
        <f t="shared" ref="B72:F72" si="42">B30/B35</f>
        <v>-1.435636618</v>
      </c>
      <c r="C72" s="19">
        <f t="shared" si="42"/>
        <v>-0.6172068877</v>
      </c>
      <c r="D72" s="19">
        <f t="shared" si="42"/>
        <v>-0.2711837957</v>
      </c>
      <c r="E72" s="19">
        <f t="shared" si="42"/>
        <v>0.005745999612</v>
      </c>
      <c r="F72" s="19">
        <f t="shared" si="42"/>
        <v>-0.2434851488</v>
      </c>
    </row>
    <row r="73">
      <c r="A73" s="19" t="s">
        <v>71</v>
      </c>
      <c r="B73" s="19">
        <f t="shared" ref="B73:F73" si="43">B22/B35</f>
        <v>-2.198094608</v>
      </c>
      <c r="C73" s="19">
        <f t="shared" si="43"/>
        <v>-0.9515630931</v>
      </c>
      <c r="D73" s="19">
        <f t="shared" si="43"/>
        <v>-0.4811306673</v>
      </c>
      <c r="E73" s="19">
        <f t="shared" si="43"/>
        <v>-0.008373769803</v>
      </c>
      <c r="F73" s="19">
        <f t="shared" si="43"/>
        <v>-0.3980362863</v>
      </c>
    </row>
    <row r="74">
      <c r="A74" s="19" t="s">
        <v>72</v>
      </c>
      <c r="B74" s="21">
        <f t="shared" ref="B74:F74" si="44">B31/B19</f>
        <v>2.246105047</v>
      </c>
      <c r="C74" s="21">
        <f t="shared" si="44"/>
        <v>0.7024909409</v>
      </c>
      <c r="D74" s="21">
        <f t="shared" si="44"/>
        <v>0.1704551037</v>
      </c>
      <c r="E74" s="21">
        <f t="shared" si="44"/>
        <v>0.0165194174</v>
      </c>
      <c r="F74" s="21">
        <f t="shared" si="44"/>
        <v>0.2388298835</v>
      </c>
    </row>
    <row r="75">
      <c r="A75" s="19" t="s">
        <v>73</v>
      </c>
      <c r="B75" s="21">
        <f t="shared" ref="B75:F75" si="45">B34/B19</f>
        <v>-0.4532636751</v>
      </c>
      <c r="C75" s="21">
        <f t="shared" si="45"/>
        <v>-0.2353315255</v>
      </c>
      <c r="D75" s="21">
        <f t="shared" si="45"/>
        <v>0.01172321836</v>
      </c>
      <c r="E75" s="21">
        <f t="shared" si="45"/>
        <v>-0.06456799633</v>
      </c>
      <c r="F75" s="21">
        <f t="shared" si="45"/>
        <v>-0.1504630123</v>
      </c>
    </row>
    <row r="76">
      <c r="A76" s="19" t="s">
        <v>74</v>
      </c>
      <c r="B76" s="21">
        <f t="shared" ref="B76:F76" si="46">B25/B19</f>
        <v>2.392667226</v>
      </c>
      <c r="C76" s="21">
        <f t="shared" si="46"/>
        <v>0.6679165367</v>
      </c>
      <c r="D76" s="21">
        <f t="shared" si="46"/>
        <v>0.1860287495</v>
      </c>
      <c r="E76" s="21">
        <f t="shared" si="46"/>
        <v>0.01552816817</v>
      </c>
      <c r="F76" s="21">
        <f t="shared" si="46"/>
        <v>0.2526098403</v>
      </c>
    </row>
    <row r="77">
      <c r="A77" s="19" t="s">
        <v>75</v>
      </c>
      <c r="B77" s="19">
        <f t="shared" ref="B77:F77" si="47">B25/B35</f>
        <v>-2.382572836</v>
      </c>
      <c r="C77" s="19">
        <f t="shared" si="47"/>
        <v>-0.9491758941</v>
      </c>
      <c r="D77" s="19">
        <f t="shared" si="47"/>
        <v>-0.5433507875</v>
      </c>
      <c r="E77" s="19">
        <f t="shared" si="47"/>
        <v>-0.03431199456</v>
      </c>
      <c r="F77" s="19">
        <f t="shared" si="47"/>
        <v>-0.4443179433</v>
      </c>
    </row>
    <row r="78">
      <c r="A78" s="19" t="s">
        <v>76</v>
      </c>
      <c r="B78" s="19">
        <f t="shared" ref="B78:F78" si="48">B35/B9</f>
        <v>-3.552299193</v>
      </c>
      <c r="C78" s="19">
        <f t="shared" si="48"/>
        <v>-2.844897402</v>
      </c>
      <c r="D78" s="19">
        <f t="shared" si="48"/>
        <v>-1.14115058</v>
      </c>
      <c r="E78" s="19">
        <f t="shared" si="48"/>
        <v>-2.340347201</v>
      </c>
      <c r="F78" s="19">
        <f t="shared" si="48"/>
        <v>-3.711916852</v>
      </c>
    </row>
    <row r="79">
      <c r="A79" s="19" t="s">
        <v>77</v>
      </c>
      <c r="B79" s="19">
        <f t="shared" ref="B79:F79" si="49">B35/B2</f>
        <v>-1.092146449</v>
      </c>
      <c r="C79" s="19">
        <f t="shared" si="49"/>
        <v>-0.6298890774</v>
      </c>
      <c r="D79" s="19">
        <f t="shared" si="49"/>
        <v>-0.5936273175</v>
      </c>
      <c r="E79" s="19">
        <f t="shared" si="49"/>
        <v>-1.171501728</v>
      </c>
      <c r="F79" s="19">
        <f t="shared" si="49"/>
        <v>-2.904364165</v>
      </c>
    </row>
    <row r="80">
      <c r="A80" s="19" t="s">
        <v>78</v>
      </c>
      <c r="B80" s="19">
        <f t="shared" ref="B80:F80" si="50">B35/B19</f>
        <v>-1.00423676</v>
      </c>
      <c r="C80" s="19">
        <f t="shared" si="50"/>
        <v>-0.7036804672</v>
      </c>
      <c r="D80" s="19">
        <f t="shared" si="50"/>
        <v>-0.3423732032</v>
      </c>
      <c r="E80" s="19">
        <f t="shared" si="50"/>
        <v>-0.4525580158</v>
      </c>
      <c r="F80" s="19">
        <f t="shared" si="50"/>
        <v>-0.5685339611</v>
      </c>
    </row>
    <row r="81">
      <c r="A81" s="19" t="s">
        <v>79</v>
      </c>
      <c r="B81" s="21">
        <f t="shared" ref="B81:F81" si="51">B12/B19</f>
        <v>0.2538358678</v>
      </c>
      <c r="C81" s="21">
        <f t="shared" si="51"/>
        <v>0.3415024837</v>
      </c>
      <c r="D81" s="21">
        <f t="shared" si="51"/>
        <v>0.04744260033</v>
      </c>
      <c r="E81" s="21">
        <f t="shared" si="51"/>
        <v>0.02720358281</v>
      </c>
      <c r="F81" s="21">
        <f t="shared" si="51"/>
        <v>0.006755487802</v>
      </c>
    </row>
    <row r="82">
      <c r="A82" s="19" t="s">
        <v>80</v>
      </c>
      <c r="B82" s="21">
        <f t="shared" ref="B82:F82" si="52">B3/B19</f>
        <v>0.2744472432</v>
      </c>
      <c r="C82" s="21">
        <f t="shared" si="52"/>
        <v>0.4140169422</v>
      </c>
      <c r="D82" s="21">
        <f t="shared" si="52"/>
        <v>0.224004351</v>
      </c>
      <c r="E82" s="21">
        <f t="shared" si="52"/>
        <v>0.1752062823</v>
      </c>
      <c r="F82" s="21">
        <f t="shared" si="52"/>
        <v>0.013768262</v>
      </c>
    </row>
    <row r="83">
      <c r="A83" s="19" t="s">
        <v>81</v>
      </c>
      <c r="B83" s="21">
        <f t="shared" ref="B83:F83" si="53">B8/B19</f>
        <v>0.06299095065</v>
      </c>
      <c r="C83" s="21">
        <f t="shared" si="53"/>
        <v>0.06882484222</v>
      </c>
      <c r="D83" s="21">
        <f t="shared" si="53"/>
        <v>0.1008187422</v>
      </c>
      <c r="E83" s="21">
        <f t="shared" si="53"/>
        <v>0.01195602305</v>
      </c>
      <c r="F83" s="21">
        <f t="shared" si="53"/>
        <v>0.001525144242</v>
      </c>
    </row>
    <row r="84">
      <c r="A84" s="19" t="s">
        <v>82</v>
      </c>
      <c r="B84" s="21">
        <f t="shared" ref="B84:F84" si="54">B33/B19</f>
        <v>-0.1176477905</v>
      </c>
      <c r="C84" s="21">
        <f t="shared" si="54"/>
        <v>-0.2395130906</v>
      </c>
      <c r="D84" s="21">
        <f t="shared" si="54"/>
        <v>-0.03605038773</v>
      </c>
      <c r="E84" s="21">
        <f t="shared" si="54"/>
        <v>-0.01220576454</v>
      </c>
      <c r="F84" s="21">
        <f t="shared" si="54"/>
        <v>-0.09112754045</v>
      </c>
    </row>
    <row r="85">
      <c r="A85" s="19" t="s">
        <v>83</v>
      </c>
      <c r="B85" s="21">
        <f t="shared" ref="B85:F85" si="55">(B5+B6)/B19</f>
        <v>0.0731971266</v>
      </c>
      <c r="C85" s="21">
        <f t="shared" si="55"/>
        <v>0.03316455089</v>
      </c>
      <c r="D85" s="21">
        <f t="shared" si="55"/>
        <v>0.02777875247</v>
      </c>
      <c r="E85" s="21">
        <f t="shared" si="55"/>
        <v>0.05893337935</v>
      </c>
      <c r="F85" s="21">
        <f t="shared" si="55"/>
        <v>0.01169139666</v>
      </c>
    </row>
    <row r="86">
      <c r="A86" s="19" t="s">
        <v>84</v>
      </c>
      <c r="B86" s="21">
        <f t="shared" ref="B86:F86" si="56">B19/B2</f>
        <v>1.087538808</v>
      </c>
      <c r="C86" s="21">
        <f t="shared" si="56"/>
        <v>0.8951350887</v>
      </c>
      <c r="D86" s="21">
        <f t="shared" si="56"/>
        <v>1.733860337</v>
      </c>
      <c r="E86" s="21">
        <f t="shared" si="56"/>
        <v>2.588622203</v>
      </c>
      <c r="F86" s="21">
        <f t="shared" si="56"/>
        <v>5.108514818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41639.0</v>
      </c>
      <c r="C1" s="52">
        <v>42004.0</v>
      </c>
      <c r="D1" s="52">
        <v>42369.0</v>
      </c>
      <c r="E1" s="52">
        <v>42735.0</v>
      </c>
      <c r="F1" s="52">
        <v>43100.0</v>
      </c>
    </row>
    <row r="2">
      <c r="A2" s="4" t="s">
        <v>1</v>
      </c>
      <c r="B2" s="24">
        <v>107891.0</v>
      </c>
      <c r="C2" s="25">
        <v>107621.0</v>
      </c>
      <c r="D2" s="25">
        <v>84923.0</v>
      </c>
      <c r="E2" s="25">
        <v>51589.0</v>
      </c>
      <c r="F2" s="25">
        <v>30191.0</v>
      </c>
    </row>
    <row r="3">
      <c r="A3" s="4" t="s">
        <v>2</v>
      </c>
      <c r="B3" s="26">
        <v>22282.0</v>
      </c>
      <c r="C3" s="27">
        <v>33323.0</v>
      </c>
      <c r="D3" s="27">
        <v>24503.0</v>
      </c>
      <c r="E3" s="27">
        <v>22872.0</v>
      </c>
      <c r="F3" s="27">
        <v>6366.0</v>
      </c>
    </row>
    <row r="4">
      <c r="A4" s="4" t="s">
        <v>3</v>
      </c>
      <c r="B4" s="11">
        <v>91.0</v>
      </c>
      <c r="C4" s="12">
        <v>85.0</v>
      </c>
      <c r="D4" s="12">
        <v>100.0</v>
      </c>
      <c r="E4" s="12">
        <v>62.0</v>
      </c>
      <c r="F4" s="12">
        <v>59.0</v>
      </c>
    </row>
    <row r="5">
      <c r="A5" s="4" t="s">
        <v>4</v>
      </c>
      <c r="B5" s="11">
        <v>2554.0</v>
      </c>
      <c r="C5" s="12">
        <v>2229.0</v>
      </c>
      <c r="D5" s="12">
        <v>1442.0</v>
      </c>
      <c r="E5" s="12">
        <v>550.0</v>
      </c>
      <c r="F5" s="12">
        <v>69.0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6">
        <v>9.0</v>
      </c>
      <c r="C7" s="27">
        <v>195.0</v>
      </c>
      <c r="D7" s="27">
        <v>198.0</v>
      </c>
      <c r="E7" s="27">
        <v>198.0</v>
      </c>
      <c r="F7" s="27">
        <v>183.0</v>
      </c>
    </row>
    <row r="8">
      <c r="A8" s="4" t="s">
        <v>7</v>
      </c>
      <c r="B8" s="26">
        <v>11543.0</v>
      </c>
      <c r="C8" s="27">
        <v>13544.0</v>
      </c>
      <c r="D8" s="27">
        <v>14503.0</v>
      </c>
      <c r="E8" s="27">
        <v>9214.0</v>
      </c>
      <c r="F8" s="27">
        <v>5422.0</v>
      </c>
    </row>
    <row r="9">
      <c r="A9" s="15" t="s">
        <v>8</v>
      </c>
      <c r="B9" s="11">
        <v>29925.0</v>
      </c>
      <c r="C9" s="12">
        <v>23050.0</v>
      </c>
      <c r="D9" s="12">
        <v>7261.0</v>
      </c>
      <c r="E9" s="12">
        <v>5799.0</v>
      </c>
      <c r="F9" s="12">
        <v>2020.0</v>
      </c>
      <c r="G9" s="16"/>
    </row>
    <row r="10">
      <c r="A10" s="15" t="s">
        <v>9</v>
      </c>
      <c r="B10" s="26">
        <v>45517.0</v>
      </c>
      <c r="C10" s="27">
        <v>53756.0</v>
      </c>
      <c r="D10" s="27">
        <v>70938.0</v>
      </c>
      <c r="E10" s="27">
        <v>49966.0</v>
      </c>
      <c r="F10" s="27">
        <v>48906.0</v>
      </c>
    </row>
    <row r="11">
      <c r="A11" s="17" t="s">
        <v>10</v>
      </c>
      <c r="B11" s="11">
        <v>15245.0</v>
      </c>
      <c r="C11" s="12">
        <v>5760.0</v>
      </c>
      <c r="D11" s="12">
        <v>22047.0</v>
      </c>
      <c r="E11" s="12">
        <v>4754.0</v>
      </c>
      <c r="F11" s="12">
        <v>4729.0</v>
      </c>
    </row>
    <row r="12">
      <c r="A12" s="4" t="s">
        <v>11</v>
      </c>
      <c r="B12" s="11">
        <v>6885.0</v>
      </c>
      <c r="C12" s="12">
        <v>2946.0</v>
      </c>
      <c r="D12" s="12">
        <v>7532.0</v>
      </c>
      <c r="E12" s="12">
        <v>15128.0</v>
      </c>
      <c r="F12" s="12">
        <v>6060.0</v>
      </c>
    </row>
    <row r="13">
      <c r="A13" s="4" t="s">
        <v>12</v>
      </c>
      <c r="B13" s="11">
        <v>1822.0</v>
      </c>
      <c r="C13" s="12">
        <v>808.0</v>
      </c>
      <c r="D13" s="12">
        <v>1111.0</v>
      </c>
      <c r="E13" s="12">
        <v>549.0</v>
      </c>
      <c r="F13" s="12">
        <v>786.0</v>
      </c>
    </row>
    <row r="14">
      <c r="A14" s="4" t="s">
        <v>13</v>
      </c>
      <c r="B14" s="49">
        <v>2678.0</v>
      </c>
      <c r="C14" s="49">
        <v>2925.0</v>
      </c>
      <c r="D14" s="49">
        <v>3071.0</v>
      </c>
      <c r="E14" s="49">
        <v>1830.0</v>
      </c>
      <c r="F14" s="49">
        <v>4475.0</v>
      </c>
    </row>
    <row r="15">
      <c r="A15" s="4" t="s">
        <v>14</v>
      </c>
      <c r="B15" s="26">
        <v>23603.0</v>
      </c>
      <c r="C15" s="27">
        <v>23458.0</v>
      </c>
      <c r="D15" s="27">
        <v>11918.0</v>
      </c>
      <c r="E15" s="27">
        <v>43304.0</v>
      </c>
      <c r="F15" s="27">
        <v>43018.0</v>
      </c>
    </row>
    <row r="16">
      <c r="A16" s="1" t="s">
        <v>15</v>
      </c>
      <c r="B16" s="11">
        <v>14146.0</v>
      </c>
      <c r="C16" s="12">
        <v>12178.0</v>
      </c>
      <c r="D16" s="12">
        <v>238.0</v>
      </c>
      <c r="E16" s="12">
        <v>15920.0</v>
      </c>
      <c r="F16" s="12">
        <v>17841.0</v>
      </c>
    </row>
    <row r="17">
      <c r="A17" s="4" t="s">
        <v>16</v>
      </c>
      <c r="B17" s="11">
        <v>38771.0</v>
      </c>
      <c r="C17" s="12">
        <v>30407.0</v>
      </c>
      <c r="D17" s="12">
        <v>2067.0</v>
      </c>
      <c r="E17" s="12">
        <v>-41681.0</v>
      </c>
      <c r="F17" s="12">
        <v>-61733.0</v>
      </c>
    </row>
    <row r="18">
      <c r="A18" s="1" t="s">
        <v>17</v>
      </c>
      <c r="B18" s="11">
        <v>126986.0</v>
      </c>
      <c r="C18" s="12">
        <v>127174.0</v>
      </c>
      <c r="D18" s="12">
        <v>133173.0</v>
      </c>
      <c r="E18" s="12">
        <v>142652.0</v>
      </c>
      <c r="F18" s="12">
        <v>142652.0</v>
      </c>
    </row>
    <row r="19">
      <c r="A19" s="1" t="s">
        <v>18</v>
      </c>
      <c r="B19" s="24">
        <v>33308.0</v>
      </c>
      <c r="C19" s="25">
        <v>38639.0</v>
      </c>
      <c r="D19" s="25">
        <v>32309.0</v>
      </c>
      <c r="E19" s="25">
        <v>35866.0</v>
      </c>
      <c r="F19" s="25">
        <v>32725.0</v>
      </c>
    </row>
    <row r="20">
      <c r="A20" s="4" t="s">
        <v>19</v>
      </c>
      <c r="B20" s="24">
        <v>27343.0</v>
      </c>
      <c r="C20" s="25">
        <v>27334.0</v>
      </c>
      <c r="D20" s="25">
        <v>34711.0</v>
      </c>
      <c r="E20" s="25">
        <v>37926.0</v>
      </c>
      <c r="F20" s="25">
        <v>33399.0</v>
      </c>
    </row>
    <row r="21">
      <c r="A21" s="1" t="s">
        <v>20</v>
      </c>
      <c r="B21" s="24">
        <v>-12341.0</v>
      </c>
      <c r="C21" s="25">
        <v>13770.0</v>
      </c>
      <c r="D21" s="25">
        <v>23107.0</v>
      </c>
      <c r="E21" s="25">
        <v>13827.0</v>
      </c>
      <c r="F21" s="25">
        <v>19001.0</v>
      </c>
    </row>
    <row r="22">
      <c r="A22" s="1" t="s">
        <v>21</v>
      </c>
      <c r="B22" s="24">
        <v>18306.0</v>
      </c>
      <c r="C22" s="25">
        <v>-2465.0</v>
      </c>
      <c r="D22" s="25">
        <v>-25509.0</v>
      </c>
      <c r="E22" s="25">
        <v>-15887.0</v>
      </c>
      <c r="F22" s="25">
        <v>-19675.0</v>
      </c>
    </row>
    <row r="23">
      <c r="A23" s="4" t="s">
        <v>22</v>
      </c>
      <c r="B23" s="26">
        <v>11409.0</v>
      </c>
      <c r="C23" s="27">
        <v>6597.0</v>
      </c>
      <c r="D23" s="27">
        <v>5779.0</v>
      </c>
      <c r="E23" s="27">
        <v>6581.0</v>
      </c>
      <c r="F23" s="27">
        <v>6424.0</v>
      </c>
    </row>
    <row r="24">
      <c r="A24" s="4" t="s">
        <v>23</v>
      </c>
      <c r="B24" s="24">
        <v>-177.0</v>
      </c>
      <c r="C24" s="25">
        <v>-273.0</v>
      </c>
      <c r="D24" s="25">
        <v>-71.0</v>
      </c>
      <c r="E24" s="25">
        <v>-33.0</v>
      </c>
      <c r="F24" s="25">
        <v>-6.0</v>
      </c>
    </row>
    <row r="25">
      <c r="A25" s="4" t="s">
        <v>24</v>
      </c>
      <c r="B25" s="24">
        <v>7767.0</v>
      </c>
      <c r="C25" s="25">
        <v>-8552.0</v>
      </c>
      <c r="D25" s="25">
        <v>-31092.0</v>
      </c>
      <c r="E25" s="25">
        <v>-18368.0</v>
      </c>
      <c r="F25" s="25">
        <v>-20051.0</v>
      </c>
    </row>
    <row r="26">
      <c r="A26" s="4" t="s">
        <v>25</v>
      </c>
      <c r="B26" s="26">
        <v>2476.0</v>
      </c>
      <c r="C26" s="27">
        <v>2064.0</v>
      </c>
      <c r="D26" s="27">
        <v>1323.0</v>
      </c>
      <c r="E26" s="27">
        <v>802.0</v>
      </c>
      <c r="F26" s="27">
        <v>549.0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635.0</v>
      </c>
      <c r="C28" s="25">
        <v>-1064.0</v>
      </c>
      <c r="D28" s="25">
        <v>15.0</v>
      </c>
      <c r="E28" s="25">
        <v>-38.0</v>
      </c>
      <c r="F28" s="25">
        <v>-3.0</v>
      </c>
    </row>
    <row r="29">
      <c r="A29" s="19" t="s">
        <v>28</v>
      </c>
      <c r="B29" s="24">
        <v>-82.0</v>
      </c>
      <c r="C29" s="25">
        <v>-8616.0</v>
      </c>
      <c r="D29" s="25">
        <v>-260.0</v>
      </c>
      <c r="E29" s="25">
        <v>-305.0</v>
      </c>
      <c r="F29" s="25">
        <v>-180.0</v>
      </c>
    </row>
    <row r="30">
      <c r="A30" s="19" t="s">
        <v>29</v>
      </c>
      <c r="B30" s="20">
        <f t="shared" ref="B30:F30" si="1">B22*(1-0.4)+B26+B28+B29</f>
        <v>14012.6</v>
      </c>
      <c r="C30" s="20">
        <f t="shared" si="1"/>
        <v>-9095</v>
      </c>
      <c r="D30" s="20">
        <f t="shared" si="1"/>
        <v>-14227.4</v>
      </c>
      <c r="E30" s="20">
        <f t="shared" si="1"/>
        <v>-9073.2</v>
      </c>
      <c r="F30" s="20">
        <f t="shared" si="1"/>
        <v>-11439</v>
      </c>
    </row>
    <row r="31">
      <c r="A31" s="19" t="s">
        <v>30</v>
      </c>
      <c r="B31" s="20">
        <f t="shared" ref="B31:F31" si="2">B22+B26</f>
        <v>20782</v>
      </c>
      <c r="C31" s="20">
        <f t="shared" si="2"/>
        <v>-401</v>
      </c>
      <c r="D31" s="20">
        <f t="shared" si="2"/>
        <v>-24186</v>
      </c>
      <c r="E31" s="20">
        <f t="shared" si="2"/>
        <v>-15085</v>
      </c>
      <c r="F31" s="20">
        <f t="shared" si="2"/>
        <v>-19126</v>
      </c>
    </row>
    <row r="32">
      <c r="A32" s="19" t="s">
        <v>31</v>
      </c>
      <c r="B32" s="20">
        <f t="shared" ref="B32:F32" si="3">B18+B25+B27</f>
        <v>134753</v>
      </c>
      <c r="C32" s="20">
        <f t="shared" si="3"/>
        <v>118622</v>
      </c>
      <c r="D32" s="20">
        <f t="shared" si="3"/>
        <v>102081</v>
      </c>
      <c r="E32" s="20">
        <f t="shared" si="3"/>
        <v>124284</v>
      </c>
      <c r="F32" s="20">
        <f t="shared" si="3"/>
        <v>122601</v>
      </c>
    </row>
    <row r="33">
      <c r="A33" s="19" t="s">
        <v>32</v>
      </c>
      <c r="B33" s="20">
        <f t="shared" ref="B33:F33" si="4">B4+B5+B6+B8-B12-B13-B14</f>
        <v>2803</v>
      </c>
      <c r="C33" s="20">
        <f t="shared" si="4"/>
        <v>9179</v>
      </c>
      <c r="D33" s="20">
        <f t="shared" si="4"/>
        <v>4331</v>
      </c>
      <c r="E33" s="20">
        <f t="shared" si="4"/>
        <v>-7681</v>
      </c>
      <c r="F33" s="20">
        <f t="shared" si="4"/>
        <v>-5771</v>
      </c>
    </row>
    <row r="34">
      <c r="A34" s="19" t="s">
        <v>33</v>
      </c>
      <c r="B34" s="20">
        <f t="shared" ref="B34:F34" si="5">B19-B20</f>
        <v>5965</v>
      </c>
      <c r="C34" s="20">
        <f t="shared" si="5"/>
        <v>11305</v>
      </c>
      <c r="D34" s="20">
        <f t="shared" si="5"/>
        <v>-2402</v>
      </c>
      <c r="E34" s="20">
        <f t="shared" si="5"/>
        <v>-2060</v>
      </c>
      <c r="F34" s="20">
        <f t="shared" si="5"/>
        <v>-674</v>
      </c>
    </row>
    <row r="35">
      <c r="A35" s="19" t="s">
        <v>34</v>
      </c>
      <c r="B35" s="20">
        <f t="shared" ref="B35:F35" si="6">B19-(B20*1.3525)-B26</f>
        <v>-6149.4075</v>
      </c>
      <c r="C35" s="20">
        <f t="shared" si="6"/>
        <v>-394.235</v>
      </c>
      <c r="D35" s="20">
        <f t="shared" si="6"/>
        <v>-15960.6275</v>
      </c>
      <c r="E35" s="20">
        <f t="shared" si="6"/>
        <v>-16230.915</v>
      </c>
      <c r="F35" s="20">
        <f t="shared" si="6"/>
        <v>-12996.1475</v>
      </c>
    </row>
    <row r="36">
      <c r="A36" s="19"/>
    </row>
    <row r="37">
      <c r="A37" s="19" t="s">
        <v>35</v>
      </c>
      <c r="B37" s="21">
        <f t="shared" ref="B37:F37" si="7">B4/B10</f>
        <v>0.001999253026</v>
      </c>
      <c r="C37" s="21">
        <f t="shared" si="7"/>
        <v>0.001581218841</v>
      </c>
      <c r="D37" s="21">
        <f t="shared" si="7"/>
        <v>0.001409681694</v>
      </c>
      <c r="E37" s="21">
        <f t="shared" si="7"/>
        <v>0.001240843774</v>
      </c>
      <c r="F37" s="21">
        <f t="shared" si="7"/>
        <v>0.001206395943</v>
      </c>
    </row>
    <row r="38">
      <c r="A38" s="19" t="s">
        <v>36</v>
      </c>
      <c r="B38" s="21">
        <f t="shared" ref="B38:F38" si="8">B4/B19</f>
        <v>0.002732076378</v>
      </c>
      <c r="C38" s="21">
        <f t="shared" si="8"/>
        <v>0.002199849893</v>
      </c>
      <c r="D38" s="21">
        <f t="shared" si="8"/>
        <v>0.003095112817</v>
      </c>
      <c r="E38" s="21">
        <f t="shared" si="8"/>
        <v>0.001728656666</v>
      </c>
      <c r="F38" s="21">
        <f t="shared" si="8"/>
        <v>0.001802902979</v>
      </c>
    </row>
    <row r="39">
      <c r="A39" s="19" t="s">
        <v>37</v>
      </c>
      <c r="B39" s="21">
        <f t="shared" ref="B39:F39" si="9">B4/B3</f>
        <v>0.004084014002</v>
      </c>
      <c r="C39" s="21">
        <f t="shared" si="9"/>
        <v>0.002550790745</v>
      </c>
      <c r="D39" s="21">
        <f t="shared" si="9"/>
        <v>0.004081132922</v>
      </c>
      <c r="E39" s="21">
        <f t="shared" si="9"/>
        <v>0.00271073802</v>
      </c>
      <c r="F39" s="21">
        <f t="shared" si="9"/>
        <v>0.009267986177</v>
      </c>
    </row>
    <row r="40">
      <c r="A40" s="19" t="s">
        <v>38</v>
      </c>
      <c r="B40" s="21">
        <f t="shared" ref="B40:F40" si="10">B4/B2</f>
        <v>0.0008434438461</v>
      </c>
      <c r="C40" s="21">
        <f t="shared" si="10"/>
        <v>0.0007898086805</v>
      </c>
      <c r="D40" s="21">
        <f t="shared" si="10"/>
        <v>0.001177537298</v>
      </c>
      <c r="E40" s="21">
        <f t="shared" si="10"/>
        <v>0.001201806587</v>
      </c>
      <c r="F40" s="21">
        <f t="shared" si="10"/>
        <v>0.001954224769</v>
      </c>
    </row>
    <row r="41">
      <c r="A41" s="19" t="s">
        <v>39</v>
      </c>
      <c r="B41" s="21">
        <f t="shared" ref="B41:F41" si="11">B3/B10</f>
        <v>0.4895313839</v>
      </c>
      <c r="C41" s="21">
        <f t="shared" si="11"/>
        <v>0.6198935933</v>
      </c>
      <c r="D41" s="21">
        <f t="shared" si="11"/>
        <v>0.3454143054</v>
      </c>
      <c r="E41" s="21">
        <f t="shared" si="11"/>
        <v>0.4577512709</v>
      </c>
      <c r="F41" s="21">
        <f t="shared" si="11"/>
        <v>0.1301680775</v>
      </c>
    </row>
    <row r="42">
      <c r="A42" s="19" t="s">
        <v>40</v>
      </c>
      <c r="B42" s="21">
        <f t="shared" ref="B42:F42" si="12">B3/B2</f>
        <v>0.2065232503</v>
      </c>
      <c r="C42" s="21">
        <f t="shared" si="12"/>
        <v>0.3096328783</v>
      </c>
      <c r="D42" s="21">
        <f t="shared" si="12"/>
        <v>0.2885319642</v>
      </c>
      <c r="E42" s="21">
        <f t="shared" si="12"/>
        <v>0.4433503266</v>
      </c>
      <c r="F42" s="21">
        <f t="shared" si="12"/>
        <v>0.2108575403</v>
      </c>
    </row>
    <row r="43">
      <c r="A43" s="19" t="s">
        <v>41</v>
      </c>
      <c r="B43" s="21">
        <f t="shared" ref="B43:F43" si="13">B10/B2</f>
        <v>0.4218794895</v>
      </c>
      <c r="C43" s="21">
        <f t="shared" si="13"/>
        <v>0.4994935933</v>
      </c>
      <c r="D43" s="21">
        <f t="shared" si="13"/>
        <v>0.8353214088</v>
      </c>
      <c r="E43" s="21">
        <f t="shared" si="13"/>
        <v>0.968539805</v>
      </c>
      <c r="F43" s="21">
        <f t="shared" si="13"/>
        <v>1.619886721</v>
      </c>
    </row>
    <row r="44">
      <c r="A44" s="19" t="s">
        <v>42</v>
      </c>
      <c r="B44" s="21">
        <f t="shared" ref="B44:F44" si="14">B10/B19</f>
        <v>1.366548577</v>
      </c>
      <c r="C44" s="21">
        <f t="shared" si="14"/>
        <v>1.391236833</v>
      </c>
      <c r="D44" s="21">
        <f t="shared" si="14"/>
        <v>2.19561113</v>
      </c>
      <c r="E44" s="21">
        <f t="shared" si="14"/>
        <v>1.393129984</v>
      </c>
      <c r="F44" s="21">
        <f t="shared" si="14"/>
        <v>1.494453782</v>
      </c>
    </row>
    <row r="45">
      <c r="A45" s="19" t="s">
        <v>43</v>
      </c>
      <c r="B45" s="21">
        <f t="shared" ref="B45:F45" si="15">B8/B2</f>
        <v>0.1069876079</v>
      </c>
      <c r="C45" s="21">
        <f t="shared" si="15"/>
        <v>0.1258490443</v>
      </c>
      <c r="D45" s="21">
        <f t="shared" si="15"/>
        <v>0.1707782344</v>
      </c>
      <c r="E45" s="21">
        <f t="shared" si="15"/>
        <v>0.178603966</v>
      </c>
      <c r="F45" s="21">
        <f t="shared" si="15"/>
        <v>0.179589944</v>
      </c>
    </row>
    <row r="46">
      <c r="A46" s="19" t="s">
        <v>44</v>
      </c>
      <c r="B46" s="21">
        <f t="shared" ref="B46:F46" si="16">(B3-B8)/B2</f>
        <v>0.09953564245</v>
      </c>
      <c r="C46" s="21">
        <f t="shared" si="16"/>
        <v>0.183783834</v>
      </c>
      <c r="D46" s="21">
        <f t="shared" si="16"/>
        <v>0.1177537298</v>
      </c>
      <c r="E46" s="21">
        <f t="shared" si="16"/>
        <v>0.2647463607</v>
      </c>
      <c r="F46" s="21">
        <f t="shared" si="16"/>
        <v>0.0312675963</v>
      </c>
    </row>
    <row r="47">
      <c r="A47" s="19" t="s">
        <v>45</v>
      </c>
      <c r="B47" s="21">
        <f t="shared" ref="B47:F47" si="17">(B3-B8)/B10</f>
        <v>0.2359338269</v>
      </c>
      <c r="C47" s="21">
        <f t="shared" si="17"/>
        <v>0.3679403229</v>
      </c>
      <c r="D47" s="21">
        <f t="shared" si="17"/>
        <v>0.1409681694</v>
      </c>
      <c r="E47" s="21">
        <f t="shared" si="17"/>
        <v>0.2733458752</v>
      </c>
      <c r="F47" s="21">
        <f t="shared" si="17"/>
        <v>0.01930233509</v>
      </c>
    </row>
    <row r="48">
      <c r="A48" s="19" t="s">
        <v>46</v>
      </c>
      <c r="B48" s="19">
        <f t="shared" ref="B48:F48" si="18">(B3-B10)/B2</f>
        <v>-0.2153562392</v>
      </c>
      <c r="C48" s="19">
        <f t="shared" si="18"/>
        <v>-0.1898607149</v>
      </c>
      <c r="D48" s="19">
        <f t="shared" si="18"/>
        <v>-0.5467894446</v>
      </c>
      <c r="E48" s="19">
        <f t="shared" si="18"/>
        <v>-0.5251894784</v>
      </c>
      <c r="F48" s="19">
        <f t="shared" si="18"/>
        <v>-1.409029181</v>
      </c>
    </row>
    <row r="49">
      <c r="A49" s="19" t="s">
        <v>47</v>
      </c>
      <c r="B49" s="21">
        <f t="shared" ref="B49:F49" si="19">(B3-B10)/B19</f>
        <v>-0.6975801609</v>
      </c>
      <c r="C49" s="21">
        <f t="shared" si="19"/>
        <v>-0.5288180336</v>
      </c>
      <c r="D49" s="21">
        <f t="shared" si="19"/>
        <v>-1.437215637</v>
      </c>
      <c r="E49" s="21">
        <f t="shared" si="19"/>
        <v>-0.7554229633</v>
      </c>
      <c r="F49" s="21">
        <f t="shared" si="19"/>
        <v>-1.299923606</v>
      </c>
    </row>
    <row r="50">
      <c r="A50" s="19" t="s">
        <v>48</v>
      </c>
      <c r="B50" s="21">
        <f t="shared" ref="B50:F50" si="20">(B11+B16)/B30</f>
        <v>2.09746942</v>
      </c>
      <c r="C50" s="21">
        <f t="shared" si="20"/>
        <v>-1.972292468</v>
      </c>
      <c r="D50" s="21">
        <f t="shared" si="20"/>
        <v>-1.566343815</v>
      </c>
      <c r="E50" s="21">
        <f t="shared" si="20"/>
        <v>-2.278578671</v>
      </c>
      <c r="F50" s="21">
        <f t="shared" si="20"/>
        <v>-1.973074569</v>
      </c>
    </row>
    <row r="51">
      <c r="A51" s="19" t="s">
        <v>49</v>
      </c>
      <c r="B51" s="21">
        <f t="shared" ref="B51:F51" si="21">B23/B31</f>
        <v>0.5489846983</v>
      </c>
      <c r="C51" s="21">
        <f t="shared" si="21"/>
        <v>-16.45137157</v>
      </c>
      <c r="D51" s="21">
        <f t="shared" si="21"/>
        <v>-0.2389398826</v>
      </c>
      <c r="E51" s="21">
        <f t="shared" si="21"/>
        <v>-0.4362611866</v>
      </c>
      <c r="F51" s="21">
        <f t="shared" si="21"/>
        <v>-0.3358778626</v>
      </c>
    </row>
    <row r="52">
      <c r="A52" s="19" t="s">
        <v>50</v>
      </c>
      <c r="B52" s="21">
        <f t="shared" ref="B52:F52" si="22">B23/B25</f>
        <v>1.468906914</v>
      </c>
      <c r="C52" s="21">
        <f t="shared" si="22"/>
        <v>-0.7713985033</v>
      </c>
      <c r="D52" s="21">
        <f t="shared" si="22"/>
        <v>-0.1858677473</v>
      </c>
      <c r="E52" s="21">
        <f t="shared" si="22"/>
        <v>-0.3582861498</v>
      </c>
      <c r="F52" s="21">
        <f t="shared" si="22"/>
        <v>-0.3203830233</v>
      </c>
    </row>
    <row r="53">
      <c r="A53" s="19" t="s">
        <v>51</v>
      </c>
      <c r="B53" s="21">
        <f t="shared" ref="B53:F53" si="23">B23/B2</f>
        <v>0.1057456136</v>
      </c>
      <c r="C53" s="21">
        <f t="shared" si="23"/>
        <v>0.06129844547</v>
      </c>
      <c r="D53" s="21">
        <f t="shared" si="23"/>
        <v>0.06804988048</v>
      </c>
      <c r="E53" s="21">
        <f t="shared" si="23"/>
        <v>0.127565954</v>
      </c>
      <c r="F53" s="21">
        <f t="shared" si="23"/>
        <v>0.2127786426</v>
      </c>
    </row>
    <row r="54">
      <c r="A54" s="19" t="s">
        <v>52</v>
      </c>
      <c r="B54" s="19">
        <f t="shared" ref="B54:F54" si="24">B23/B35</f>
        <v>-1.855300694</v>
      </c>
      <c r="C54" s="19">
        <f t="shared" si="24"/>
        <v>-16.73367408</v>
      </c>
      <c r="D54" s="19">
        <f t="shared" si="24"/>
        <v>-0.362078496</v>
      </c>
      <c r="E54" s="19">
        <f t="shared" si="24"/>
        <v>-0.4054608135</v>
      </c>
      <c r="F54" s="19">
        <f t="shared" si="24"/>
        <v>-0.4943003302</v>
      </c>
    </row>
    <row r="55">
      <c r="A55" s="19" t="s">
        <v>53</v>
      </c>
      <c r="B55" s="21">
        <f t="shared" ref="B55:F55" si="25">B30/B17</f>
        <v>0.3614196178</v>
      </c>
      <c r="C55" s="21">
        <f t="shared" si="25"/>
        <v>-0.2991087579</v>
      </c>
      <c r="D55" s="21">
        <f t="shared" si="25"/>
        <v>-6.883115627</v>
      </c>
      <c r="E55" s="21">
        <f t="shared" si="25"/>
        <v>0.2176819174</v>
      </c>
      <c r="F55" s="21">
        <f t="shared" si="25"/>
        <v>0.1852979768</v>
      </c>
    </row>
    <row r="56">
      <c r="A56" s="19" t="s">
        <v>54</v>
      </c>
      <c r="B56" s="21">
        <f t="shared" ref="B56:F56" si="26">B30/B2</f>
        <v>0.1298773762</v>
      </c>
      <c r="C56" s="21">
        <f t="shared" si="26"/>
        <v>-0.08450952881</v>
      </c>
      <c r="D56" s="21">
        <f t="shared" si="26"/>
        <v>-0.1675329416</v>
      </c>
      <c r="E56" s="21">
        <f t="shared" si="26"/>
        <v>-0.175874702</v>
      </c>
      <c r="F56" s="21">
        <f t="shared" si="26"/>
        <v>-0.378887748</v>
      </c>
    </row>
    <row r="57">
      <c r="A57" s="19" t="s">
        <v>55</v>
      </c>
      <c r="B57" s="21">
        <f t="shared" ref="B57:F57" si="27">B22/B17</f>
        <v>0.4721570246</v>
      </c>
      <c r="C57" s="21">
        <f t="shared" si="27"/>
        <v>-0.0810668596</v>
      </c>
      <c r="D57" s="21">
        <f t="shared" si="27"/>
        <v>-12.34107402</v>
      </c>
      <c r="E57" s="21">
        <f t="shared" si="27"/>
        <v>0.381156882</v>
      </c>
      <c r="F57" s="21">
        <f t="shared" si="27"/>
        <v>0.3187112241</v>
      </c>
    </row>
    <row r="58">
      <c r="A58" s="19" t="s">
        <v>56</v>
      </c>
      <c r="B58" s="21">
        <f t="shared" ref="B58:F58" si="28">B22/B2</f>
        <v>0.1696712423</v>
      </c>
      <c r="C58" s="21">
        <f t="shared" si="28"/>
        <v>-0.02290445173</v>
      </c>
      <c r="D58" s="21">
        <f t="shared" si="28"/>
        <v>-0.3003779895</v>
      </c>
      <c r="E58" s="21">
        <f t="shared" si="28"/>
        <v>-0.3079532458</v>
      </c>
      <c r="F58" s="21">
        <f t="shared" si="28"/>
        <v>-0.6516842768</v>
      </c>
    </row>
    <row r="59">
      <c r="A59" s="19" t="s">
        <v>57</v>
      </c>
      <c r="B59" s="21">
        <f t="shared" ref="B59:F59" si="29">B31/B32</f>
        <v>0.1542229115</v>
      </c>
      <c r="C59" s="21">
        <f t="shared" si="29"/>
        <v>-0.003380485913</v>
      </c>
      <c r="D59" s="21">
        <f t="shared" si="29"/>
        <v>-0.2369294972</v>
      </c>
      <c r="E59" s="21">
        <f t="shared" si="29"/>
        <v>-0.1213752374</v>
      </c>
      <c r="F59" s="21">
        <f t="shared" si="29"/>
        <v>-0.1560019902</v>
      </c>
    </row>
    <row r="60">
      <c r="A60" s="19" t="s">
        <v>58</v>
      </c>
      <c r="B60" s="21">
        <f t="shared" ref="B60:F60" si="30">B31/B2</f>
        <v>0.1926203298</v>
      </c>
      <c r="C60" s="21">
        <f t="shared" si="30"/>
        <v>-0.003726038598</v>
      </c>
      <c r="D60" s="21">
        <f t="shared" si="30"/>
        <v>-0.284799171</v>
      </c>
      <c r="E60" s="21">
        <f t="shared" si="30"/>
        <v>-0.2924072961</v>
      </c>
      <c r="F60" s="21">
        <f t="shared" si="30"/>
        <v>-0.6335000497</v>
      </c>
    </row>
    <row r="61">
      <c r="A61" s="19" t="s">
        <v>59</v>
      </c>
      <c r="B61" s="21">
        <f t="shared" ref="B61:F61" si="31">B25/B17</f>
        <v>0.2003301437</v>
      </c>
      <c r="C61" s="21">
        <f t="shared" si="31"/>
        <v>-0.2812510277</v>
      </c>
      <c r="D61" s="21">
        <f t="shared" si="31"/>
        <v>-15.04208999</v>
      </c>
      <c r="E61" s="21">
        <f t="shared" si="31"/>
        <v>0.4406804059</v>
      </c>
      <c r="F61" s="21">
        <f t="shared" si="31"/>
        <v>0.3248019698</v>
      </c>
    </row>
    <row r="62">
      <c r="A62" s="19" t="s">
        <v>60</v>
      </c>
      <c r="B62" s="21">
        <f t="shared" ref="B62:F62" si="32">B25/B2</f>
        <v>0.07198932256</v>
      </c>
      <c r="C62" s="21">
        <f t="shared" si="32"/>
        <v>-0.07946404512</v>
      </c>
      <c r="D62" s="21">
        <f t="shared" si="32"/>
        <v>-0.3661198968</v>
      </c>
      <c r="E62" s="21">
        <f t="shared" si="32"/>
        <v>-0.3560448933</v>
      </c>
      <c r="F62" s="21">
        <f t="shared" si="32"/>
        <v>-0.6641383194</v>
      </c>
    </row>
    <row r="63">
      <c r="A63" s="19" t="s">
        <v>61</v>
      </c>
      <c r="B63" s="21">
        <f t="shared" ref="B63:F63" si="33">(B25+B24)/B17</f>
        <v>0.1957648758</v>
      </c>
      <c r="C63" s="21">
        <f t="shared" si="33"/>
        <v>-0.2902292235</v>
      </c>
      <c r="D63" s="21">
        <f t="shared" si="33"/>
        <v>-15.07643928</v>
      </c>
      <c r="E63" s="21">
        <f t="shared" si="33"/>
        <v>0.4414721336</v>
      </c>
      <c r="F63" s="21">
        <f t="shared" si="33"/>
        <v>0.3248991625</v>
      </c>
    </row>
    <row r="64">
      <c r="A64" s="19" t="s">
        <v>62</v>
      </c>
      <c r="B64" s="21">
        <f t="shared" ref="B64:F64" si="34">B16/B17</f>
        <v>0.3648603338</v>
      </c>
      <c r="C64" s="21">
        <f t="shared" si="34"/>
        <v>0.4004998849</v>
      </c>
      <c r="D64" s="21">
        <f t="shared" si="34"/>
        <v>0.1151427189</v>
      </c>
      <c r="E64" s="21">
        <f t="shared" si="34"/>
        <v>-0.3819486097</v>
      </c>
      <c r="F64" s="21">
        <f t="shared" si="34"/>
        <v>-0.2890026404</v>
      </c>
    </row>
    <row r="65">
      <c r="A65" s="19" t="s">
        <v>63</v>
      </c>
      <c r="B65" s="21">
        <f t="shared" ref="B65:F65" si="35">B16/B2</f>
        <v>0.1311138093</v>
      </c>
      <c r="C65" s="21">
        <f t="shared" si="35"/>
        <v>0.1131563542</v>
      </c>
      <c r="D65" s="21">
        <f t="shared" si="35"/>
        <v>0.00280253877</v>
      </c>
      <c r="E65" s="21">
        <f t="shared" si="35"/>
        <v>0.3085929171</v>
      </c>
      <c r="F65" s="21">
        <f t="shared" si="35"/>
        <v>0.5909376967</v>
      </c>
    </row>
    <row r="66">
      <c r="A66" s="19" t="s">
        <v>64</v>
      </c>
      <c r="B66" s="21">
        <f t="shared" ref="B66:F66" si="36">B33/B2</f>
        <v>0.02597992418</v>
      </c>
      <c r="C66" s="21">
        <f t="shared" si="36"/>
        <v>0.08529004562</v>
      </c>
      <c r="D66" s="21">
        <f t="shared" si="36"/>
        <v>0.0509991404</v>
      </c>
      <c r="E66" s="21">
        <f t="shared" si="36"/>
        <v>-0.1488883289</v>
      </c>
      <c r="F66" s="21">
        <f t="shared" si="36"/>
        <v>-0.1911496804</v>
      </c>
    </row>
    <row r="67">
      <c r="A67" s="19" t="s">
        <v>65</v>
      </c>
      <c r="B67" s="21">
        <f t="shared" ref="B67:F67" si="37">B17/B32</f>
        <v>0.2877190118</v>
      </c>
      <c r="C67" s="21">
        <f t="shared" si="37"/>
        <v>0.2563352498</v>
      </c>
      <c r="D67" s="21">
        <f t="shared" si="37"/>
        <v>0.02024862609</v>
      </c>
      <c r="E67" s="21">
        <f t="shared" si="37"/>
        <v>-0.3353689936</v>
      </c>
      <c r="F67" s="21">
        <f t="shared" si="37"/>
        <v>-0.5035277037</v>
      </c>
    </row>
    <row r="68">
      <c r="A68" s="19" t="s">
        <v>66</v>
      </c>
      <c r="B68" s="21">
        <f t="shared" ref="B68:F68" si="38">B17/B2</f>
        <v>0.3593534215</v>
      </c>
      <c r="C68" s="21">
        <f t="shared" si="38"/>
        <v>0.2825377947</v>
      </c>
      <c r="D68" s="21">
        <f t="shared" si="38"/>
        <v>0.02433969596</v>
      </c>
      <c r="E68" s="21">
        <f t="shared" si="38"/>
        <v>-0.8079435539</v>
      </c>
      <c r="F68" s="21">
        <f t="shared" si="38"/>
        <v>-2.044748435</v>
      </c>
    </row>
    <row r="69">
      <c r="A69" s="19" t="s">
        <v>67</v>
      </c>
      <c r="B69" s="21">
        <f t="shared" ref="B69:F69" si="39">(B16+B11)/B17</f>
        <v>0.7580665962</v>
      </c>
      <c r="C69" s="21">
        <f t="shared" si="39"/>
        <v>0.5899299503</v>
      </c>
      <c r="D69" s="21">
        <f t="shared" si="39"/>
        <v>10.78132559</v>
      </c>
      <c r="E69" s="21">
        <f t="shared" si="39"/>
        <v>-0.4960053742</v>
      </c>
      <c r="F69" s="21">
        <f t="shared" si="39"/>
        <v>-0.3656067257</v>
      </c>
    </row>
    <row r="70">
      <c r="A70" s="19" t="s">
        <v>68</v>
      </c>
      <c r="B70" s="21">
        <f t="shared" ref="B70:F70" si="40">(B16+B11)/B2</f>
        <v>0.2724138251</v>
      </c>
      <c r="C70" s="21">
        <f t="shared" si="40"/>
        <v>0.1666775072</v>
      </c>
      <c r="D70" s="21">
        <f t="shared" si="40"/>
        <v>0.262414187</v>
      </c>
      <c r="E70" s="21">
        <f t="shared" si="40"/>
        <v>0.4007443447</v>
      </c>
      <c r="F70" s="21">
        <f t="shared" si="40"/>
        <v>0.7475737803</v>
      </c>
    </row>
    <row r="71">
      <c r="A71" s="19" t="s">
        <v>69</v>
      </c>
      <c r="B71" s="21">
        <f t="shared" ref="B71:F71" si="41">B30/B19</f>
        <v>0.4206977303</v>
      </c>
      <c r="C71" s="21">
        <f t="shared" si="41"/>
        <v>-0.2353839385</v>
      </c>
      <c r="D71" s="21">
        <f t="shared" si="41"/>
        <v>-0.4403540809</v>
      </c>
      <c r="E71" s="21">
        <f t="shared" si="41"/>
        <v>-0.2529749624</v>
      </c>
      <c r="F71" s="21">
        <f t="shared" si="41"/>
        <v>-0.3495492743</v>
      </c>
    </row>
    <row r="72">
      <c r="A72" s="19" t="s">
        <v>70</v>
      </c>
      <c r="B72" s="19">
        <f t="shared" ref="B72:F72" si="42">B30/B35</f>
        <v>-2.278691077</v>
      </c>
      <c r="C72" s="19">
        <f t="shared" si="42"/>
        <v>23.06999632</v>
      </c>
      <c r="D72" s="19">
        <f t="shared" si="42"/>
        <v>0.8914060553</v>
      </c>
      <c r="E72" s="19">
        <f t="shared" si="42"/>
        <v>0.5590073018</v>
      </c>
      <c r="F72" s="19">
        <f t="shared" si="42"/>
        <v>0.880183916</v>
      </c>
    </row>
    <row r="73">
      <c r="A73" s="19" t="s">
        <v>71</v>
      </c>
      <c r="B73" s="19">
        <f t="shared" ref="B73:F73" si="43">B22/B35</f>
        <v>-2.976872162</v>
      </c>
      <c r="C73" s="19">
        <f t="shared" si="43"/>
        <v>6.252615826</v>
      </c>
      <c r="D73" s="19">
        <f t="shared" si="43"/>
        <v>1.598245432</v>
      </c>
      <c r="E73" s="19">
        <f t="shared" si="43"/>
        <v>0.9788111145</v>
      </c>
      <c r="F73" s="19">
        <f t="shared" si="43"/>
        <v>1.51391018</v>
      </c>
    </row>
    <row r="74">
      <c r="A74" s="19" t="s">
        <v>72</v>
      </c>
      <c r="B74" s="21">
        <f t="shared" ref="B74:F74" si="44">B31/B19</f>
        <v>0.62393419</v>
      </c>
      <c r="C74" s="21">
        <f t="shared" si="44"/>
        <v>-0.01037811538</v>
      </c>
      <c r="D74" s="21">
        <f t="shared" si="44"/>
        <v>-0.7485839859</v>
      </c>
      <c r="E74" s="21">
        <f t="shared" si="44"/>
        <v>-0.4205933196</v>
      </c>
      <c r="F74" s="21">
        <f t="shared" si="44"/>
        <v>-0.5844461421</v>
      </c>
    </row>
    <row r="75">
      <c r="A75" s="19" t="s">
        <v>73</v>
      </c>
      <c r="B75" s="21">
        <f t="shared" ref="B75:F75" si="45">B34/B19</f>
        <v>0.1790861054</v>
      </c>
      <c r="C75" s="21">
        <f t="shared" si="45"/>
        <v>0.2925800357</v>
      </c>
      <c r="D75" s="21">
        <f t="shared" si="45"/>
        <v>-0.07434460986</v>
      </c>
      <c r="E75" s="21">
        <f t="shared" si="45"/>
        <v>-0.05743601182</v>
      </c>
      <c r="F75" s="21">
        <f t="shared" si="45"/>
        <v>-0.02059587471</v>
      </c>
    </row>
    <row r="76">
      <c r="A76" s="19" t="s">
        <v>74</v>
      </c>
      <c r="B76" s="21">
        <f t="shared" ref="B76:F76" si="46">B25/B19</f>
        <v>0.2331872223</v>
      </c>
      <c r="C76" s="21">
        <f t="shared" si="46"/>
        <v>-0.2213307798</v>
      </c>
      <c r="D76" s="21">
        <f t="shared" si="46"/>
        <v>-0.962332477</v>
      </c>
      <c r="E76" s="21">
        <f t="shared" si="46"/>
        <v>-0.5121284782</v>
      </c>
      <c r="F76" s="21">
        <f t="shared" si="46"/>
        <v>-0.6127119939</v>
      </c>
    </row>
    <row r="77">
      <c r="A77" s="19" t="s">
        <v>75</v>
      </c>
      <c r="B77" s="19">
        <f t="shared" ref="B77:F77" si="47">B25/B35</f>
        <v>-1.263048513</v>
      </c>
      <c r="C77" s="19">
        <f t="shared" si="47"/>
        <v>21.69264525</v>
      </c>
      <c r="D77" s="19">
        <f t="shared" si="47"/>
        <v>1.948043709</v>
      </c>
      <c r="E77" s="19">
        <f t="shared" si="47"/>
        <v>1.131667562</v>
      </c>
      <c r="F77" s="19">
        <f t="shared" si="47"/>
        <v>1.542841831</v>
      </c>
    </row>
    <row r="78">
      <c r="A78" s="19" t="s">
        <v>76</v>
      </c>
      <c r="B78" s="19">
        <f t="shared" ref="B78:F78" si="48">B35/B9</f>
        <v>-0.205493985</v>
      </c>
      <c r="C78" s="19">
        <f t="shared" si="48"/>
        <v>-0.01710347072</v>
      </c>
      <c r="D78" s="19">
        <f t="shared" si="48"/>
        <v>-2.198130767</v>
      </c>
      <c r="E78" s="19">
        <f t="shared" si="48"/>
        <v>-2.798916192</v>
      </c>
      <c r="F78" s="19">
        <f t="shared" si="48"/>
        <v>-6.433736386</v>
      </c>
    </row>
    <row r="79">
      <c r="A79" s="19" t="s">
        <v>77</v>
      </c>
      <c r="B79" s="19">
        <f t="shared" ref="B79:F79" si="49">B35/B2</f>
        <v>-0.05699648256</v>
      </c>
      <c r="C79" s="19">
        <f t="shared" si="49"/>
        <v>-0.003663179119</v>
      </c>
      <c r="D79" s="19">
        <f t="shared" si="49"/>
        <v>-0.1879423419</v>
      </c>
      <c r="E79" s="19">
        <f t="shared" si="49"/>
        <v>-0.3146196864</v>
      </c>
      <c r="F79" s="19">
        <f t="shared" si="49"/>
        <v>-0.430464294</v>
      </c>
    </row>
    <row r="80">
      <c r="A80" s="19" t="s">
        <v>78</v>
      </c>
      <c r="B80" s="19">
        <f t="shared" ref="B80:F80" si="50">B35/B19</f>
        <v>-0.1846225381</v>
      </c>
      <c r="C80" s="19">
        <f t="shared" si="50"/>
        <v>-0.0102030332</v>
      </c>
      <c r="D80" s="19">
        <f t="shared" si="50"/>
        <v>-0.4939994274</v>
      </c>
      <c r="E80" s="19">
        <f t="shared" si="50"/>
        <v>-0.4525432164</v>
      </c>
      <c r="F80" s="19">
        <f t="shared" si="50"/>
        <v>-0.3971320856</v>
      </c>
    </row>
    <row r="81">
      <c r="A81" s="19" t="s">
        <v>79</v>
      </c>
      <c r="B81" s="21">
        <f t="shared" ref="B81:F81" si="51">B12/B19</f>
        <v>0.2067070974</v>
      </c>
      <c r="C81" s="21">
        <f t="shared" si="51"/>
        <v>0.07624420922</v>
      </c>
      <c r="D81" s="21">
        <f t="shared" si="51"/>
        <v>0.2331238974</v>
      </c>
      <c r="E81" s="21">
        <f t="shared" si="51"/>
        <v>0.4217922266</v>
      </c>
      <c r="F81" s="21">
        <f t="shared" si="51"/>
        <v>0.1851795264</v>
      </c>
    </row>
    <row r="82">
      <c r="A82" s="19" t="s">
        <v>80</v>
      </c>
      <c r="B82" s="21">
        <f t="shared" ref="B82:F82" si="52">B3/B19</f>
        <v>0.668968416</v>
      </c>
      <c r="C82" s="21">
        <f t="shared" si="52"/>
        <v>0.8624187997</v>
      </c>
      <c r="D82" s="21">
        <f t="shared" si="52"/>
        <v>0.7583954935</v>
      </c>
      <c r="E82" s="21">
        <f t="shared" si="52"/>
        <v>0.6377070206</v>
      </c>
      <c r="F82" s="21">
        <f t="shared" si="52"/>
        <v>0.1945301757</v>
      </c>
    </row>
    <row r="83">
      <c r="A83" s="19" t="s">
        <v>81</v>
      </c>
      <c r="B83" s="21">
        <f t="shared" ref="B83:F83" si="53">B8/B19</f>
        <v>0.3465533806</v>
      </c>
      <c r="C83" s="21">
        <f t="shared" si="53"/>
        <v>0.3505266699</v>
      </c>
      <c r="D83" s="21">
        <f t="shared" si="53"/>
        <v>0.4488842118</v>
      </c>
      <c r="E83" s="21">
        <f t="shared" si="53"/>
        <v>0.2569006859</v>
      </c>
      <c r="F83" s="21">
        <f t="shared" si="53"/>
        <v>0.165683728</v>
      </c>
    </row>
    <row r="84">
      <c r="A84" s="19" t="s">
        <v>82</v>
      </c>
      <c r="B84" s="21">
        <f t="shared" ref="B84:F84" si="54">B33/B19</f>
        <v>0.08415395701</v>
      </c>
      <c r="C84" s="21">
        <f t="shared" si="54"/>
        <v>0.2375579078</v>
      </c>
      <c r="D84" s="21">
        <f t="shared" si="54"/>
        <v>0.1340493361</v>
      </c>
      <c r="E84" s="21">
        <f t="shared" si="54"/>
        <v>-0.2141582557</v>
      </c>
      <c r="F84" s="21">
        <f t="shared" si="54"/>
        <v>-0.1763483575</v>
      </c>
    </row>
    <row r="85">
      <c r="A85" s="19" t="s">
        <v>83</v>
      </c>
      <c r="B85" s="21">
        <f t="shared" ref="B85:F85" si="55">(B5+B6)/B19</f>
        <v>0.07667827549</v>
      </c>
      <c r="C85" s="21">
        <f t="shared" si="55"/>
        <v>0.05768782836</v>
      </c>
      <c r="D85" s="21">
        <f t="shared" si="55"/>
        <v>0.04463152682</v>
      </c>
      <c r="E85" s="21">
        <f t="shared" si="55"/>
        <v>0.01533485753</v>
      </c>
      <c r="F85" s="21">
        <f t="shared" si="55"/>
        <v>0.002108479756</v>
      </c>
    </row>
    <row r="86">
      <c r="A86" s="19" t="s">
        <v>84</v>
      </c>
      <c r="B86" s="21">
        <f t="shared" ref="B86:F86" si="56">B19/B2</f>
        <v>0.3087189849</v>
      </c>
      <c r="C86" s="21">
        <f t="shared" si="56"/>
        <v>0.3590284424</v>
      </c>
      <c r="D86" s="21">
        <f t="shared" si="56"/>
        <v>0.3804505258</v>
      </c>
      <c r="E86" s="21">
        <f t="shared" si="56"/>
        <v>0.6952257264</v>
      </c>
      <c r="F86" s="21">
        <f t="shared" si="56"/>
        <v>1.083932298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37256.0</v>
      </c>
      <c r="C1" s="52">
        <v>37621.0</v>
      </c>
      <c r="D1" s="52">
        <v>37986.0</v>
      </c>
      <c r="E1" s="52">
        <v>38352.0</v>
      </c>
      <c r="F1" s="52">
        <v>38717.0</v>
      </c>
    </row>
    <row r="2">
      <c r="A2" s="4" t="s">
        <v>1</v>
      </c>
      <c r="B2" s="24">
        <v>77495.0</v>
      </c>
      <c r="C2" s="25">
        <v>58904.0</v>
      </c>
      <c r="D2" s="25">
        <v>67370.0</v>
      </c>
      <c r="E2" s="25">
        <v>56400.0</v>
      </c>
      <c r="F2" s="25">
        <v>46753.0</v>
      </c>
    </row>
    <row r="3">
      <c r="A3" s="4" t="s">
        <v>2</v>
      </c>
      <c r="B3" s="26">
        <v>41450.0</v>
      </c>
      <c r="C3" s="27">
        <v>30901.0</v>
      </c>
      <c r="D3" s="27">
        <v>30590.0</v>
      </c>
      <c r="E3" s="27">
        <v>20427.0</v>
      </c>
      <c r="F3" s="27">
        <v>11303.0</v>
      </c>
    </row>
    <row r="4">
      <c r="A4" s="4" t="s">
        <v>3</v>
      </c>
      <c r="B4" s="11">
        <v>4014.0</v>
      </c>
      <c r="C4" s="12">
        <v>2361.0</v>
      </c>
      <c r="D4" s="12">
        <v>716.0</v>
      </c>
      <c r="E4" s="12">
        <v>320.0</v>
      </c>
      <c r="F4" s="12">
        <v>87.0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26">
        <v>16587.0</v>
      </c>
      <c r="C6" s="27">
        <v>13511.0</v>
      </c>
      <c r="D6" s="27">
        <v>14933.0</v>
      </c>
      <c r="E6" s="27">
        <v>5832.0</v>
      </c>
      <c r="F6" s="27">
        <v>1270.0</v>
      </c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16303.0</v>
      </c>
      <c r="C8" s="27">
        <v>12895.0</v>
      </c>
      <c r="D8" s="27">
        <v>9683.0</v>
      </c>
      <c r="E8" s="27">
        <v>7825.0</v>
      </c>
      <c r="F8" s="27">
        <v>5674.0</v>
      </c>
    </row>
    <row r="9">
      <c r="A9" s="15" t="s">
        <v>8</v>
      </c>
      <c r="B9" s="11">
        <v>15585.0</v>
      </c>
      <c r="C9" s="12">
        <v>14155.0</v>
      </c>
      <c r="D9" s="12">
        <v>2736.0</v>
      </c>
      <c r="E9" s="12">
        <v>1960.0</v>
      </c>
      <c r="F9" s="12">
        <v>1381.0</v>
      </c>
      <c r="G9" s="16"/>
    </row>
    <row r="10">
      <c r="A10" s="15" t="s">
        <v>9</v>
      </c>
      <c r="B10" s="26">
        <v>36523.0</v>
      </c>
      <c r="C10" s="27">
        <v>40283.0</v>
      </c>
      <c r="D10" s="27">
        <v>38965.0</v>
      </c>
      <c r="E10" s="27">
        <v>43523.0</v>
      </c>
      <c r="F10" s="27">
        <v>43223.0</v>
      </c>
    </row>
    <row r="11">
      <c r="A11" s="17" t="s">
        <v>10</v>
      </c>
      <c r="B11" s="11">
        <v>17536.0</v>
      </c>
      <c r="C11" s="12">
        <v>11687.0</v>
      </c>
      <c r="D11" s="12">
        <v>9406.0</v>
      </c>
      <c r="E11" s="12">
        <v>12285.0</v>
      </c>
      <c r="F11" s="12">
        <v>6509.0</v>
      </c>
    </row>
    <row r="12">
      <c r="A12" s="4" t="s">
        <v>11</v>
      </c>
      <c r="B12" s="11">
        <v>7862.0</v>
      </c>
      <c r="C12" s="12">
        <v>8120.0</v>
      </c>
      <c r="D12" s="12">
        <v>7516.0</v>
      </c>
      <c r="E12" s="12">
        <v>7043.0</v>
      </c>
      <c r="F12" s="12">
        <v>6405.0</v>
      </c>
    </row>
    <row r="13">
      <c r="A13" s="4" t="s">
        <v>12</v>
      </c>
      <c r="B13" s="11">
        <v>1729.0</v>
      </c>
      <c r="C13" s="12">
        <v>7367.0</v>
      </c>
      <c r="D13" s="12">
        <v>6004.0</v>
      </c>
      <c r="E13" s="12">
        <v>8936.0</v>
      </c>
      <c r="F13" s="12">
        <v>22212.0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6362.0</v>
      </c>
      <c r="C15" s="27">
        <v>8076.0</v>
      </c>
      <c r="D15" s="27">
        <v>17566.0</v>
      </c>
      <c r="E15" s="27">
        <v>19865.0</v>
      </c>
      <c r="F15" s="27">
        <v>22173.0</v>
      </c>
    </row>
    <row r="16">
      <c r="A16" s="1" t="s">
        <v>15</v>
      </c>
      <c r="B16" s="11">
        <v>6362.0</v>
      </c>
      <c r="C16" s="12">
        <v>8076.0</v>
      </c>
      <c r="D16" s="12">
        <v>17566.0</v>
      </c>
      <c r="E16" s="12">
        <v>19865.0</v>
      </c>
      <c r="F16" s="12">
        <v>22173.0</v>
      </c>
    </row>
    <row r="17">
      <c r="A17" s="4" t="s">
        <v>16</v>
      </c>
      <c r="B17" s="11">
        <v>34610.0</v>
      </c>
      <c r="C17" s="12">
        <v>10545.0</v>
      </c>
      <c r="D17" s="12">
        <v>10839.0</v>
      </c>
      <c r="E17" s="12">
        <v>-6988.0</v>
      </c>
      <c r="F17" s="12">
        <v>-18643.0</v>
      </c>
    </row>
    <row r="18">
      <c r="A18" s="1" t="s">
        <v>17</v>
      </c>
      <c r="B18" s="11">
        <v>40000.0</v>
      </c>
      <c r="C18" s="12">
        <v>40000.0</v>
      </c>
      <c r="D18" s="12">
        <v>10000.0</v>
      </c>
      <c r="E18" s="12">
        <v>10000.0</v>
      </c>
      <c r="F18" s="12">
        <v>10000.0</v>
      </c>
    </row>
    <row r="19">
      <c r="A19" s="1" t="s">
        <v>18</v>
      </c>
      <c r="B19" s="24">
        <v>53343.0</v>
      </c>
      <c r="C19" s="25">
        <v>53479.0</v>
      </c>
      <c r="D19" s="25">
        <v>46237.0</v>
      </c>
      <c r="E19" s="25">
        <v>24479.0</v>
      </c>
      <c r="F19" s="25">
        <v>17596.0</v>
      </c>
    </row>
    <row r="20">
      <c r="A20" s="4" t="s">
        <v>19</v>
      </c>
      <c r="B20" s="24">
        <v>43478.0</v>
      </c>
      <c r="C20" s="25">
        <v>39841.0</v>
      </c>
      <c r="D20" s="25">
        <v>30648.0</v>
      </c>
      <c r="E20" s="25">
        <v>13973.0</v>
      </c>
      <c r="F20" s="25">
        <v>12614.0</v>
      </c>
    </row>
    <row r="21">
      <c r="A21" s="1" t="s">
        <v>20</v>
      </c>
      <c r="B21" s="24">
        <v>18607.0</v>
      </c>
      <c r="C21" s="25">
        <v>20799.0</v>
      </c>
      <c r="D21" s="25">
        <v>20198.0</v>
      </c>
      <c r="E21" s="25">
        <v>15418.0</v>
      </c>
      <c r="F21" s="25">
        <v>12605.0</v>
      </c>
    </row>
    <row r="22">
      <c r="A22" s="1" t="s">
        <v>21</v>
      </c>
      <c r="B22" s="24">
        <v>-10861.0</v>
      </c>
      <c r="C22" s="25">
        <v>-12183.0</v>
      </c>
      <c r="D22" s="25">
        <v>7385.0</v>
      </c>
      <c r="E22" s="25">
        <v>-13457.0</v>
      </c>
      <c r="F22" s="25">
        <v>-10622.0</v>
      </c>
    </row>
    <row r="23">
      <c r="A23" s="4" t="s">
        <v>22</v>
      </c>
      <c r="B23" s="26">
        <v>9612.0</v>
      </c>
      <c r="C23" s="27">
        <v>12385.0</v>
      </c>
      <c r="D23" s="27">
        <v>8213.0</v>
      </c>
      <c r="E23" s="27">
        <v>8155.0</v>
      </c>
      <c r="F23" s="27">
        <v>5107.0</v>
      </c>
    </row>
    <row r="24">
      <c r="A24" s="4" t="s">
        <v>23</v>
      </c>
      <c r="B24" s="24">
        <v>0.0</v>
      </c>
      <c r="C24" s="25">
        <v>3743.0</v>
      </c>
      <c r="D24" s="25">
        <v>1474.0</v>
      </c>
      <c r="E24" s="25">
        <v>0.0</v>
      </c>
      <c r="F24" s="25">
        <v>0.0</v>
      </c>
    </row>
    <row r="25">
      <c r="A25" s="4" t="s">
        <v>24</v>
      </c>
      <c r="B25" s="24">
        <v>-15668.0</v>
      </c>
      <c r="C25" s="25">
        <v>-24065.0</v>
      </c>
      <c r="D25" s="25">
        <v>385.0</v>
      </c>
      <c r="E25" s="25">
        <v>-17827.0</v>
      </c>
      <c r="F25" s="25">
        <v>-11655.0</v>
      </c>
    </row>
    <row r="26">
      <c r="A26" s="4" t="s">
        <v>25</v>
      </c>
      <c r="B26" s="26">
        <v>1710.0</v>
      </c>
      <c r="C26" s="27">
        <v>1650.0</v>
      </c>
      <c r="D26" s="27">
        <v>1562.0</v>
      </c>
      <c r="E26" s="27">
        <v>763.0</v>
      </c>
      <c r="F26" s="27">
        <v>550.0</v>
      </c>
    </row>
    <row r="27">
      <c r="A27" s="19" t="s">
        <v>26</v>
      </c>
      <c r="B27" s="24">
        <v>316.0</v>
      </c>
      <c r="C27" s="25">
        <v>0.0</v>
      </c>
      <c r="D27" s="25">
        <v>91.0</v>
      </c>
      <c r="E27" s="25">
        <v>0.0</v>
      </c>
      <c r="F27" s="25">
        <v>0.0</v>
      </c>
    </row>
    <row r="28">
      <c r="A28" s="19" t="s">
        <v>27</v>
      </c>
      <c r="B28" s="24">
        <v>-10558.0</v>
      </c>
      <c r="C28" s="25">
        <v>-14752.0</v>
      </c>
      <c r="D28" s="25">
        <v>1007.0</v>
      </c>
      <c r="E28" s="25">
        <v>-14721.0</v>
      </c>
      <c r="F28" s="25">
        <v>-8824.0</v>
      </c>
    </row>
    <row r="29">
      <c r="A29" s="19" t="s">
        <v>28</v>
      </c>
      <c r="B29" s="24">
        <v>0.0</v>
      </c>
      <c r="C29" s="25">
        <v>0.0</v>
      </c>
      <c r="D29" s="25">
        <v>0.0</v>
      </c>
      <c r="E29" s="25">
        <v>0.0</v>
      </c>
      <c r="F29" s="25">
        <v>0.0</v>
      </c>
    </row>
    <row r="30">
      <c r="A30" s="19" t="s">
        <v>29</v>
      </c>
      <c r="B30" s="20">
        <f t="shared" ref="B30:F30" si="1">B22*(1-0.4)+B26+B28-B29</f>
        <v>-15364.6</v>
      </c>
      <c r="C30" s="20">
        <f t="shared" si="1"/>
        <v>-20411.8</v>
      </c>
      <c r="D30" s="20">
        <f t="shared" si="1"/>
        <v>7000</v>
      </c>
      <c r="E30" s="20">
        <f t="shared" si="1"/>
        <v>-22032.2</v>
      </c>
      <c r="F30" s="20">
        <f t="shared" si="1"/>
        <v>-14647.2</v>
      </c>
    </row>
    <row r="31">
      <c r="A31" s="19" t="s">
        <v>30</v>
      </c>
      <c r="B31" s="20">
        <f t="shared" ref="B31:F31" si="2">B22+B26</f>
        <v>-9151</v>
      </c>
      <c r="C31" s="20">
        <f t="shared" si="2"/>
        <v>-10533</v>
      </c>
      <c r="D31" s="20">
        <f t="shared" si="2"/>
        <v>8947</v>
      </c>
      <c r="E31" s="20">
        <f t="shared" si="2"/>
        <v>-12694</v>
      </c>
      <c r="F31" s="20">
        <f t="shared" si="2"/>
        <v>-10072</v>
      </c>
    </row>
    <row r="32">
      <c r="A32" s="19" t="s">
        <v>31</v>
      </c>
      <c r="B32" s="20">
        <f t="shared" ref="B32:F32" si="3">B18+B25+B27</f>
        <v>24648</v>
      </c>
      <c r="C32" s="20">
        <f t="shared" si="3"/>
        <v>15935</v>
      </c>
      <c r="D32" s="20">
        <f t="shared" si="3"/>
        <v>10476</v>
      </c>
      <c r="E32" s="20">
        <f t="shared" si="3"/>
        <v>-7827</v>
      </c>
      <c r="F32" s="20">
        <f t="shared" si="3"/>
        <v>-1655</v>
      </c>
    </row>
    <row r="33">
      <c r="A33" s="19" t="s">
        <v>32</v>
      </c>
      <c r="B33" s="20">
        <f t="shared" ref="B33:F33" si="4">B4+B5+B6+B8-B12-B13-B14</f>
        <v>27313</v>
      </c>
      <c r="C33" s="20">
        <f t="shared" si="4"/>
        <v>13280</v>
      </c>
      <c r="D33" s="20">
        <f t="shared" si="4"/>
        <v>11812</v>
      </c>
      <c r="E33" s="20">
        <f t="shared" si="4"/>
        <v>-2002</v>
      </c>
      <c r="F33" s="20">
        <f t="shared" si="4"/>
        <v>-21586</v>
      </c>
    </row>
    <row r="34">
      <c r="A34" s="19" t="s">
        <v>33</v>
      </c>
      <c r="B34" s="20">
        <f t="shared" ref="B34:F34" si="5">B19-B20</f>
        <v>9865</v>
      </c>
      <c r="C34" s="20">
        <f t="shared" si="5"/>
        <v>13638</v>
      </c>
      <c r="D34" s="20">
        <f t="shared" si="5"/>
        <v>15589</v>
      </c>
      <c r="E34" s="20">
        <f t="shared" si="5"/>
        <v>10506</v>
      </c>
      <c r="F34" s="20">
        <f t="shared" si="5"/>
        <v>4982</v>
      </c>
    </row>
    <row r="35">
      <c r="A35" s="19" t="s">
        <v>34</v>
      </c>
      <c r="B35" s="20">
        <f t="shared" ref="B35:F35" si="6">B19-(B20*1.3525)-B26</f>
        <v>-7170.995</v>
      </c>
      <c r="C35" s="20">
        <f t="shared" si="6"/>
        <v>-2055.9525</v>
      </c>
      <c r="D35" s="20">
        <f t="shared" si="6"/>
        <v>3223.58</v>
      </c>
      <c r="E35" s="20">
        <f t="shared" si="6"/>
        <v>4817.5175</v>
      </c>
      <c r="F35" s="20">
        <f t="shared" si="6"/>
        <v>-14.435</v>
      </c>
    </row>
    <row r="36">
      <c r="A36" s="19"/>
    </row>
    <row r="37">
      <c r="A37" s="19" t="s">
        <v>35</v>
      </c>
      <c r="B37" s="21">
        <f t="shared" ref="B37:F37" si="7">B4/B10</f>
        <v>0.1099033486</v>
      </c>
      <c r="C37" s="21">
        <f t="shared" si="7"/>
        <v>0.0586103319</v>
      </c>
      <c r="D37" s="21">
        <f t="shared" si="7"/>
        <v>0.01837546516</v>
      </c>
      <c r="E37" s="21">
        <f t="shared" si="7"/>
        <v>0.007352434345</v>
      </c>
      <c r="F37" s="21">
        <f t="shared" si="7"/>
        <v>0.00201281725</v>
      </c>
    </row>
    <row r="38">
      <c r="A38" s="19" t="s">
        <v>36</v>
      </c>
      <c r="B38" s="21">
        <f t="shared" ref="B38:F38" si="8">B4/B19</f>
        <v>0.07524886114</v>
      </c>
      <c r="C38" s="21">
        <f t="shared" si="8"/>
        <v>0.04414817031</v>
      </c>
      <c r="D38" s="21">
        <f t="shared" si="8"/>
        <v>0.01548543374</v>
      </c>
      <c r="E38" s="21">
        <f t="shared" si="8"/>
        <v>0.01307242943</v>
      </c>
      <c r="F38" s="21">
        <f t="shared" si="8"/>
        <v>0.004944305524</v>
      </c>
    </row>
    <row r="39">
      <c r="A39" s="19" t="s">
        <v>37</v>
      </c>
      <c r="B39" s="21">
        <f t="shared" ref="B39:F39" si="9">B4/B3</f>
        <v>0.09683956574</v>
      </c>
      <c r="C39" s="21">
        <f t="shared" si="9"/>
        <v>0.07640529433</v>
      </c>
      <c r="D39" s="21">
        <f t="shared" si="9"/>
        <v>0.02340634194</v>
      </c>
      <c r="E39" s="21">
        <f t="shared" si="9"/>
        <v>0.01566554071</v>
      </c>
      <c r="F39" s="21">
        <f t="shared" si="9"/>
        <v>0.007697071574</v>
      </c>
    </row>
    <row r="40">
      <c r="A40" s="19" t="s">
        <v>38</v>
      </c>
      <c r="B40" s="21">
        <f t="shared" ref="B40:F40" si="10">B4/B2</f>
        <v>0.05179689012</v>
      </c>
      <c r="C40" s="21">
        <f t="shared" si="10"/>
        <v>0.04008216759</v>
      </c>
      <c r="D40" s="21">
        <f t="shared" si="10"/>
        <v>0.01062787591</v>
      </c>
      <c r="E40" s="21">
        <f t="shared" si="10"/>
        <v>0.005673758865</v>
      </c>
      <c r="F40" s="21">
        <f t="shared" si="10"/>
        <v>0.001860843154</v>
      </c>
    </row>
    <row r="41">
      <c r="A41" s="19" t="s">
        <v>39</v>
      </c>
      <c r="B41" s="21">
        <f t="shared" ref="B41:F41" si="11">B3/B10</f>
        <v>1.134901295</v>
      </c>
      <c r="C41" s="21">
        <f t="shared" si="11"/>
        <v>0.7670977832</v>
      </c>
      <c r="D41" s="21">
        <f t="shared" si="11"/>
        <v>0.7850635185</v>
      </c>
      <c r="E41" s="21">
        <f t="shared" si="11"/>
        <v>0.4693380511</v>
      </c>
      <c r="F41" s="21">
        <f t="shared" si="11"/>
        <v>0.2615042917</v>
      </c>
    </row>
    <row r="42">
      <c r="A42" s="19" t="s">
        <v>40</v>
      </c>
      <c r="B42" s="21">
        <f t="shared" ref="B42:F42" si="12">B3/B2</f>
        <v>0.5348732176</v>
      </c>
      <c r="C42" s="21">
        <f t="shared" si="12"/>
        <v>0.5245993481</v>
      </c>
      <c r="D42" s="21">
        <f t="shared" si="12"/>
        <v>0.4540596705</v>
      </c>
      <c r="E42" s="21">
        <f t="shared" si="12"/>
        <v>0.3621808511</v>
      </c>
      <c r="F42" s="21">
        <f t="shared" si="12"/>
        <v>0.2417598871</v>
      </c>
    </row>
    <row r="43">
      <c r="A43" s="19" t="s">
        <v>41</v>
      </c>
      <c r="B43" s="21">
        <f t="shared" ref="B43:F43" si="13">B10/B2</f>
        <v>0.4712949223</v>
      </c>
      <c r="C43" s="21">
        <f t="shared" si="13"/>
        <v>0.6838754584</v>
      </c>
      <c r="D43" s="21">
        <f t="shared" si="13"/>
        <v>0.5783731631</v>
      </c>
      <c r="E43" s="21">
        <f t="shared" si="13"/>
        <v>0.7716843972</v>
      </c>
      <c r="F43" s="21">
        <f t="shared" si="13"/>
        <v>0.9244968237</v>
      </c>
    </row>
    <row r="44">
      <c r="A44" s="19" t="s">
        <v>42</v>
      </c>
      <c r="B44" s="21">
        <f t="shared" ref="B44:F44" si="14">B10/B19</f>
        <v>0.6846821514</v>
      </c>
      <c r="C44" s="21">
        <f t="shared" si="14"/>
        <v>0.7532489388</v>
      </c>
      <c r="D44" s="21">
        <f t="shared" si="14"/>
        <v>0.8427233601</v>
      </c>
      <c r="E44" s="21">
        <f t="shared" si="14"/>
        <v>1.777972956</v>
      </c>
      <c r="F44" s="21">
        <f t="shared" si="14"/>
        <v>2.456410548</v>
      </c>
    </row>
    <row r="45">
      <c r="A45" s="19" t="s">
        <v>43</v>
      </c>
      <c r="B45" s="21">
        <f t="shared" ref="B45:F45" si="15">B8/B2</f>
        <v>0.2103748629</v>
      </c>
      <c r="C45" s="21">
        <f t="shared" si="15"/>
        <v>0.2189155236</v>
      </c>
      <c r="D45" s="21">
        <f t="shared" si="15"/>
        <v>0.1437286626</v>
      </c>
      <c r="E45" s="21">
        <f t="shared" si="15"/>
        <v>0.1387411348</v>
      </c>
      <c r="F45" s="21">
        <f t="shared" si="15"/>
        <v>0.1213611961</v>
      </c>
    </row>
    <row r="46">
      <c r="A46" s="19" t="s">
        <v>44</v>
      </c>
      <c r="B46" s="21">
        <f t="shared" ref="B46:F46" si="16">(B3-B8)/B2</f>
        <v>0.3244983547</v>
      </c>
      <c r="C46" s="21">
        <f t="shared" si="16"/>
        <v>0.3056838245</v>
      </c>
      <c r="D46" s="21">
        <f t="shared" si="16"/>
        <v>0.3103310079</v>
      </c>
      <c r="E46" s="21">
        <f t="shared" si="16"/>
        <v>0.2234397163</v>
      </c>
      <c r="F46" s="21">
        <f t="shared" si="16"/>
        <v>0.120398691</v>
      </c>
    </row>
    <row r="47">
      <c r="A47" s="19" t="s">
        <v>45</v>
      </c>
      <c r="B47" s="21">
        <f t="shared" ref="B47:F47" si="17">(B3-B8)/B10</f>
        <v>0.688525039</v>
      </c>
      <c r="C47" s="21">
        <f t="shared" si="17"/>
        <v>0.446987563</v>
      </c>
      <c r="D47" s="21">
        <f t="shared" si="17"/>
        <v>0.5365584499</v>
      </c>
      <c r="E47" s="21">
        <f t="shared" si="17"/>
        <v>0.2895480551</v>
      </c>
      <c r="F47" s="21">
        <f t="shared" si="17"/>
        <v>0.1302315897</v>
      </c>
    </row>
    <row r="48">
      <c r="A48" s="19" t="s">
        <v>46</v>
      </c>
      <c r="B48" s="19">
        <f t="shared" ref="B48:F48" si="18">(B3-B10)/B2</f>
        <v>0.06357829537</v>
      </c>
      <c r="C48" s="19">
        <f t="shared" si="18"/>
        <v>-0.1592761103</v>
      </c>
      <c r="D48" s="19">
        <f t="shared" si="18"/>
        <v>-0.1243134927</v>
      </c>
      <c r="E48" s="19">
        <f t="shared" si="18"/>
        <v>-0.4095035461</v>
      </c>
      <c r="F48" s="19">
        <f t="shared" si="18"/>
        <v>-0.6827369367</v>
      </c>
    </row>
    <row r="49">
      <c r="A49" s="19" t="s">
        <v>47</v>
      </c>
      <c r="B49" s="21">
        <f t="shared" ref="B49:F49" si="19">(B3-B10)/B19</f>
        <v>0.09236450893</v>
      </c>
      <c r="C49" s="21">
        <f t="shared" si="19"/>
        <v>-0.1754333477</v>
      </c>
      <c r="D49" s="21">
        <f t="shared" si="19"/>
        <v>-0.1811319939</v>
      </c>
      <c r="E49" s="21">
        <f t="shared" si="19"/>
        <v>-0.9435025941</v>
      </c>
      <c r="F49" s="21">
        <f t="shared" si="19"/>
        <v>-1.814048647</v>
      </c>
    </row>
    <row r="50">
      <c r="A50" s="19" t="s">
        <v>48</v>
      </c>
      <c r="B50" s="21">
        <f t="shared" ref="B50:F50" si="20">(B11+B16)/B30</f>
        <v>-1.555393567</v>
      </c>
      <c r="C50" s="21">
        <f t="shared" si="20"/>
        <v>-0.9682144642</v>
      </c>
      <c r="D50" s="21">
        <f t="shared" si="20"/>
        <v>3.853142857</v>
      </c>
      <c r="E50" s="21">
        <f t="shared" si="20"/>
        <v>-1.459227857</v>
      </c>
      <c r="F50" s="21">
        <f t="shared" si="20"/>
        <v>-1.958189961</v>
      </c>
    </row>
    <row r="51">
      <c r="A51" s="19" t="s">
        <v>49</v>
      </c>
      <c r="B51" s="21">
        <f t="shared" ref="B51:F51" si="21">B23/B31</f>
        <v>-1.050377008</v>
      </c>
      <c r="C51" s="21">
        <f t="shared" si="21"/>
        <v>-1.175828349</v>
      </c>
      <c r="D51" s="21">
        <f t="shared" si="21"/>
        <v>0.9179613278</v>
      </c>
      <c r="E51" s="21">
        <f t="shared" si="21"/>
        <v>-0.6424294942</v>
      </c>
      <c r="F51" s="21">
        <f t="shared" si="21"/>
        <v>-0.5070492454</v>
      </c>
    </row>
    <row r="52">
      <c r="A52" s="19" t="s">
        <v>50</v>
      </c>
      <c r="B52" s="21">
        <f t="shared" ref="B52:F52" si="22">B23/B25</f>
        <v>-0.6134797039</v>
      </c>
      <c r="C52" s="21">
        <f t="shared" si="22"/>
        <v>-0.5146478288</v>
      </c>
      <c r="D52" s="21">
        <f t="shared" si="22"/>
        <v>21.33246753</v>
      </c>
      <c r="E52" s="21">
        <f t="shared" si="22"/>
        <v>-0.4574521793</v>
      </c>
      <c r="F52" s="21">
        <f t="shared" si="22"/>
        <v>-0.4381810382</v>
      </c>
    </row>
    <row r="53">
      <c r="A53" s="19" t="s">
        <v>51</v>
      </c>
      <c r="B53" s="21">
        <f t="shared" ref="B53:F53" si="23">B23/B2</f>
        <v>0.1240338086</v>
      </c>
      <c r="C53" s="21">
        <f t="shared" si="23"/>
        <v>0.2102573679</v>
      </c>
      <c r="D53" s="21">
        <f t="shared" si="23"/>
        <v>0.1219088615</v>
      </c>
      <c r="E53" s="21">
        <f t="shared" si="23"/>
        <v>0.1445921986</v>
      </c>
      <c r="F53" s="21">
        <f t="shared" si="23"/>
        <v>0.1092336321</v>
      </c>
    </row>
    <row r="54">
      <c r="A54" s="19" t="s">
        <v>52</v>
      </c>
      <c r="B54" s="19">
        <f t="shared" ref="B54:F54" si="24">B23/B35</f>
        <v>-1.340399763</v>
      </c>
      <c r="C54" s="19">
        <f t="shared" si="24"/>
        <v>-6.023971857</v>
      </c>
      <c r="D54" s="19">
        <f t="shared" si="24"/>
        <v>2.547788484</v>
      </c>
      <c r="E54" s="19">
        <f t="shared" si="24"/>
        <v>1.692780566</v>
      </c>
      <c r="F54" s="19">
        <f t="shared" si="24"/>
        <v>-353.7928646</v>
      </c>
    </row>
    <row r="55">
      <c r="A55" s="19" t="s">
        <v>53</v>
      </c>
      <c r="B55" s="21">
        <f t="shared" ref="B55:F55" si="25">B30/B17</f>
        <v>-0.4439352788</v>
      </c>
      <c r="C55" s="21">
        <f t="shared" si="25"/>
        <v>-1.935685159</v>
      </c>
      <c r="D55" s="21">
        <f t="shared" si="25"/>
        <v>0.6458160347</v>
      </c>
      <c r="E55" s="21">
        <f t="shared" si="25"/>
        <v>3.152862049</v>
      </c>
      <c r="F55" s="21">
        <f t="shared" si="25"/>
        <v>0.7856675428</v>
      </c>
    </row>
    <row r="56">
      <c r="A56" s="19" t="s">
        <v>54</v>
      </c>
      <c r="B56" s="21">
        <f t="shared" ref="B56:F56" si="26">B30/B2</f>
        <v>-0.1982656946</v>
      </c>
      <c r="C56" s="21">
        <f t="shared" si="26"/>
        <v>-0.3465265517</v>
      </c>
      <c r="D56" s="21">
        <f t="shared" si="26"/>
        <v>0.1039038148</v>
      </c>
      <c r="E56" s="21">
        <f t="shared" si="26"/>
        <v>-0.390641844</v>
      </c>
      <c r="F56" s="21">
        <f t="shared" si="26"/>
        <v>-0.3132889868</v>
      </c>
    </row>
    <row r="57">
      <c r="A57" s="19" t="s">
        <v>55</v>
      </c>
      <c r="B57" s="21">
        <f t="shared" ref="B57:F57" si="27">B22/B17</f>
        <v>-0.3138110373</v>
      </c>
      <c r="C57" s="21">
        <f t="shared" si="27"/>
        <v>-1.155334282</v>
      </c>
      <c r="D57" s="21">
        <f t="shared" si="27"/>
        <v>0.6813359166</v>
      </c>
      <c r="E57" s="21">
        <f t="shared" si="27"/>
        <v>1.925729823</v>
      </c>
      <c r="F57" s="21">
        <f t="shared" si="27"/>
        <v>0.5697580861</v>
      </c>
    </row>
    <row r="58">
      <c r="A58" s="19" t="s">
        <v>56</v>
      </c>
      <c r="B58" s="21">
        <f t="shared" ref="B58:F58" si="28">B22/B2</f>
        <v>-0.1401509775</v>
      </c>
      <c r="C58" s="21">
        <f t="shared" si="28"/>
        <v>-0.2068280592</v>
      </c>
      <c r="D58" s="21">
        <f t="shared" si="28"/>
        <v>0.1096185246</v>
      </c>
      <c r="E58" s="21">
        <f t="shared" si="28"/>
        <v>-0.2385992908</v>
      </c>
      <c r="F58" s="21">
        <f t="shared" si="28"/>
        <v>-0.2271939769</v>
      </c>
    </row>
    <row r="59">
      <c r="A59" s="19" t="s">
        <v>57</v>
      </c>
      <c r="B59" s="21">
        <f t="shared" ref="B59:F59" si="29">B31/B32</f>
        <v>-0.3712674456</v>
      </c>
      <c r="C59" s="21">
        <f t="shared" si="29"/>
        <v>-0.6609978036</v>
      </c>
      <c r="D59" s="21">
        <f t="shared" si="29"/>
        <v>0.8540473463</v>
      </c>
      <c r="E59" s="21">
        <f t="shared" si="29"/>
        <v>1.621821899</v>
      </c>
      <c r="F59" s="21">
        <f t="shared" si="29"/>
        <v>6.085800604</v>
      </c>
    </row>
    <row r="60">
      <c r="A60" s="19" t="s">
        <v>58</v>
      </c>
      <c r="B60" s="21">
        <f t="shared" ref="B60:F60" si="30">B31/B2</f>
        <v>-0.1180850377</v>
      </c>
      <c r="C60" s="21">
        <f t="shared" si="30"/>
        <v>-0.1788163792</v>
      </c>
      <c r="D60" s="21">
        <f t="shared" si="30"/>
        <v>0.1328039187</v>
      </c>
      <c r="E60" s="21">
        <f t="shared" si="30"/>
        <v>-0.225070922</v>
      </c>
      <c r="F60" s="21">
        <f t="shared" si="30"/>
        <v>-0.2154300259</v>
      </c>
    </row>
    <row r="61">
      <c r="A61" s="19" t="s">
        <v>59</v>
      </c>
      <c r="B61" s="21">
        <f t="shared" ref="B61:F61" si="31">B25/B17</f>
        <v>-0.4527015313</v>
      </c>
      <c r="C61" s="21">
        <f t="shared" si="31"/>
        <v>-2.282124229</v>
      </c>
      <c r="D61" s="21">
        <f t="shared" si="31"/>
        <v>0.03551988191</v>
      </c>
      <c r="E61" s="21">
        <f t="shared" si="31"/>
        <v>2.551087579</v>
      </c>
      <c r="F61" s="21">
        <f t="shared" si="31"/>
        <v>0.6251676232</v>
      </c>
    </row>
    <row r="62">
      <c r="A62" s="19" t="s">
        <v>60</v>
      </c>
      <c r="B62" s="21">
        <f t="shared" ref="B62:F62" si="32">B25/B2</f>
        <v>-0.2021807859</v>
      </c>
      <c r="C62" s="21">
        <f t="shared" si="32"/>
        <v>-0.4085461089</v>
      </c>
      <c r="D62" s="21">
        <f t="shared" si="32"/>
        <v>0.005714709811</v>
      </c>
      <c r="E62" s="21">
        <f t="shared" si="32"/>
        <v>-0.3160815603</v>
      </c>
      <c r="F62" s="21">
        <f t="shared" si="32"/>
        <v>-0.2492888157</v>
      </c>
    </row>
    <row r="63">
      <c r="A63" s="19" t="s">
        <v>61</v>
      </c>
      <c r="B63" s="21">
        <f t="shared" ref="B63:F63" si="33">(B25+B24)/B17</f>
        <v>-0.4527015313</v>
      </c>
      <c r="C63" s="21">
        <f t="shared" si="33"/>
        <v>-1.927169275</v>
      </c>
      <c r="D63" s="21">
        <f t="shared" si="33"/>
        <v>0.1715102869</v>
      </c>
      <c r="E63" s="21">
        <f t="shared" si="33"/>
        <v>2.551087579</v>
      </c>
      <c r="F63" s="21">
        <f t="shared" si="33"/>
        <v>0.6251676232</v>
      </c>
    </row>
    <row r="64">
      <c r="A64" s="19" t="s">
        <v>62</v>
      </c>
      <c r="B64" s="21">
        <f t="shared" ref="B64:F64" si="34">B16/B17</f>
        <v>0.1838197053</v>
      </c>
      <c r="C64" s="21">
        <f t="shared" si="34"/>
        <v>0.7658605974</v>
      </c>
      <c r="D64" s="21">
        <f t="shared" si="34"/>
        <v>1.620629209</v>
      </c>
      <c r="E64" s="21">
        <f t="shared" si="34"/>
        <v>-2.842730395</v>
      </c>
      <c r="F64" s="21">
        <f t="shared" si="34"/>
        <v>-1.189347208</v>
      </c>
    </row>
    <row r="65">
      <c r="A65" s="19" t="s">
        <v>63</v>
      </c>
      <c r="B65" s="21">
        <f t="shared" ref="B65:F65" si="35">B16/B2</f>
        <v>0.08209561907</v>
      </c>
      <c r="C65" s="21">
        <f t="shared" si="35"/>
        <v>0.1371044411</v>
      </c>
      <c r="D65" s="21">
        <f t="shared" si="35"/>
        <v>0.2607392014</v>
      </c>
      <c r="E65" s="21">
        <f t="shared" si="35"/>
        <v>0.3522163121</v>
      </c>
      <c r="F65" s="21">
        <f t="shared" si="35"/>
        <v>0.4742583364</v>
      </c>
    </row>
    <row r="66">
      <c r="A66" s="19" t="s">
        <v>64</v>
      </c>
      <c r="B66" s="21">
        <f t="shared" ref="B66:F66" si="36">B33/B2</f>
        <v>0.3524485451</v>
      </c>
      <c r="C66" s="21">
        <f t="shared" si="36"/>
        <v>0.2254515822</v>
      </c>
      <c r="D66" s="21">
        <f t="shared" si="36"/>
        <v>0.1753302657</v>
      </c>
      <c r="E66" s="21">
        <f t="shared" si="36"/>
        <v>-0.0354964539</v>
      </c>
      <c r="F66" s="21">
        <f t="shared" si="36"/>
        <v>-0.4617029923</v>
      </c>
    </row>
    <row r="67">
      <c r="A67" s="19" t="s">
        <v>65</v>
      </c>
      <c r="B67" s="21">
        <f t="shared" ref="B67:F67" si="37">B17/B32</f>
        <v>1.404170724</v>
      </c>
      <c r="C67" s="21">
        <f t="shared" si="37"/>
        <v>0.6617508629</v>
      </c>
      <c r="D67" s="21">
        <f t="shared" si="37"/>
        <v>1.03465063</v>
      </c>
      <c r="E67" s="21">
        <f t="shared" si="37"/>
        <v>0.8928069503</v>
      </c>
      <c r="F67" s="21">
        <f t="shared" si="37"/>
        <v>11.26465257</v>
      </c>
    </row>
    <row r="68">
      <c r="A68" s="19" t="s">
        <v>66</v>
      </c>
      <c r="B68" s="21">
        <f t="shared" ref="B68:F68" si="38">B17/B2</f>
        <v>0.4466094587</v>
      </c>
      <c r="C68" s="21">
        <f t="shared" si="38"/>
        <v>0.1790201005</v>
      </c>
      <c r="D68" s="21">
        <f t="shared" si="38"/>
        <v>0.1608876354</v>
      </c>
      <c r="E68" s="21">
        <f t="shared" si="38"/>
        <v>-0.1239007092</v>
      </c>
      <c r="F68" s="21">
        <f t="shared" si="38"/>
        <v>-0.3987551601</v>
      </c>
    </row>
    <row r="69">
      <c r="A69" s="19" t="s">
        <v>67</v>
      </c>
      <c r="B69" s="21">
        <f t="shared" ref="B69:F69" si="39">(B16+B11)/B17</f>
        <v>0.6904940769</v>
      </c>
      <c r="C69" s="21">
        <f t="shared" si="39"/>
        <v>1.874158369</v>
      </c>
      <c r="D69" s="21">
        <f t="shared" si="39"/>
        <v>2.488421441</v>
      </c>
      <c r="E69" s="21">
        <f t="shared" si="39"/>
        <v>-4.600744133</v>
      </c>
      <c r="F69" s="21">
        <f t="shared" si="39"/>
        <v>-1.538486295</v>
      </c>
    </row>
    <row r="70">
      <c r="A70" s="19" t="s">
        <v>68</v>
      </c>
      <c r="B70" s="21">
        <f t="shared" ref="B70:F70" si="40">(B16+B11)/B2</f>
        <v>0.3083811859</v>
      </c>
      <c r="C70" s="21">
        <f t="shared" si="40"/>
        <v>0.3355120196</v>
      </c>
      <c r="D70" s="21">
        <f t="shared" si="40"/>
        <v>0.4003562417</v>
      </c>
      <c r="E70" s="21">
        <f t="shared" si="40"/>
        <v>0.570035461</v>
      </c>
      <c r="F70" s="21">
        <f t="shared" si="40"/>
        <v>0.6134793489</v>
      </c>
    </row>
    <row r="71">
      <c r="A71" s="19" t="s">
        <v>69</v>
      </c>
      <c r="B71" s="21">
        <f t="shared" ref="B71:F71" si="41">B30/B19</f>
        <v>-0.2880340438</v>
      </c>
      <c r="C71" s="21">
        <f t="shared" si="41"/>
        <v>-0.3816787898</v>
      </c>
      <c r="D71" s="21">
        <f t="shared" si="41"/>
        <v>0.1513939053</v>
      </c>
      <c r="E71" s="21">
        <f t="shared" si="41"/>
        <v>-0.9000449365</v>
      </c>
      <c r="F71" s="21">
        <f t="shared" si="41"/>
        <v>-0.8324164583</v>
      </c>
    </row>
    <row r="72">
      <c r="A72" s="19" t="s">
        <v>70</v>
      </c>
      <c r="B72" s="19">
        <f t="shared" ref="B72:F72" si="42">B30/B35</f>
        <v>2.142603641</v>
      </c>
      <c r="C72" s="19">
        <f t="shared" si="42"/>
        <v>9.928147659</v>
      </c>
      <c r="D72" s="19">
        <f t="shared" si="42"/>
        <v>2.171498768</v>
      </c>
      <c r="E72" s="19">
        <f t="shared" si="42"/>
        <v>-4.573351316</v>
      </c>
      <c r="F72" s="19">
        <f t="shared" si="42"/>
        <v>1014.700381</v>
      </c>
    </row>
    <row r="73">
      <c r="A73" s="19" t="s">
        <v>71</v>
      </c>
      <c r="B73" s="19">
        <f t="shared" ref="B73:F73" si="43">B22/B35</f>
        <v>1.51457364</v>
      </c>
      <c r="C73" s="19">
        <f t="shared" si="43"/>
        <v>5.92572056</v>
      </c>
      <c r="D73" s="19">
        <f t="shared" si="43"/>
        <v>2.290931201</v>
      </c>
      <c r="E73" s="19">
        <f t="shared" si="43"/>
        <v>-2.793347404</v>
      </c>
      <c r="F73" s="19">
        <f t="shared" si="43"/>
        <v>735.8503637</v>
      </c>
    </row>
    <row r="74">
      <c r="A74" s="19" t="s">
        <v>72</v>
      </c>
      <c r="B74" s="21">
        <f t="shared" ref="B74:F74" si="44">B31/B19</f>
        <v>-0.1715501565</v>
      </c>
      <c r="C74" s="21">
        <f t="shared" si="44"/>
        <v>-0.1969558144</v>
      </c>
      <c r="D74" s="21">
        <f t="shared" si="44"/>
        <v>0.1935030387</v>
      </c>
      <c r="E74" s="21">
        <f t="shared" si="44"/>
        <v>-0.5185669349</v>
      </c>
      <c r="F74" s="21">
        <f t="shared" si="44"/>
        <v>-0.5724028188</v>
      </c>
    </row>
    <row r="75">
      <c r="A75" s="19" t="s">
        <v>73</v>
      </c>
      <c r="B75" s="21">
        <f t="shared" ref="B75:F75" si="45">B34/B19</f>
        <v>0.1849352305</v>
      </c>
      <c r="C75" s="21">
        <f t="shared" si="45"/>
        <v>0.2550159876</v>
      </c>
      <c r="D75" s="21">
        <f t="shared" si="45"/>
        <v>0.3371542271</v>
      </c>
      <c r="E75" s="21">
        <f t="shared" si="45"/>
        <v>0.4291841987</v>
      </c>
      <c r="F75" s="21">
        <f t="shared" si="45"/>
        <v>0.2831325301</v>
      </c>
    </row>
    <row r="76">
      <c r="A76" s="19" t="s">
        <v>74</v>
      </c>
      <c r="B76" s="21">
        <f t="shared" ref="B76:F76" si="46">B25/B19</f>
        <v>-0.2937217629</v>
      </c>
      <c r="C76" s="21">
        <f t="shared" si="46"/>
        <v>-0.4499897156</v>
      </c>
      <c r="D76" s="21">
        <f t="shared" si="46"/>
        <v>0.008326664792</v>
      </c>
      <c r="E76" s="21">
        <f t="shared" si="46"/>
        <v>-0.7282568732</v>
      </c>
      <c r="F76" s="21">
        <f t="shared" si="46"/>
        <v>-0.6623664469</v>
      </c>
    </row>
    <row r="77">
      <c r="A77" s="19" t="s">
        <v>75</v>
      </c>
      <c r="B77" s="19">
        <f t="shared" ref="B77:F77" si="47">B25/B35</f>
        <v>2.184912972</v>
      </c>
      <c r="C77" s="19">
        <f t="shared" si="47"/>
        <v>11.70503696</v>
      </c>
      <c r="D77" s="19">
        <f t="shared" si="47"/>
        <v>0.1194324323</v>
      </c>
      <c r="E77" s="19">
        <f t="shared" si="47"/>
        <v>-3.700453605</v>
      </c>
      <c r="F77" s="19">
        <f t="shared" si="47"/>
        <v>807.412539</v>
      </c>
    </row>
    <row r="78">
      <c r="A78" s="19" t="s">
        <v>76</v>
      </c>
      <c r="B78" s="19">
        <f t="shared" ref="B78:F78" si="48">B35/B9</f>
        <v>-0.4601215913</v>
      </c>
      <c r="C78" s="19">
        <f t="shared" si="48"/>
        <v>-0.1452456729</v>
      </c>
      <c r="D78" s="19">
        <f t="shared" si="48"/>
        <v>1.178209064</v>
      </c>
      <c r="E78" s="19">
        <f t="shared" si="48"/>
        <v>2.457917092</v>
      </c>
      <c r="F78" s="19">
        <f t="shared" si="48"/>
        <v>-0.0104525706</v>
      </c>
    </row>
    <row r="79">
      <c r="A79" s="19" t="s">
        <v>77</v>
      </c>
      <c r="B79" s="19">
        <f t="shared" ref="B79:F79" si="49">B35/B2</f>
        <v>-0.09253493774</v>
      </c>
      <c r="C79" s="19">
        <f t="shared" si="49"/>
        <v>-0.03490344459</v>
      </c>
      <c r="D79" s="19">
        <f t="shared" si="49"/>
        <v>0.04784889417</v>
      </c>
      <c r="E79" s="19">
        <f t="shared" si="49"/>
        <v>0.08541697695</v>
      </c>
      <c r="F79" s="19">
        <f t="shared" si="49"/>
        <v>-0.0003087502406</v>
      </c>
    </row>
    <row r="80">
      <c r="A80" s="19" t="s">
        <v>78</v>
      </c>
      <c r="B80" s="19">
        <f t="shared" ref="B80:F80" si="50">B35/B19</f>
        <v>-0.1344317905</v>
      </c>
      <c r="C80" s="19">
        <f t="shared" si="50"/>
        <v>-0.0384441089</v>
      </c>
      <c r="D80" s="19">
        <f t="shared" si="50"/>
        <v>0.06971862361</v>
      </c>
      <c r="E80" s="19">
        <f t="shared" si="50"/>
        <v>0.1968020548</v>
      </c>
      <c r="F80" s="19">
        <f t="shared" si="50"/>
        <v>-0.0008203568993</v>
      </c>
    </row>
    <row r="81">
      <c r="A81" s="19" t="s">
        <v>79</v>
      </c>
      <c r="B81" s="21">
        <f t="shared" ref="B81:F81" si="51">B12/B19</f>
        <v>0.1473857863</v>
      </c>
      <c r="C81" s="21">
        <f t="shared" si="51"/>
        <v>0.1518352998</v>
      </c>
      <c r="D81" s="21">
        <f t="shared" si="51"/>
        <v>0.1625537989</v>
      </c>
      <c r="E81" s="21">
        <f t="shared" si="51"/>
        <v>0.2877160015</v>
      </c>
      <c r="F81" s="21">
        <f t="shared" si="51"/>
        <v>0.3640031825</v>
      </c>
    </row>
    <row r="82">
      <c r="A82" s="19" t="s">
        <v>80</v>
      </c>
      <c r="B82" s="21">
        <f t="shared" ref="B82:F82" si="52">B3/B19</f>
        <v>0.7770466603</v>
      </c>
      <c r="C82" s="21">
        <f t="shared" si="52"/>
        <v>0.5778155912</v>
      </c>
      <c r="D82" s="21">
        <f t="shared" si="52"/>
        <v>0.6615913662</v>
      </c>
      <c r="E82" s="21">
        <f t="shared" si="52"/>
        <v>0.8344703624</v>
      </c>
      <c r="F82" s="21">
        <f t="shared" si="52"/>
        <v>0.6423619004</v>
      </c>
    </row>
    <row r="83">
      <c r="A83" s="19" t="s">
        <v>81</v>
      </c>
      <c r="B83" s="21">
        <f t="shared" ref="B83:F83" si="53">B8/B19</f>
        <v>0.3056258553</v>
      </c>
      <c r="C83" s="21">
        <f t="shared" si="53"/>
        <v>0.2411226837</v>
      </c>
      <c r="D83" s="21">
        <f t="shared" si="53"/>
        <v>0.2094210265</v>
      </c>
      <c r="E83" s="21">
        <f t="shared" si="53"/>
        <v>0.3196617509</v>
      </c>
      <c r="F83" s="21">
        <f t="shared" si="53"/>
        <v>0.3224596499</v>
      </c>
    </row>
    <row r="84">
      <c r="A84" s="19" t="s">
        <v>82</v>
      </c>
      <c r="B84" s="21">
        <f t="shared" ref="B84:F84" si="54">B33/B19</f>
        <v>0.5120259453</v>
      </c>
      <c r="C84" s="21">
        <f t="shared" si="54"/>
        <v>0.2483217712</v>
      </c>
      <c r="D84" s="21">
        <f t="shared" si="54"/>
        <v>0.2554664014</v>
      </c>
      <c r="E84" s="21">
        <f t="shared" si="54"/>
        <v>-0.08178438662</v>
      </c>
      <c r="F84" s="21">
        <f t="shared" si="54"/>
        <v>-1.226756081</v>
      </c>
    </row>
    <row r="85">
      <c r="A85" s="19" t="s">
        <v>83</v>
      </c>
      <c r="B85" s="21">
        <f t="shared" ref="B85:F85" si="55">(B5+B6)/B19</f>
        <v>0.3109498903</v>
      </c>
      <c r="C85" s="21">
        <f t="shared" si="55"/>
        <v>0.2526412237</v>
      </c>
      <c r="D85" s="21">
        <f t="shared" si="55"/>
        <v>0.3229664554</v>
      </c>
      <c r="E85" s="21">
        <f t="shared" si="55"/>
        <v>0.2382450263</v>
      </c>
      <c r="F85" s="21">
        <f t="shared" si="55"/>
        <v>0.07217549443</v>
      </c>
    </row>
    <row r="86">
      <c r="A86" s="19" t="s">
        <v>84</v>
      </c>
      <c r="B86" s="21">
        <f t="shared" ref="B86:F86" si="56">B19/B2</f>
        <v>0.6883411833</v>
      </c>
      <c r="C86" s="21">
        <f t="shared" si="56"/>
        <v>0.9079009914</v>
      </c>
      <c r="D86" s="21">
        <f t="shared" si="56"/>
        <v>0.6863143833</v>
      </c>
      <c r="E86" s="21">
        <f t="shared" si="56"/>
        <v>0.4340248227</v>
      </c>
      <c r="F86" s="21">
        <f t="shared" si="56"/>
        <v>0.3763608752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39447.0</v>
      </c>
      <c r="C1" s="52">
        <v>39813.0</v>
      </c>
      <c r="D1" s="52">
        <v>40178.0</v>
      </c>
      <c r="E1" s="52">
        <v>40543.0</v>
      </c>
      <c r="F1" s="52">
        <v>40908.0</v>
      </c>
    </row>
    <row r="2">
      <c r="A2" s="4" t="s">
        <v>1</v>
      </c>
      <c r="B2" s="24">
        <v>9919.0</v>
      </c>
      <c r="C2" s="25">
        <v>11360.0</v>
      </c>
      <c r="D2" s="25">
        <v>11491.0</v>
      </c>
      <c r="E2" s="25">
        <v>3581.0</v>
      </c>
      <c r="F2" s="25">
        <v>3048.0</v>
      </c>
    </row>
    <row r="3">
      <c r="A3" s="4" t="s">
        <v>2</v>
      </c>
      <c r="B3" s="26">
        <v>1934.0</v>
      </c>
      <c r="C3" s="27">
        <v>2151.0</v>
      </c>
      <c r="D3" s="27">
        <v>2314.0</v>
      </c>
      <c r="E3" s="27">
        <v>126.0</v>
      </c>
      <c r="F3" s="27">
        <v>203.0</v>
      </c>
    </row>
    <row r="4">
      <c r="A4" s="4" t="s">
        <v>3</v>
      </c>
      <c r="B4" s="11">
        <v>612.0</v>
      </c>
      <c r="C4" s="12">
        <v>396.0</v>
      </c>
      <c r="D4" s="12">
        <v>414.0</v>
      </c>
      <c r="E4" s="12">
        <v>23.0</v>
      </c>
      <c r="F4" s="12">
        <v>78.0</v>
      </c>
    </row>
    <row r="5">
      <c r="A5" s="4" t="s">
        <v>4</v>
      </c>
      <c r="B5" s="11">
        <v>805.0</v>
      </c>
      <c r="C5" s="12">
        <v>1170.0</v>
      </c>
      <c r="D5" s="12">
        <v>1230.0</v>
      </c>
      <c r="E5" s="12">
        <v>0.0</v>
      </c>
      <c r="F5" s="12">
        <v>0.0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35.0</v>
      </c>
      <c r="C8" s="27">
        <v>43.0</v>
      </c>
      <c r="D8" s="27">
        <v>39.0</v>
      </c>
      <c r="E8" s="27">
        <v>0.0</v>
      </c>
      <c r="F8" s="27">
        <v>0.0</v>
      </c>
    </row>
    <row r="9">
      <c r="A9" s="15" t="s">
        <v>8</v>
      </c>
      <c r="B9" s="11">
        <v>5153.0</v>
      </c>
      <c r="C9" s="12">
        <v>6012.0</v>
      </c>
      <c r="D9" s="12">
        <v>231.0</v>
      </c>
      <c r="E9" s="12">
        <v>0.0</v>
      </c>
      <c r="F9" s="12">
        <v>0.0</v>
      </c>
      <c r="G9" s="16"/>
    </row>
    <row r="10">
      <c r="A10" s="15" t="s">
        <v>9</v>
      </c>
      <c r="B10" s="26">
        <v>1620.0</v>
      </c>
      <c r="C10" s="27">
        <v>2539.0</v>
      </c>
      <c r="D10" s="27">
        <v>2958.0</v>
      </c>
      <c r="E10" s="27">
        <v>329.0</v>
      </c>
      <c r="F10" s="27">
        <v>669.0</v>
      </c>
    </row>
    <row r="11">
      <c r="A11" s="17" t="s">
        <v>10</v>
      </c>
      <c r="B11" s="11">
        <v>376.0</v>
      </c>
      <c r="C11" s="12">
        <v>1015.0</v>
      </c>
      <c r="D11" s="12">
        <v>1195.0</v>
      </c>
      <c r="E11" s="12">
        <v>322.0</v>
      </c>
      <c r="F11" s="12">
        <v>652.0</v>
      </c>
    </row>
    <row r="12">
      <c r="A12" s="4" t="s">
        <v>11</v>
      </c>
      <c r="B12" s="11">
        <v>425.0</v>
      </c>
      <c r="C12" s="12">
        <v>535.0</v>
      </c>
      <c r="D12" s="12">
        <v>628.0</v>
      </c>
      <c r="E12" s="12">
        <v>0.0</v>
      </c>
      <c r="F12" s="12">
        <v>0.0</v>
      </c>
    </row>
    <row r="13">
      <c r="A13" s="4" t="s">
        <v>12</v>
      </c>
      <c r="B13" s="26">
        <v>349.0</v>
      </c>
      <c r="C13" s="27">
        <v>409.0</v>
      </c>
      <c r="D13" s="27">
        <v>534.0</v>
      </c>
      <c r="E13" s="12">
        <v>7.0</v>
      </c>
      <c r="F13" s="12">
        <v>10.0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9152.0</v>
      </c>
      <c r="C15" s="27">
        <v>10252.0</v>
      </c>
      <c r="D15" s="27">
        <v>10440.0</v>
      </c>
      <c r="E15" s="27">
        <v>2268.0</v>
      </c>
      <c r="F15" s="27">
        <v>2424.0</v>
      </c>
    </row>
    <row r="16">
      <c r="A16" s="1" t="s">
        <v>15</v>
      </c>
      <c r="B16" s="11">
        <v>3113.0</v>
      </c>
      <c r="C16" s="12">
        <v>3469.0</v>
      </c>
      <c r="D16" s="12">
        <v>3876.0</v>
      </c>
      <c r="E16" s="12">
        <v>1470.0</v>
      </c>
      <c r="F16" s="12">
        <v>1229.0</v>
      </c>
    </row>
    <row r="17">
      <c r="A17" s="4" t="s">
        <v>16</v>
      </c>
      <c r="B17" s="11">
        <v>767.0</v>
      </c>
      <c r="C17" s="12">
        <v>1108.0</v>
      </c>
      <c r="D17" s="12">
        <v>1051.0</v>
      </c>
      <c r="E17" s="12">
        <v>1313.0</v>
      </c>
      <c r="F17" s="12">
        <v>624.0</v>
      </c>
    </row>
    <row r="18">
      <c r="A18" s="1" t="s">
        <v>17</v>
      </c>
      <c r="B18" s="11">
        <v>599.0</v>
      </c>
      <c r="C18" s="12">
        <v>715.0</v>
      </c>
      <c r="D18" s="12">
        <v>715.0</v>
      </c>
      <c r="E18" s="12">
        <v>715.0</v>
      </c>
      <c r="F18" s="12">
        <v>1344.0</v>
      </c>
    </row>
    <row r="19">
      <c r="A19" s="1" t="s">
        <v>18</v>
      </c>
      <c r="B19" s="24">
        <v>5180.0</v>
      </c>
      <c r="C19" s="25">
        <v>6075.0</v>
      </c>
      <c r="D19" s="25">
        <v>8288.0</v>
      </c>
      <c r="E19" s="25">
        <v>0.0</v>
      </c>
      <c r="F19" s="25">
        <v>0.0</v>
      </c>
    </row>
    <row r="20">
      <c r="A20" s="4" t="s">
        <v>19</v>
      </c>
      <c r="B20" s="24">
        <v>2173.0</v>
      </c>
      <c r="C20" s="25">
        <v>2911.0</v>
      </c>
      <c r="D20" s="25">
        <v>4365.0</v>
      </c>
      <c r="E20" s="25">
        <v>0.0</v>
      </c>
      <c r="F20" s="25">
        <v>1.0</v>
      </c>
    </row>
    <row r="21">
      <c r="A21" s="1" t="s">
        <v>20</v>
      </c>
      <c r="B21" s="24">
        <v>391.0</v>
      </c>
      <c r="C21" s="25">
        <v>397.0</v>
      </c>
      <c r="D21" s="25">
        <v>510.0</v>
      </c>
      <c r="E21" s="25">
        <v>6.0</v>
      </c>
      <c r="F21" s="25">
        <v>4.0</v>
      </c>
    </row>
    <row r="22">
      <c r="A22" s="1" t="s">
        <v>21</v>
      </c>
      <c r="B22" s="24">
        <v>302.0</v>
      </c>
      <c r="C22" s="25">
        <v>457.0</v>
      </c>
      <c r="D22" s="25">
        <v>776.0</v>
      </c>
      <c r="E22" s="25">
        <v>-46.0</v>
      </c>
      <c r="F22" s="25">
        <v>-485.0</v>
      </c>
    </row>
    <row r="23">
      <c r="A23" s="4" t="s">
        <v>22</v>
      </c>
      <c r="B23" s="26">
        <v>0.0</v>
      </c>
      <c r="C23" s="27">
        <v>0.0</v>
      </c>
      <c r="D23" s="27">
        <v>0.0</v>
      </c>
      <c r="E23" s="27">
        <v>0.0</v>
      </c>
      <c r="F23" s="27">
        <v>5.0</v>
      </c>
    </row>
    <row r="24">
      <c r="A24" s="4" t="s">
        <v>23</v>
      </c>
      <c r="B24" s="24">
        <v>122.0</v>
      </c>
      <c r="C24" s="25">
        <v>151.0</v>
      </c>
      <c r="D24" s="25">
        <v>-111.0</v>
      </c>
      <c r="E24" s="25">
        <v>-4.0</v>
      </c>
      <c r="F24" s="25">
        <v>1.0</v>
      </c>
    </row>
    <row r="25">
      <c r="A25" s="4" t="s">
        <v>24</v>
      </c>
      <c r="B25" s="24">
        <v>1.0</v>
      </c>
      <c r="C25" s="25">
        <v>185.0</v>
      </c>
      <c r="D25" s="25">
        <v>8.0</v>
      </c>
      <c r="E25" s="25">
        <v>-369.0</v>
      </c>
      <c r="F25" s="25">
        <v>-688.0</v>
      </c>
    </row>
    <row r="26">
      <c r="A26" s="4" t="s">
        <v>25</v>
      </c>
      <c r="B26" s="26">
        <v>323.8</v>
      </c>
      <c r="C26" s="27">
        <v>341.2</v>
      </c>
      <c r="D26" s="27">
        <v>402.4</v>
      </c>
      <c r="E26" s="27">
        <v>0.0</v>
      </c>
      <c r="F26" s="27">
        <v>0.0</v>
      </c>
    </row>
    <row r="27">
      <c r="A27" s="19" t="s">
        <v>26</v>
      </c>
      <c r="B27" s="24">
        <v>0.0</v>
      </c>
      <c r="C27" s="25">
        <v>0.0</v>
      </c>
      <c r="D27" s="25">
        <v>-21.3</v>
      </c>
      <c r="E27" s="25">
        <v>0.0</v>
      </c>
      <c r="F27" s="25">
        <v>0.0</v>
      </c>
    </row>
    <row r="28">
      <c r="A28" s="19" t="s">
        <v>27</v>
      </c>
      <c r="B28" s="24">
        <v>111.8</v>
      </c>
      <c r="C28" s="25">
        <v>-216.4</v>
      </c>
      <c r="D28" s="25">
        <v>18.0</v>
      </c>
      <c r="E28" s="25">
        <v>16.0</v>
      </c>
      <c r="F28" s="25">
        <v>55.0</v>
      </c>
    </row>
    <row r="29">
      <c r="A29" s="19" t="s">
        <v>28</v>
      </c>
      <c r="B29" s="24">
        <v>0.0</v>
      </c>
      <c r="C29" s="25">
        <v>0.0</v>
      </c>
      <c r="D29" s="25">
        <v>0.0</v>
      </c>
      <c r="E29" s="25">
        <v>0.0</v>
      </c>
      <c r="F29" s="25">
        <v>0.0</v>
      </c>
    </row>
    <row r="30">
      <c r="A30" s="19" t="s">
        <v>29</v>
      </c>
      <c r="B30" s="20">
        <f t="shared" ref="B30:F30" si="1">B22*(1-0.4)+B26+B28-B29</f>
        <v>616.8</v>
      </c>
      <c r="C30" s="20">
        <f t="shared" si="1"/>
        <v>399</v>
      </c>
      <c r="D30" s="20">
        <f t="shared" si="1"/>
        <v>886</v>
      </c>
      <c r="E30" s="20">
        <f t="shared" si="1"/>
        <v>-11.6</v>
      </c>
      <c r="F30" s="20">
        <f t="shared" si="1"/>
        <v>-236</v>
      </c>
    </row>
    <row r="31">
      <c r="A31" s="19" t="s">
        <v>30</v>
      </c>
      <c r="B31" s="20">
        <f t="shared" ref="B31:F31" si="2">B22+B26</f>
        <v>625.8</v>
      </c>
      <c r="C31" s="20">
        <f t="shared" si="2"/>
        <v>798.2</v>
      </c>
      <c r="D31" s="20">
        <f t="shared" si="2"/>
        <v>1178.4</v>
      </c>
      <c r="E31" s="20">
        <f t="shared" si="2"/>
        <v>-46</v>
      </c>
      <c r="F31" s="20">
        <f t="shared" si="2"/>
        <v>-485</v>
      </c>
    </row>
    <row r="32">
      <c r="A32" s="19" t="s">
        <v>31</v>
      </c>
      <c r="B32" s="20">
        <f t="shared" ref="B32:F32" si="3">B18+B25+B27</f>
        <v>600</v>
      </c>
      <c r="C32" s="20">
        <f t="shared" si="3"/>
        <v>900</v>
      </c>
      <c r="D32" s="20">
        <f t="shared" si="3"/>
        <v>701.7</v>
      </c>
      <c r="E32" s="20">
        <f t="shared" si="3"/>
        <v>346</v>
      </c>
      <c r="F32" s="20">
        <f t="shared" si="3"/>
        <v>656</v>
      </c>
    </row>
    <row r="33">
      <c r="A33" s="19" t="s">
        <v>32</v>
      </c>
      <c r="B33" s="20">
        <f t="shared" ref="B33:F33" si="4">B4+B5+B6+B8-B12-B13-B14</f>
        <v>678</v>
      </c>
      <c r="C33" s="20">
        <f t="shared" si="4"/>
        <v>665</v>
      </c>
      <c r="D33" s="20">
        <f t="shared" si="4"/>
        <v>521</v>
      </c>
      <c r="E33" s="20">
        <f t="shared" si="4"/>
        <v>16</v>
      </c>
      <c r="F33" s="20">
        <f t="shared" si="4"/>
        <v>68</v>
      </c>
    </row>
    <row r="34">
      <c r="A34" s="19" t="s">
        <v>33</v>
      </c>
      <c r="B34" s="20">
        <f t="shared" ref="B34:F34" si="5">B19-B20</f>
        <v>3007</v>
      </c>
      <c r="C34" s="20">
        <f t="shared" si="5"/>
        <v>3164</v>
      </c>
      <c r="D34" s="20">
        <f t="shared" si="5"/>
        <v>3923</v>
      </c>
      <c r="E34" s="20">
        <f t="shared" si="5"/>
        <v>0</v>
      </c>
      <c r="F34" s="20">
        <f t="shared" si="5"/>
        <v>-1</v>
      </c>
    </row>
    <row r="35">
      <c r="A35" s="19" t="s">
        <v>34</v>
      </c>
      <c r="B35" s="20">
        <f t="shared" ref="B35:F35" si="6">B19-(B20*1.3525)-B26</f>
        <v>1917.2175</v>
      </c>
      <c r="C35" s="20">
        <f t="shared" si="6"/>
        <v>1796.6725</v>
      </c>
      <c r="D35" s="20">
        <f t="shared" si="6"/>
        <v>1981.9375</v>
      </c>
      <c r="E35" s="20">
        <f t="shared" si="6"/>
        <v>0</v>
      </c>
      <c r="F35" s="20">
        <f t="shared" si="6"/>
        <v>-1.3525</v>
      </c>
    </row>
    <row r="36">
      <c r="A36" s="19"/>
    </row>
    <row r="37">
      <c r="A37" s="19" t="s">
        <v>35</v>
      </c>
      <c r="B37" s="21">
        <f t="shared" ref="B37:F37" si="7">B4/B10</f>
        <v>0.3777777778</v>
      </c>
      <c r="C37" s="21">
        <f t="shared" si="7"/>
        <v>0.1559669161</v>
      </c>
      <c r="D37" s="21">
        <f t="shared" si="7"/>
        <v>0.139959432</v>
      </c>
      <c r="E37" s="21">
        <f t="shared" si="7"/>
        <v>0.06990881459</v>
      </c>
      <c r="F37" s="21">
        <f t="shared" si="7"/>
        <v>0.1165919283</v>
      </c>
    </row>
    <row r="38">
      <c r="A38" s="19" t="s">
        <v>36</v>
      </c>
      <c r="B38" s="21">
        <f t="shared" ref="B38:F38" si="8">B4/B19</f>
        <v>0.1181467181</v>
      </c>
      <c r="C38" s="21">
        <f t="shared" si="8"/>
        <v>0.06518518519</v>
      </c>
      <c r="D38" s="21">
        <f t="shared" si="8"/>
        <v>0.04995173745</v>
      </c>
      <c r="E38" s="21" t="str">
        <f t="shared" si="8"/>
        <v>#DIV/0!</v>
      </c>
      <c r="F38" s="21" t="str">
        <f t="shared" si="8"/>
        <v>#DIV/0!</v>
      </c>
    </row>
    <row r="39">
      <c r="A39" s="19" t="s">
        <v>37</v>
      </c>
      <c r="B39" s="21">
        <f t="shared" ref="B39:F39" si="9">B4/B3</f>
        <v>0.316442606</v>
      </c>
      <c r="C39" s="21">
        <f t="shared" si="9"/>
        <v>0.1841004184</v>
      </c>
      <c r="D39" s="21">
        <f t="shared" si="9"/>
        <v>0.1789109767</v>
      </c>
      <c r="E39" s="21">
        <f t="shared" si="9"/>
        <v>0.1825396825</v>
      </c>
      <c r="F39" s="21">
        <f t="shared" si="9"/>
        <v>0.3842364532</v>
      </c>
    </row>
    <row r="40">
      <c r="A40" s="19" t="s">
        <v>38</v>
      </c>
      <c r="B40" s="21">
        <f t="shared" ref="B40:F40" si="10">B4/B2</f>
        <v>0.06169976812</v>
      </c>
      <c r="C40" s="21">
        <f t="shared" si="10"/>
        <v>0.03485915493</v>
      </c>
      <c r="D40" s="21">
        <f t="shared" si="10"/>
        <v>0.03602819598</v>
      </c>
      <c r="E40" s="21">
        <f t="shared" si="10"/>
        <v>0.006422786931</v>
      </c>
      <c r="F40" s="21">
        <f t="shared" si="10"/>
        <v>0.02559055118</v>
      </c>
    </row>
    <row r="41">
      <c r="A41" s="19" t="s">
        <v>39</v>
      </c>
      <c r="B41" s="21">
        <f t="shared" ref="B41:F41" si="11">B3/B10</f>
        <v>1.19382716</v>
      </c>
      <c r="C41" s="21">
        <f t="shared" si="11"/>
        <v>0.8471839307</v>
      </c>
      <c r="D41" s="21">
        <f t="shared" si="11"/>
        <v>0.7822853279</v>
      </c>
      <c r="E41" s="21">
        <f t="shared" si="11"/>
        <v>0.3829787234</v>
      </c>
      <c r="F41" s="21">
        <f t="shared" si="11"/>
        <v>0.3034379671</v>
      </c>
    </row>
    <row r="42">
      <c r="A42" s="19" t="s">
        <v>40</v>
      </c>
      <c r="B42" s="21">
        <f t="shared" ref="B42:F42" si="12">B3/B2</f>
        <v>0.1949793326</v>
      </c>
      <c r="C42" s="21">
        <f t="shared" si="12"/>
        <v>0.1893485915</v>
      </c>
      <c r="D42" s="21">
        <f t="shared" si="12"/>
        <v>0.2013749891</v>
      </c>
      <c r="E42" s="21">
        <f t="shared" si="12"/>
        <v>0.03518570232</v>
      </c>
      <c r="F42" s="21">
        <f t="shared" si="12"/>
        <v>0.06660104987</v>
      </c>
    </row>
    <row r="43">
      <c r="A43" s="19" t="s">
        <v>41</v>
      </c>
      <c r="B43" s="21">
        <f t="shared" ref="B43:F43" si="13">B10/B2</f>
        <v>0.1633229156</v>
      </c>
      <c r="C43" s="21">
        <f t="shared" si="13"/>
        <v>0.2235035211</v>
      </c>
      <c r="D43" s="21">
        <f t="shared" si="13"/>
        <v>0.2574188495</v>
      </c>
      <c r="E43" s="21">
        <f t="shared" si="13"/>
        <v>0.09187377827</v>
      </c>
      <c r="F43" s="21">
        <f t="shared" si="13"/>
        <v>0.219488189</v>
      </c>
    </row>
    <row r="44">
      <c r="A44" s="19" t="s">
        <v>42</v>
      </c>
      <c r="B44" s="21">
        <f t="shared" ref="B44:F44" si="14">B10/B19</f>
        <v>0.3127413127</v>
      </c>
      <c r="C44" s="21">
        <f t="shared" si="14"/>
        <v>0.4179423868</v>
      </c>
      <c r="D44" s="21">
        <f t="shared" si="14"/>
        <v>0.3569015444</v>
      </c>
      <c r="E44" s="21" t="str">
        <f t="shared" si="14"/>
        <v>#DIV/0!</v>
      </c>
      <c r="F44" s="21" t="str">
        <f t="shared" si="14"/>
        <v>#DIV/0!</v>
      </c>
    </row>
    <row r="45">
      <c r="A45" s="19" t="s">
        <v>43</v>
      </c>
      <c r="B45" s="21">
        <f t="shared" ref="B45:F45" si="15">B8/B2</f>
        <v>0.00352858151</v>
      </c>
      <c r="C45" s="21">
        <f t="shared" si="15"/>
        <v>0.003785211268</v>
      </c>
      <c r="D45" s="21">
        <f t="shared" si="15"/>
        <v>0.003393960491</v>
      </c>
      <c r="E45" s="21">
        <f t="shared" si="15"/>
        <v>0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0.1914507511</v>
      </c>
      <c r="C46" s="21">
        <f t="shared" si="16"/>
        <v>0.1855633803</v>
      </c>
      <c r="D46" s="21">
        <f t="shared" si="16"/>
        <v>0.1979810286</v>
      </c>
      <c r="E46" s="21">
        <f t="shared" si="16"/>
        <v>0.03518570232</v>
      </c>
      <c r="F46" s="21">
        <f t="shared" si="16"/>
        <v>0.06660104987</v>
      </c>
    </row>
    <row r="47">
      <c r="A47" s="19" t="s">
        <v>45</v>
      </c>
      <c r="B47" s="21">
        <f t="shared" ref="B47:F47" si="17">(B3-B8)/B10</f>
        <v>1.172222222</v>
      </c>
      <c r="C47" s="21">
        <f t="shared" si="17"/>
        <v>0.8302481292</v>
      </c>
      <c r="D47" s="21">
        <f t="shared" si="17"/>
        <v>0.7691007437</v>
      </c>
      <c r="E47" s="21">
        <f t="shared" si="17"/>
        <v>0.3829787234</v>
      </c>
      <c r="F47" s="21">
        <f t="shared" si="17"/>
        <v>0.3034379671</v>
      </c>
    </row>
    <row r="48">
      <c r="A48" s="19" t="s">
        <v>46</v>
      </c>
      <c r="B48" s="19">
        <f t="shared" ref="B48:F48" si="18">(B3-B10)/B2</f>
        <v>0.03165641698</v>
      </c>
      <c r="C48" s="19">
        <f t="shared" si="18"/>
        <v>-0.03415492958</v>
      </c>
      <c r="D48" s="19">
        <f t="shared" si="18"/>
        <v>-0.05604386041</v>
      </c>
      <c r="E48" s="19">
        <f t="shared" si="18"/>
        <v>-0.05668807596</v>
      </c>
      <c r="F48" s="19">
        <f t="shared" si="18"/>
        <v>-0.1528871391</v>
      </c>
    </row>
    <row r="49">
      <c r="A49" s="19" t="s">
        <v>47</v>
      </c>
      <c r="B49" s="21">
        <f t="shared" ref="B49:F49" si="19">(B3-B10)/B19</f>
        <v>0.06061776062</v>
      </c>
      <c r="C49" s="21">
        <f t="shared" si="19"/>
        <v>-0.06386831276</v>
      </c>
      <c r="D49" s="21">
        <f t="shared" si="19"/>
        <v>-0.0777027027</v>
      </c>
      <c r="E49" s="21" t="str">
        <f t="shared" si="19"/>
        <v>#DIV/0!</v>
      </c>
      <c r="F49" s="21" t="str">
        <f t="shared" si="19"/>
        <v>#DIV/0!</v>
      </c>
    </row>
    <row r="50">
      <c r="A50" s="19" t="s">
        <v>48</v>
      </c>
      <c r="B50" s="21">
        <f t="shared" ref="B50:F50" si="20">(B11+B16)/B30</f>
        <v>5.656614786</v>
      </c>
      <c r="C50" s="21">
        <f t="shared" si="20"/>
        <v>11.23809524</v>
      </c>
      <c r="D50" s="21">
        <f t="shared" si="20"/>
        <v>5.723476298</v>
      </c>
      <c r="E50" s="21">
        <f t="shared" si="20"/>
        <v>-154.4827586</v>
      </c>
      <c r="F50" s="21">
        <f t="shared" si="20"/>
        <v>-7.970338983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</v>
      </c>
      <c r="F51" s="21">
        <f t="shared" si="21"/>
        <v>-0.01030927835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0</v>
      </c>
      <c r="F52" s="21">
        <f t="shared" si="22"/>
        <v>-0.00726744186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</v>
      </c>
      <c r="F53" s="21">
        <f t="shared" si="23"/>
        <v>0.001640419948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 t="str">
        <f t="shared" si="24"/>
        <v>#DIV/0!</v>
      </c>
      <c r="F54" s="19">
        <f t="shared" si="24"/>
        <v>-3.696857671</v>
      </c>
    </row>
    <row r="55">
      <c r="A55" s="19" t="s">
        <v>53</v>
      </c>
      <c r="B55" s="21">
        <f t="shared" ref="B55:F55" si="25">B30/B17</f>
        <v>0.8041720991</v>
      </c>
      <c r="C55" s="21">
        <f t="shared" si="25"/>
        <v>0.3601083032</v>
      </c>
      <c r="D55" s="21">
        <f t="shared" si="25"/>
        <v>0.8430066603</v>
      </c>
      <c r="E55" s="21">
        <f t="shared" si="25"/>
        <v>-0.008834729627</v>
      </c>
      <c r="F55" s="21">
        <f t="shared" si="25"/>
        <v>-0.3782051282</v>
      </c>
    </row>
    <row r="56">
      <c r="A56" s="19" t="s">
        <v>54</v>
      </c>
      <c r="B56" s="21">
        <f t="shared" ref="B56:F56" si="26">B30/B2</f>
        <v>0.06218368787</v>
      </c>
      <c r="C56" s="21">
        <f t="shared" si="26"/>
        <v>0.03512323944</v>
      </c>
      <c r="D56" s="21">
        <f t="shared" si="26"/>
        <v>0.07710382038</v>
      </c>
      <c r="E56" s="21">
        <f t="shared" si="26"/>
        <v>-0.003239318626</v>
      </c>
      <c r="F56" s="21">
        <f t="shared" si="26"/>
        <v>-0.07742782152</v>
      </c>
    </row>
    <row r="57">
      <c r="A57" s="19" t="s">
        <v>55</v>
      </c>
      <c r="B57" s="21">
        <f t="shared" ref="B57:F57" si="27">B22/B17</f>
        <v>0.3937418514</v>
      </c>
      <c r="C57" s="21">
        <f t="shared" si="27"/>
        <v>0.4124548736</v>
      </c>
      <c r="D57" s="21">
        <f t="shared" si="27"/>
        <v>0.7383444339</v>
      </c>
      <c r="E57" s="21">
        <f t="shared" si="27"/>
        <v>-0.03503427266</v>
      </c>
      <c r="F57" s="21">
        <f t="shared" si="27"/>
        <v>-0.7772435897</v>
      </c>
    </row>
    <row r="58">
      <c r="A58" s="19" t="s">
        <v>56</v>
      </c>
      <c r="B58" s="21">
        <f t="shared" ref="B58:F58" si="28">B22/B2</f>
        <v>0.0304466176</v>
      </c>
      <c r="C58" s="21">
        <f t="shared" si="28"/>
        <v>0.04022887324</v>
      </c>
      <c r="D58" s="21">
        <f t="shared" si="28"/>
        <v>0.0675311113</v>
      </c>
      <c r="E58" s="21">
        <f t="shared" si="28"/>
        <v>-0.01284557386</v>
      </c>
      <c r="F58" s="21">
        <f t="shared" si="28"/>
        <v>-0.1591207349</v>
      </c>
    </row>
    <row r="59">
      <c r="A59" s="19" t="s">
        <v>57</v>
      </c>
      <c r="B59" s="21">
        <f t="shared" ref="B59:F59" si="29">B31/B32</f>
        <v>1.043</v>
      </c>
      <c r="C59" s="21">
        <f t="shared" si="29"/>
        <v>0.8868888889</v>
      </c>
      <c r="D59" s="21">
        <f t="shared" si="29"/>
        <v>1.67935015</v>
      </c>
      <c r="E59" s="21">
        <f t="shared" si="29"/>
        <v>-0.1329479769</v>
      </c>
      <c r="F59" s="21">
        <f t="shared" si="29"/>
        <v>-0.7393292683</v>
      </c>
    </row>
    <row r="60">
      <c r="A60" s="19" t="s">
        <v>58</v>
      </c>
      <c r="B60" s="21">
        <f t="shared" ref="B60:F60" si="30">B31/B2</f>
        <v>0.0630910374</v>
      </c>
      <c r="C60" s="21">
        <f t="shared" si="30"/>
        <v>0.07026408451</v>
      </c>
      <c r="D60" s="21">
        <f t="shared" si="30"/>
        <v>0.1025498216</v>
      </c>
      <c r="E60" s="21">
        <f t="shared" si="30"/>
        <v>-0.01284557386</v>
      </c>
      <c r="F60" s="21">
        <f t="shared" si="30"/>
        <v>-0.1591207349</v>
      </c>
    </row>
    <row r="61">
      <c r="A61" s="19" t="s">
        <v>59</v>
      </c>
      <c r="B61" s="21">
        <f t="shared" ref="B61:F61" si="31">B25/B17</f>
        <v>0.001303780965</v>
      </c>
      <c r="C61" s="21">
        <f t="shared" si="31"/>
        <v>0.166967509</v>
      </c>
      <c r="D61" s="21">
        <f t="shared" si="31"/>
        <v>0.007611798287</v>
      </c>
      <c r="E61" s="21">
        <f t="shared" si="31"/>
        <v>-0.2810357959</v>
      </c>
      <c r="F61" s="21">
        <f t="shared" si="31"/>
        <v>-1.102564103</v>
      </c>
    </row>
    <row r="62">
      <c r="A62" s="19" t="s">
        <v>60</v>
      </c>
      <c r="B62" s="21">
        <f t="shared" ref="B62:F62" si="32">B25/B2</f>
        <v>0.0001008166146</v>
      </c>
      <c r="C62" s="21">
        <f t="shared" si="32"/>
        <v>0.01628521127</v>
      </c>
      <c r="D62" s="21">
        <f t="shared" si="32"/>
        <v>0.0006961970238</v>
      </c>
      <c r="E62" s="21">
        <f t="shared" si="32"/>
        <v>-0.1030438425</v>
      </c>
      <c r="F62" s="21">
        <f t="shared" si="32"/>
        <v>-0.2257217848</v>
      </c>
    </row>
    <row r="63">
      <c r="A63" s="19" t="s">
        <v>61</v>
      </c>
      <c r="B63" s="21">
        <f t="shared" ref="B63:F63" si="33">(B25+B24)/B17</f>
        <v>0.1603650587</v>
      </c>
      <c r="C63" s="21">
        <f t="shared" si="33"/>
        <v>0.3032490975</v>
      </c>
      <c r="D63" s="21">
        <f t="shared" si="33"/>
        <v>-0.09800190295</v>
      </c>
      <c r="E63" s="21">
        <f t="shared" si="33"/>
        <v>-0.2840822544</v>
      </c>
      <c r="F63" s="21">
        <f t="shared" si="33"/>
        <v>-1.100961538</v>
      </c>
    </row>
    <row r="64">
      <c r="A64" s="19" t="s">
        <v>62</v>
      </c>
      <c r="B64" s="21">
        <f t="shared" ref="B64:F64" si="34">B16/B17</f>
        <v>4.058670143</v>
      </c>
      <c r="C64" s="21">
        <f t="shared" si="34"/>
        <v>3.130866426</v>
      </c>
      <c r="D64" s="21">
        <f t="shared" si="34"/>
        <v>3.68791627</v>
      </c>
      <c r="E64" s="21">
        <f t="shared" si="34"/>
        <v>1.119573496</v>
      </c>
      <c r="F64" s="21">
        <f t="shared" si="34"/>
        <v>1.969551282</v>
      </c>
    </row>
    <row r="65">
      <c r="A65" s="19" t="s">
        <v>63</v>
      </c>
      <c r="B65" s="21">
        <f t="shared" ref="B65:F65" si="35">B16/B2</f>
        <v>0.3138421212</v>
      </c>
      <c r="C65" s="21">
        <f t="shared" si="35"/>
        <v>0.3053697183</v>
      </c>
      <c r="D65" s="21">
        <f t="shared" si="35"/>
        <v>0.337307458</v>
      </c>
      <c r="E65" s="21">
        <f t="shared" si="35"/>
        <v>0.4104998604</v>
      </c>
      <c r="F65" s="21">
        <f t="shared" si="35"/>
        <v>0.4032152231</v>
      </c>
    </row>
    <row r="66">
      <c r="A66" s="19" t="s">
        <v>64</v>
      </c>
      <c r="B66" s="21">
        <f t="shared" ref="B66:F66" si="36">B33/B2</f>
        <v>0.06835366468</v>
      </c>
      <c r="C66" s="21">
        <f t="shared" si="36"/>
        <v>0.05853873239</v>
      </c>
      <c r="D66" s="21">
        <f t="shared" si="36"/>
        <v>0.04533983117</v>
      </c>
      <c r="E66" s="21">
        <f t="shared" si="36"/>
        <v>0.004468025691</v>
      </c>
      <c r="F66" s="21">
        <f t="shared" si="36"/>
        <v>0.02230971129</v>
      </c>
    </row>
    <row r="67">
      <c r="A67" s="19" t="s">
        <v>65</v>
      </c>
      <c r="B67" s="21">
        <f t="shared" ref="B67:F67" si="37">B17/B32</f>
        <v>1.278333333</v>
      </c>
      <c r="C67" s="21">
        <f t="shared" si="37"/>
        <v>1.231111111</v>
      </c>
      <c r="D67" s="21">
        <f t="shared" si="37"/>
        <v>1.497791079</v>
      </c>
      <c r="E67" s="21">
        <f t="shared" si="37"/>
        <v>3.794797688</v>
      </c>
      <c r="F67" s="21">
        <f t="shared" si="37"/>
        <v>0.9512195122</v>
      </c>
    </row>
    <row r="68">
      <c r="A68" s="19" t="s">
        <v>66</v>
      </c>
      <c r="B68" s="21">
        <f t="shared" ref="B68:F68" si="38">B17/B2</f>
        <v>0.07732634338</v>
      </c>
      <c r="C68" s="21">
        <f t="shared" si="38"/>
        <v>0.09753521127</v>
      </c>
      <c r="D68" s="21">
        <f t="shared" si="38"/>
        <v>0.091462884</v>
      </c>
      <c r="E68" s="21">
        <f t="shared" si="38"/>
        <v>0.3666573583</v>
      </c>
      <c r="F68" s="21">
        <f t="shared" si="38"/>
        <v>0.2047244094</v>
      </c>
    </row>
    <row r="69">
      <c r="A69" s="19" t="s">
        <v>67</v>
      </c>
      <c r="B69" s="21">
        <f t="shared" ref="B69:F69" si="39">(B16+B11)/B17</f>
        <v>4.548891786</v>
      </c>
      <c r="C69" s="21">
        <f t="shared" si="39"/>
        <v>4.046931408</v>
      </c>
      <c r="D69" s="21">
        <f t="shared" si="39"/>
        <v>4.824928639</v>
      </c>
      <c r="E69" s="21">
        <f t="shared" si="39"/>
        <v>1.364813404</v>
      </c>
      <c r="F69" s="21">
        <f t="shared" si="39"/>
        <v>3.014423077</v>
      </c>
    </row>
    <row r="70">
      <c r="A70" s="19" t="s">
        <v>68</v>
      </c>
      <c r="B70" s="21">
        <f t="shared" ref="B70:F70" si="40">(B16+B11)/B2</f>
        <v>0.3517491683</v>
      </c>
      <c r="C70" s="21">
        <f t="shared" si="40"/>
        <v>0.3947183099</v>
      </c>
      <c r="D70" s="21">
        <f t="shared" si="40"/>
        <v>0.4413018884</v>
      </c>
      <c r="E70" s="21">
        <f t="shared" si="40"/>
        <v>0.5004188774</v>
      </c>
      <c r="F70" s="21">
        <f t="shared" si="40"/>
        <v>0.6171259843</v>
      </c>
    </row>
    <row r="71">
      <c r="A71" s="19" t="s">
        <v>69</v>
      </c>
      <c r="B71" s="21">
        <f t="shared" ref="B71:F71" si="41">B30/B19</f>
        <v>0.1190733591</v>
      </c>
      <c r="C71" s="21">
        <f t="shared" si="41"/>
        <v>0.06567901235</v>
      </c>
      <c r="D71" s="21">
        <f t="shared" si="41"/>
        <v>0.1069015444</v>
      </c>
      <c r="E71" s="21" t="str">
        <f t="shared" si="41"/>
        <v>#DIV/0!</v>
      </c>
      <c r="F71" s="21" t="str">
        <f t="shared" si="41"/>
        <v>#DIV/0!</v>
      </c>
    </row>
    <row r="72">
      <c r="A72" s="19" t="s">
        <v>70</v>
      </c>
      <c r="B72" s="19">
        <f t="shared" ref="B72:F72" si="42">B30/B35</f>
        <v>0.3217162372</v>
      </c>
      <c r="C72" s="19">
        <f t="shared" si="42"/>
        <v>0.222077201</v>
      </c>
      <c r="D72" s="19">
        <f t="shared" si="42"/>
        <v>0.4470373057</v>
      </c>
      <c r="E72" s="19" t="str">
        <f t="shared" si="42"/>
        <v>#DIV/0!</v>
      </c>
      <c r="F72" s="19">
        <f t="shared" si="42"/>
        <v>174.4916821</v>
      </c>
    </row>
    <row r="73">
      <c r="A73" s="19" t="s">
        <v>71</v>
      </c>
      <c r="B73" s="19">
        <f t="shared" ref="B73:F73" si="43">B22/B35</f>
        <v>0.1575199475</v>
      </c>
      <c r="C73" s="19">
        <f t="shared" si="43"/>
        <v>0.2543590999</v>
      </c>
      <c r="D73" s="19">
        <f t="shared" si="43"/>
        <v>0.39153606</v>
      </c>
      <c r="E73" s="19" t="str">
        <f t="shared" si="43"/>
        <v>#DIV/0!</v>
      </c>
      <c r="F73" s="19">
        <f t="shared" si="43"/>
        <v>358.5951941</v>
      </c>
    </row>
    <row r="74">
      <c r="A74" s="19" t="s">
        <v>72</v>
      </c>
      <c r="B74" s="21">
        <f t="shared" ref="B74:F74" si="44">B31/B19</f>
        <v>0.1208108108</v>
      </c>
      <c r="C74" s="21">
        <f t="shared" si="44"/>
        <v>0.1313909465</v>
      </c>
      <c r="D74" s="21">
        <f t="shared" si="44"/>
        <v>0.1421814672</v>
      </c>
      <c r="E74" s="21" t="str">
        <f t="shared" si="44"/>
        <v>#DIV/0!</v>
      </c>
      <c r="F74" s="21" t="str">
        <f t="shared" si="44"/>
        <v>#DIV/0!</v>
      </c>
    </row>
    <row r="75">
      <c r="A75" s="19" t="s">
        <v>73</v>
      </c>
      <c r="B75" s="21">
        <f t="shared" ref="B75:F75" si="45">B34/B19</f>
        <v>0.5805019305</v>
      </c>
      <c r="C75" s="21">
        <f t="shared" si="45"/>
        <v>0.5208230453</v>
      </c>
      <c r="D75" s="21">
        <f t="shared" si="45"/>
        <v>0.4733349421</v>
      </c>
      <c r="E75" s="21" t="str">
        <f t="shared" si="45"/>
        <v>#DIV/0!</v>
      </c>
      <c r="F75" s="21" t="str">
        <f t="shared" si="45"/>
        <v>#DIV/0!</v>
      </c>
    </row>
    <row r="76">
      <c r="A76" s="19" t="s">
        <v>74</v>
      </c>
      <c r="B76" s="21">
        <f t="shared" ref="B76:F76" si="46">B25/B19</f>
        <v>0.0001930501931</v>
      </c>
      <c r="C76" s="21">
        <f t="shared" si="46"/>
        <v>0.0304526749</v>
      </c>
      <c r="D76" s="21">
        <f t="shared" si="46"/>
        <v>0.0009652509653</v>
      </c>
      <c r="E76" s="21" t="str">
        <f t="shared" si="46"/>
        <v>#DIV/0!</v>
      </c>
      <c r="F76" s="21" t="str">
        <f t="shared" si="46"/>
        <v>#DIV/0!</v>
      </c>
    </row>
    <row r="77">
      <c r="A77" s="19" t="s">
        <v>75</v>
      </c>
      <c r="B77" s="19">
        <f t="shared" ref="B77:F77" si="47">B25/B35</f>
        <v>0.0005215892302</v>
      </c>
      <c r="C77" s="19">
        <f t="shared" si="47"/>
        <v>0.1029681258</v>
      </c>
      <c r="D77" s="19">
        <f t="shared" si="47"/>
        <v>0.004036454227</v>
      </c>
      <c r="E77" s="19" t="str">
        <f t="shared" si="47"/>
        <v>#DIV/0!</v>
      </c>
      <c r="F77" s="19">
        <f t="shared" si="47"/>
        <v>508.6876155</v>
      </c>
    </row>
    <row r="78">
      <c r="A78" s="19" t="s">
        <v>76</v>
      </c>
      <c r="B78" s="19">
        <f t="shared" ref="B78:F78" si="48">B35/B9</f>
        <v>0.3720585096</v>
      </c>
      <c r="C78" s="19">
        <f t="shared" si="48"/>
        <v>0.2988477212</v>
      </c>
      <c r="D78" s="19">
        <f t="shared" si="48"/>
        <v>8.579816017</v>
      </c>
      <c r="E78" s="19" t="str">
        <f t="shared" si="48"/>
        <v>#DIV/0!</v>
      </c>
      <c r="F78" s="19" t="str">
        <f t="shared" si="48"/>
        <v>#DIV/0!</v>
      </c>
    </row>
    <row r="79">
      <c r="A79" s="19" t="s">
        <v>77</v>
      </c>
      <c r="B79" s="19">
        <f t="shared" ref="B79:F79" si="49">B35/B2</f>
        <v>0.1932873778</v>
      </c>
      <c r="C79" s="19">
        <f t="shared" si="49"/>
        <v>0.1581577905</v>
      </c>
      <c r="D79" s="19">
        <f t="shared" si="49"/>
        <v>0.1724773736</v>
      </c>
      <c r="E79" s="19">
        <f t="shared" si="49"/>
        <v>0</v>
      </c>
      <c r="F79" s="19">
        <f t="shared" si="49"/>
        <v>-0.0004437335958</v>
      </c>
    </row>
    <row r="80">
      <c r="A80" s="19" t="s">
        <v>78</v>
      </c>
      <c r="B80" s="19">
        <f t="shared" ref="B80:F80" si="50">B35/B19</f>
        <v>0.3701192085</v>
      </c>
      <c r="C80" s="19">
        <f t="shared" si="50"/>
        <v>0.2957485597</v>
      </c>
      <c r="D80" s="19">
        <f t="shared" si="50"/>
        <v>0.2391333856</v>
      </c>
      <c r="E80" s="19" t="str">
        <f t="shared" si="50"/>
        <v>#DIV/0!</v>
      </c>
      <c r="F80" s="19" t="str">
        <f t="shared" si="50"/>
        <v>#DIV/0!</v>
      </c>
    </row>
    <row r="81">
      <c r="A81" s="19" t="s">
        <v>79</v>
      </c>
      <c r="B81" s="21">
        <f t="shared" ref="B81:F81" si="51">B12/B19</f>
        <v>0.08204633205</v>
      </c>
      <c r="C81" s="21">
        <f t="shared" si="51"/>
        <v>0.08806584362</v>
      </c>
      <c r="D81" s="21">
        <f t="shared" si="51"/>
        <v>0.07577220077</v>
      </c>
      <c r="E81" s="21" t="str">
        <f t="shared" si="51"/>
        <v>#DIV/0!</v>
      </c>
      <c r="F81" s="21" t="str">
        <f t="shared" si="51"/>
        <v>#DIV/0!</v>
      </c>
    </row>
    <row r="82">
      <c r="A82" s="19" t="s">
        <v>80</v>
      </c>
      <c r="B82" s="21">
        <f t="shared" ref="B82:F82" si="52">B3/B19</f>
        <v>0.3733590734</v>
      </c>
      <c r="C82" s="21">
        <f t="shared" si="52"/>
        <v>0.3540740741</v>
      </c>
      <c r="D82" s="21">
        <f t="shared" si="52"/>
        <v>0.2791988417</v>
      </c>
      <c r="E82" s="21" t="str">
        <f t="shared" si="52"/>
        <v>#DIV/0!</v>
      </c>
      <c r="F82" s="21" t="str">
        <f t="shared" si="52"/>
        <v>#DIV/0!</v>
      </c>
    </row>
    <row r="83">
      <c r="A83" s="19" t="s">
        <v>81</v>
      </c>
      <c r="B83" s="21">
        <f t="shared" ref="B83:F83" si="53">B8/B19</f>
        <v>0.006756756757</v>
      </c>
      <c r="C83" s="21">
        <f t="shared" si="53"/>
        <v>0.0070781893</v>
      </c>
      <c r="D83" s="21">
        <f t="shared" si="53"/>
        <v>0.004705598456</v>
      </c>
      <c r="E83" s="21" t="str">
        <f t="shared" si="53"/>
        <v>#DIV/0!</v>
      </c>
      <c r="F83" s="21" t="str">
        <f t="shared" si="53"/>
        <v>#DIV/0!</v>
      </c>
    </row>
    <row r="84">
      <c r="A84" s="19" t="s">
        <v>82</v>
      </c>
      <c r="B84" s="21">
        <f t="shared" ref="B84:F84" si="54">B33/B19</f>
        <v>0.1308880309</v>
      </c>
      <c r="C84" s="21">
        <f t="shared" si="54"/>
        <v>0.1094650206</v>
      </c>
      <c r="D84" s="21">
        <f t="shared" si="54"/>
        <v>0.06286196911</v>
      </c>
      <c r="E84" s="21" t="str">
        <f t="shared" si="54"/>
        <v>#DIV/0!</v>
      </c>
      <c r="F84" s="21" t="str">
        <f t="shared" si="54"/>
        <v>#DIV/0!</v>
      </c>
    </row>
    <row r="85">
      <c r="A85" s="19" t="s">
        <v>83</v>
      </c>
      <c r="B85" s="21">
        <f t="shared" ref="B85:F85" si="55">(B5+B6)/B19</f>
        <v>0.1554054054</v>
      </c>
      <c r="C85" s="21">
        <f t="shared" si="55"/>
        <v>0.1925925926</v>
      </c>
      <c r="D85" s="21">
        <f t="shared" si="55"/>
        <v>0.1484073359</v>
      </c>
      <c r="E85" s="21" t="str">
        <f t="shared" si="55"/>
        <v>#DIV/0!</v>
      </c>
      <c r="F85" s="21" t="str">
        <f t="shared" si="55"/>
        <v>#DIV/0!</v>
      </c>
    </row>
    <row r="86">
      <c r="A86" s="19" t="s">
        <v>84</v>
      </c>
      <c r="B86" s="21">
        <f t="shared" ref="B86:F86" si="56">B19/B2</f>
        <v>0.5222300635</v>
      </c>
      <c r="C86" s="21">
        <f t="shared" si="56"/>
        <v>0.5347711268</v>
      </c>
      <c r="D86" s="21">
        <f t="shared" si="56"/>
        <v>0.7212601166</v>
      </c>
      <c r="E86" s="21">
        <f t="shared" si="56"/>
        <v>0</v>
      </c>
      <c r="F86" s="21">
        <f t="shared" si="56"/>
        <v>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36891.0</v>
      </c>
      <c r="C1" s="52">
        <v>37256.0</v>
      </c>
      <c r="D1" s="52">
        <v>37621.0</v>
      </c>
      <c r="E1" s="52">
        <v>37986.0</v>
      </c>
      <c r="F1" s="52">
        <v>38352.0</v>
      </c>
    </row>
    <row r="2">
      <c r="A2" s="4" t="s">
        <v>1</v>
      </c>
      <c r="B2" s="24">
        <v>129617.0</v>
      </c>
      <c r="C2" s="25">
        <v>130035.0</v>
      </c>
      <c r="D2" s="25">
        <v>147012.0</v>
      </c>
      <c r="E2" s="25">
        <v>167054.0</v>
      </c>
      <c r="F2" s="25">
        <v>250297.0</v>
      </c>
    </row>
    <row r="3">
      <c r="A3" s="4" t="s">
        <v>2</v>
      </c>
      <c r="B3" s="26">
        <v>46866.0</v>
      </c>
      <c r="C3" s="27">
        <v>45868.0</v>
      </c>
      <c r="D3" s="27">
        <v>62383.0</v>
      </c>
      <c r="E3" s="27">
        <v>81381.0</v>
      </c>
      <c r="F3" s="27">
        <v>86361.0</v>
      </c>
    </row>
    <row r="4">
      <c r="A4" s="4" t="s">
        <v>3</v>
      </c>
      <c r="B4" s="11">
        <v>2054.0</v>
      </c>
      <c r="C4" s="12">
        <v>1119.0</v>
      </c>
      <c r="D4" s="12">
        <v>1067.0</v>
      </c>
      <c r="E4" s="12">
        <v>1773.0</v>
      </c>
      <c r="F4" s="12">
        <v>3196.0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26">
        <v>25020.0</v>
      </c>
      <c r="C6" s="27">
        <v>27800.0</v>
      </c>
      <c r="D6" s="27">
        <v>32118.0</v>
      </c>
      <c r="E6" s="27">
        <v>41336.0</v>
      </c>
      <c r="F6" s="27">
        <v>41360.0</v>
      </c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13485.0</v>
      </c>
      <c r="C8" s="27">
        <v>12626.0</v>
      </c>
      <c r="D8" s="27">
        <v>19249.0</v>
      </c>
      <c r="E8" s="27">
        <v>22435.0</v>
      </c>
      <c r="F8" s="27">
        <v>26743.0</v>
      </c>
    </row>
    <row r="9">
      <c r="A9" s="15" t="s">
        <v>8</v>
      </c>
      <c r="B9" s="11">
        <v>56517.0</v>
      </c>
      <c r="C9" s="12">
        <v>58421.0</v>
      </c>
      <c r="D9" s="12">
        <v>59379.0</v>
      </c>
      <c r="E9" s="12">
        <v>51939.0</v>
      </c>
      <c r="F9" s="12">
        <v>136041.0</v>
      </c>
      <c r="G9" s="16"/>
    </row>
    <row r="10">
      <c r="A10" s="15" t="s">
        <v>9</v>
      </c>
      <c r="B10" s="26">
        <v>44266.0</v>
      </c>
      <c r="C10" s="27">
        <v>54624.0</v>
      </c>
      <c r="D10" s="27">
        <v>72122.0</v>
      </c>
      <c r="E10" s="27">
        <v>89481.0</v>
      </c>
      <c r="F10" s="27">
        <v>99790.0</v>
      </c>
    </row>
    <row r="11">
      <c r="A11" s="17" t="s">
        <v>10</v>
      </c>
      <c r="B11" s="11">
        <v>20427.0</v>
      </c>
      <c r="C11" s="12">
        <v>24948.0</v>
      </c>
      <c r="D11" s="12">
        <v>24848.0</v>
      </c>
      <c r="E11" s="12">
        <v>35754.0</v>
      </c>
      <c r="F11" s="12">
        <v>42269.0</v>
      </c>
    </row>
    <row r="12">
      <c r="A12" s="4" t="s">
        <v>11</v>
      </c>
      <c r="B12" s="11">
        <v>16769.0</v>
      </c>
      <c r="C12" s="12">
        <v>22056.0</v>
      </c>
      <c r="D12" s="12">
        <v>32996.0</v>
      </c>
      <c r="E12" s="12">
        <v>30165.0</v>
      </c>
      <c r="F12" s="12">
        <v>38195.0</v>
      </c>
    </row>
    <row r="13">
      <c r="A13" s="4" t="s">
        <v>12</v>
      </c>
      <c r="B13" s="26">
        <v>3209.0</v>
      </c>
      <c r="C13" s="27">
        <v>1101.0</v>
      </c>
      <c r="D13" s="27">
        <v>4945.0</v>
      </c>
      <c r="E13" s="12">
        <v>12221.0</v>
      </c>
      <c r="F13" s="12">
        <v>3187.0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55005.0</v>
      </c>
      <c r="C15" s="27">
        <v>44300.0</v>
      </c>
      <c r="D15" s="27">
        <v>42329.0</v>
      </c>
      <c r="E15" s="27">
        <v>40410.0</v>
      </c>
      <c r="F15" s="27">
        <v>53105.0</v>
      </c>
    </row>
    <row r="16">
      <c r="A16" s="1" t="s">
        <v>15</v>
      </c>
      <c r="B16" s="11">
        <v>8997.0</v>
      </c>
      <c r="C16" s="12">
        <v>5224.0</v>
      </c>
      <c r="D16" s="12">
        <v>8867.0</v>
      </c>
      <c r="E16" s="12">
        <v>4646.0</v>
      </c>
      <c r="F16" s="12">
        <v>4516.0</v>
      </c>
    </row>
    <row r="17">
      <c r="A17" s="4" t="s">
        <v>16</v>
      </c>
      <c r="B17" s="11">
        <v>30346.0</v>
      </c>
      <c r="C17" s="12">
        <v>31111.0</v>
      </c>
      <c r="D17" s="12">
        <v>32561.0</v>
      </c>
      <c r="E17" s="12">
        <v>37163.0</v>
      </c>
      <c r="F17" s="12">
        <v>97402.0</v>
      </c>
    </row>
    <row r="18">
      <c r="A18" s="1" t="s">
        <v>17</v>
      </c>
      <c r="B18" s="11">
        <v>54625.0</v>
      </c>
      <c r="C18" s="12">
        <v>54625.0</v>
      </c>
      <c r="D18" s="12">
        <v>54625.0</v>
      </c>
      <c r="E18" s="12">
        <v>54625.0</v>
      </c>
      <c r="F18" s="12">
        <v>54625.0</v>
      </c>
    </row>
    <row r="19">
      <c r="A19" s="1" t="s">
        <v>18</v>
      </c>
      <c r="B19" s="24">
        <v>147192.0</v>
      </c>
      <c r="C19" s="25">
        <v>146288.0</v>
      </c>
      <c r="D19" s="25">
        <v>172717.0</v>
      </c>
      <c r="E19" s="25">
        <v>203208.0</v>
      </c>
      <c r="F19" s="25">
        <v>248000.0</v>
      </c>
    </row>
    <row r="20">
      <c r="A20" s="4" t="s">
        <v>19</v>
      </c>
      <c r="B20" s="24">
        <v>112615.0</v>
      </c>
      <c r="C20" s="25">
        <v>105550.0</v>
      </c>
      <c r="D20" s="25">
        <v>117513.0</v>
      </c>
      <c r="E20" s="25">
        <v>145283.0</v>
      </c>
      <c r="F20" s="25">
        <v>175114.0</v>
      </c>
    </row>
    <row r="21">
      <c r="A21" s="1" t="s">
        <v>20</v>
      </c>
      <c r="B21" s="24">
        <v>27516.0</v>
      </c>
      <c r="C21" s="25">
        <v>29269.0</v>
      </c>
      <c r="D21" s="25">
        <v>35679.0</v>
      </c>
      <c r="E21" s="25">
        <v>41179.0</v>
      </c>
      <c r="F21" s="25">
        <v>52652.0</v>
      </c>
    </row>
    <row r="22">
      <c r="A22" s="1" t="s">
        <v>21</v>
      </c>
      <c r="B22" s="24">
        <v>16521.0</v>
      </c>
      <c r="C22" s="25">
        <v>12799.0</v>
      </c>
      <c r="D22" s="25">
        <v>19897.0</v>
      </c>
      <c r="E22" s="25">
        <v>25445.0</v>
      </c>
      <c r="F22" s="25">
        <v>25696.0</v>
      </c>
    </row>
    <row r="23">
      <c r="A23" s="4" t="s">
        <v>22</v>
      </c>
      <c r="B23" s="26">
        <v>12111.0</v>
      </c>
      <c r="C23" s="27">
        <v>13072.0</v>
      </c>
      <c r="D23" s="27">
        <v>19684.0</v>
      </c>
      <c r="E23" s="27">
        <v>23547.0</v>
      </c>
      <c r="F23" s="27">
        <v>27477.0</v>
      </c>
    </row>
    <row r="24">
      <c r="A24" s="4" t="s">
        <v>23</v>
      </c>
      <c r="B24" s="24">
        <v>96.0</v>
      </c>
      <c r="C24" s="25">
        <v>127.0</v>
      </c>
      <c r="D24" s="25">
        <v>129.0</v>
      </c>
      <c r="E24" s="25">
        <v>755.0</v>
      </c>
      <c r="F24" s="25">
        <v>696.0</v>
      </c>
    </row>
    <row r="25">
      <c r="A25" s="4" t="s">
        <v>24</v>
      </c>
      <c r="B25" s="24">
        <v>5300.0</v>
      </c>
      <c r="C25" s="25">
        <v>609.0</v>
      </c>
      <c r="D25" s="25">
        <v>1298.0</v>
      </c>
      <c r="E25" s="25">
        <v>2290.0</v>
      </c>
      <c r="F25" s="25">
        <v>2123.0</v>
      </c>
    </row>
    <row r="26">
      <c r="A26" s="4" t="s">
        <v>25</v>
      </c>
      <c r="B26" s="26">
        <v>6165.0</v>
      </c>
      <c r="C26" s="27">
        <v>6334.0</v>
      </c>
      <c r="D26" s="27">
        <v>6382.0</v>
      </c>
      <c r="E26" s="27">
        <v>6531.0</v>
      </c>
      <c r="F26" s="27">
        <v>6990.0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-2920.0</v>
      </c>
      <c r="C28" s="25">
        <v>-11356.0</v>
      </c>
      <c r="D28" s="25">
        <v>-983.0</v>
      </c>
      <c r="E28" s="25">
        <v>1639.0</v>
      </c>
      <c r="F28" s="25">
        <v>-5329.0</v>
      </c>
    </row>
    <row r="29">
      <c r="A29" s="19" t="s">
        <v>28</v>
      </c>
      <c r="B29" s="24">
        <v>0.0</v>
      </c>
      <c r="C29" s="25">
        <v>0.0</v>
      </c>
      <c r="D29" s="25">
        <v>0.0</v>
      </c>
      <c r="E29" s="25">
        <v>0.0</v>
      </c>
      <c r="F29" s="25">
        <v>0.0</v>
      </c>
    </row>
    <row r="30">
      <c r="A30" s="19" t="s">
        <v>29</v>
      </c>
      <c r="B30" s="20">
        <f t="shared" ref="B30:F30" si="1">B22*(1-0.4)+B26+B28-B29</f>
        <v>13157.6</v>
      </c>
      <c r="C30" s="20">
        <f t="shared" si="1"/>
        <v>2657.4</v>
      </c>
      <c r="D30" s="20">
        <f t="shared" si="1"/>
        <v>17337.2</v>
      </c>
      <c r="E30" s="20">
        <f t="shared" si="1"/>
        <v>23437</v>
      </c>
      <c r="F30" s="20">
        <f t="shared" si="1"/>
        <v>17078.6</v>
      </c>
    </row>
    <row r="31">
      <c r="A31" s="19" t="s">
        <v>30</v>
      </c>
      <c r="B31" s="20">
        <f t="shared" ref="B31:F31" si="2">B22+B26</f>
        <v>22686</v>
      </c>
      <c r="C31" s="20">
        <f t="shared" si="2"/>
        <v>19133</v>
      </c>
      <c r="D31" s="20">
        <f t="shared" si="2"/>
        <v>26279</v>
      </c>
      <c r="E31" s="20">
        <f t="shared" si="2"/>
        <v>31976</v>
      </c>
      <c r="F31" s="20">
        <f t="shared" si="2"/>
        <v>32686</v>
      </c>
    </row>
    <row r="32">
      <c r="A32" s="19" t="s">
        <v>31</v>
      </c>
      <c r="B32" s="20">
        <f t="shared" ref="B32:F32" si="3">B18+B25+B27</f>
        <v>59925</v>
      </c>
      <c r="C32" s="20">
        <f t="shared" si="3"/>
        <v>55234</v>
      </c>
      <c r="D32" s="20">
        <f t="shared" si="3"/>
        <v>55923</v>
      </c>
      <c r="E32" s="20">
        <f t="shared" si="3"/>
        <v>56915</v>
      </c>
      <c r="F32" s="20">
        <f t="shared" si="3"/>
        <v>56748</v>
      </c>
    </row>
    <row r="33">
      <c r="A33" s="19" t="s">
        <v>32</v>
      </c>
      <c r="B33" s="20">
        <f t="shared" ref="B33:F33" si="4">B4+B5+B6+B8-B12-B13-B14</f>
        <v>20581</v>
      </c>
      <c r="C33" s="20">
        <f t="shared" si="4"/>
        <v>18388</v>
      </c>
      <c r="D33" s="20">
        <f t="shared" si="4"/>
        <v>14493</v>
      </c>
      <c r="E33" s="20">
        <f t="shared" si="4"/>
        <v>23158</v>
      </c>
      <c r="F33" s="20">
        <f t="shared" si="4"/>
        <v>29917</v>
      </c>
    </row>
    <row r="34">
      <c r="A34" s="19" t="s">
        <v>33</v>
      </c>
      <c r="B34" s="20">
        <f t="shared" ref="B34:F34" si="5">B19-B20</f>
        <v>34577</v>
      </c>
      <c r="C34" s="20">
        <f t="shared" si="5"/>
        <v>40738</v>
      </c>
      <c r="D34" s="20">
        <f t="shared" si="5"/>
        <v>55204</v>
      </c>
      <c r="E34" s="20">
        <f t="shared" si="5"/>
        <v>57925</v>
      </c>
      <c r="F34" s="20">
        <f t="shared" si="5"/>
        <v>72886</v>
      </c>
    </row>
    <row r="35">
      <c r="A35" s="19" t="s">
        <v>34</v>
      </c>
      <c r="B35" s="20">
        <f t="shared" ref="B35:F35" si="6">B19-(B20*1.3525)-B26</f>
        <v>-11284.7875</v>
      </c>
      <c r="C35" s="20">
        <f t="shared" si="6"/>
        <v>-2802.375</v>
      </c>
      <c r="D35" s="20">
        <f t="shared" si="6"/>
        <v>7398.6675</v>
      </c>
      <c r="E35" s="20">
        <f t="shared" si="6"/>
        <v>181.7425</v>
      </c>
      <c r="F35" s="20">
        <f t="shared" si="6"/>
        <v>4168.315</v>
      </c>
    </row>
    <row r="36">
      <c r="A36" s="19"/>
    </row>
    <row r="37">
      <c r="A37" s="19" t="s">
        <v>35</v>
      </c>
      <c r="B37" s="21">
        <f t="shared" ref="B37:F37" si="7">B4/B10</f>
        <v>0.04640130122</v>
      </c>
      <c r="C37" s="21">
        <f t="shared" si="7"/>
        <v>0.02048550088</v>
      </c>
      <c r="D37" s="21">
        <f t="shared" si="7"/>
        <v>0.0147943762</v>
      </c>
      <c r="E37" s="21">
        <f t="shared" si="7"/>
        <v>0.01981426225</v>
      </c>
      <c r="F37" s="21">
        <f t="shared" si="7"/>
        <v>0.03202725724</v>
      </c>
    </row>
    <row r="38">
      <c r="A38" s="19" t="s">
        <v>36</v>
      </c>
      <c r="B38" s="21">
        <f t="shared" ref="B38:F38" si="8">B4/B19</f>
        <v>0.01395456275</v>
      </c>
      <c r="C38" s="21">
        <f t="shared" si="8"/>
        <v>0.007649294542</v>
      </c>
      <c r="D38" s="21">
        <f t="shared" si="8"/>
        <v>0.006177735834</v>
      </c>
      <c r="E38" s="21">
        <f t="shared" si="8"/>
        <v>0.008725050195</v>
      </c>
      <c r="F38" s="21">
        <f t="shared" si="8"/>
        <v>0.01288709677</v>
      </c>
    </row>
    <row r="39">
      <c r="A39" s="19" t="s">
        <v>37</v>
      </c>
      <c r="B39" s="21">
        <f t="shared" ref="B39:F39" si="9">B4/B3</f>
        <v>0.04382708147</v>
      </c>
      <c r="C39" s="21">
        <f t="shared" si="9"/>
        <v>0.02439609314</v>
      </c>
      <c r="D39" s="21">
        <f t="shared" si="9"/>
        <v>0.01710401872</v>
      </c>
      <c r="E39" s="21">
        <f t="shared" si="9"/>
        <v>0.02178641206</v>
      </c>
      <c r="F39" s="21">
        <f t="shared" si="9"/>
        <v>0.03700744549</v>
      </c>
    </row>
    <row r="40">
      <c r="A40" s="19" t="s">
        <v>38</v>
      </c>
      <c r="B40" s="21">
        <f t="shared" ref="B40:F40" si="10">B4/B2</f>
        <v>0.01584668678</v>
      </c>
      <c r="C40" s="21">
        <f t="shared" si="10"/>
        <v>0.008605375476</v>
      </c>
      <c r="D40" s="21">
        <f t="shared" si="10"/>
        <v>0.007257910919</v>
      </c>
      <c r="E40" s="21">
        <f t="shared" si="10"/>
        <v>0.01061333461</v>
      </c>
      <c r="F40" s="21">
        <f t="shared" si="10"/>
        <v>0.01276883063</v>
      </c>
    </row>
    <row r="41">
      <c r="A41" s="19" t="s">
        <v>39</v>
      </c>
      <c r="B41" s="21">
        <f t="shared" ref="B41:F41" si="11">B3/B10</f>
        <v>1.058735824</v>
      </c>
      <c r="C41" s="21">
        <f t="shared" si="11"/>
        <v>0.8397041593</v>
      </c>
      <c r="D41" s="21">
        <f t="shared" si="11"/>
        <v>0.8649649206</v>
      </c>
      <c r="E41" s="21">
        <f t="shared" si="11"/>
        <v>0.9094779897</v>
      </c>
      <c r="F41" s="21">
        <f t="shared" si="11"/>
        <v>0.8654273975</v>
      </c>
    </row>
    <row r="42">
      <c r="A42" s="19" t="s">
        <v>40</v>
      </c>
      <c r="B42" s="21">
        <f t="shared" ref="B42:F42" si="12">B3/B2</f>
        <v>0.3615729418</v>
      </c>
      <c r="C42" s="21">
        <f t="shared" si="12"/>
        <v>0.3527358019</v>
      </c>
      <c r="D42" s="21">
        <f t="shared" si="12"/>
        <v>0.4243395097</v>
      </c>
      <c r="E42" s="21">
        <f t="shared" si="12"/>
        <v>0.4871538544</v>
      </c>
      <c r="F42" s="21">
        <f t="shared" si="12"/>
        <v>0.3450340995</v>
      </c>
    </row>
    <row r="43">
      <c r="A43" s="19" t="s">
        <v>41</v>
      </c>
      <c r="B43" s="21">
        <f t="shared" ref="B43:F43" si="13">B10/B2</f>
        <v>0.3415138446</v>
      </c>
      <c r="C43" s="21">
        <f t="shared" si="13"/>
        <v>0.4200715192</v>
      </c>
      <c r="D43" s="21">
        <f t="shared" si="13"/>
        <v>0.4905858025</v>
      </c>
      <c r="E43" s="21">
        <f t="shared" si="13"/>
        <v>0.5356411699</v>
      </c>
      <c r="F43" s="21">
        <f t="shared" si="13"/>
        <v>0.3986863606</v>
      </c>
    </row>
    <row r="44">
      <c r="A44" s="19" t="s">
        <v>42</v>
      </c>
      <c r="B44" s="21">
        <f t="shared" ref="B44:F44" si="14">B10/B19</f>
        <v>0.3007364531</v>
      </c>
      <c r="C44" s="21">
        <f t="shared" si="14"/>
        <v>0.3734004156</v>
      </c>
      <c r="D44" s="21">
        <f t="shared" si="14"/>
        <v>0.4175732557</v>
      </c>
      <c r="E44" s="21">
        <f t="shared" si="14"/>
        <v>0.4403419157</v>
      </c>
      <c r="F44" s="21">
        <f t="shared" si="14"/>
        <v>0.4023790323</v>
      </c>
    </row>
    <row r="45">
      <c r="A45" s="19" t="s">
        <v>43</v>
      </c>
      <c r="B45" s="21">
        <f t="shared" ref="B45:F45" si="15">B8/B2</f>
        <v>0.1040372791</v>
      </c>
      <c r="C45" s="21">
        <f t="shared" si="15"/>
        <v>0.09709693544</v>
      </c>
      <c r="D45" s="21">
        <f t="shared" si="15"/>
        <v>0.1309348897</v>
      </c>
      <c r="E45" s="21">
        <f t="shared" si="15"/>
        <v>0.1342978917</v>
      </c>
      <c r="F45" s="21">
        <f t="shared" si="15"/>
        <v>0.1068450681</v>
      </c>
    </row>
    <row r="46">
      <c r="A46" s="19" t="s">
        <v>44</v>
      </c>
      <c r="B46" s="21">
        <f t="shared" ref="B46:F46" si="16">(B3-B8)/B2</f>
        <v>0.2575356628</v>
      </c>
      <c r="C46" s="21">
        <f t="shared" si="16"/>
        <v>0.2556388665</v>
      </c>
      <c r="D46" s="21">
        <f t="shared" si="16"/>
        <v>0.29340462</v>
      </c>
      <c r="E46" s="21">
        <f t="shared" si="16"/>
        <v>0.3528559627</v>
      </c>
      <c r="F46" s="21">
        <f t="shared" si="16"/>
        <v>0.2381890314</v>
      </c>
    </row>
    <row r="47">
      <c r="A47" s="19" t="s">
        <v>45</v>
      </c>
      <c r="B47" s="21">
        <f t="shared" ref="B47:F47" si="17">(B3-B8)/B10</f>
        <v>0.7541002124</v>
      </c>
      <c r="C47" s="21">
        <f t="shared" si="17"/>
        <v>0.6085603398</v>
      </c>
      <c r="D47" s="21">
        <f t="shared" si="17"/>
        <v>0.5980699371</v>
      </c>
      <c r="E47" s="21">
        <f t="shared" si="17"/>
        <v>0.6587543724</v>
      </c>
      <c r="F47" s="21">
        <f t="shared" si="17"/>
        <v>0.5974346127</v>
      </c>
    </row>
    <row r="48">
      <c r="A48" s="19" t="s">
        <v>46</v>
      </c>
      <c r="B48" s="19">
        <f t="shared" ref="B48:F48" si="18">(B3-B10)/B2</f>
        <v>0.02005909719</v>
      </c>
      <c r="C48" s="19">
        <f t="shared" si="18"/>
        <v>-0.06733571731</v>
      </c>
      <c r="D48" s="19">
        <f t="shared" si="18"/>
        <v>-0.06624629282</v>
      </c>
      <c r="E48" s="19">
        <f t="shared" si="18"/>
        <v>-0.04848731548</v>
      </c>
      <c r="F48" s="19">
        <f t="shared" si="18"/>
        <v>-0.05365226111</v>
      </c>
    </row>
    <row r="49">
      <c r="A49" s="19" t="s">
        <v>47</v>
      </c>
      <c r="B49" s="21">
        <f t="shared" ref="B49:F49" si="19">(B3-B10)/B19</f>
        <v>0.01766400348</v>
      </c>
      <c r="C49" s="21">
        <f t="shared" si="19"/>
        <v>-0.05985453352</v>
      </c>
      <c r="D49" s="21">
        <f t="shared" si="19"/>
        <v>-0.05638703776</v>
      </c>
      <c r="E49" s="21">
        <f t="shared" si="19"/>
        <v>-0.03986063541</v>
      </c>
      <c r="F49" s="21">
        <f t="shared" si="19"/>
        <v>-0.05414919355</v>
      </c>
    </row>
    <row r="50">
      <c r="A50" s="19" t="s">
        <v>48</v>
      </c>
      <c r="B50" s="21">
        <f t="shared" ref="B50:F50" si="20">(B11+B16)/B30</f>
        <v>2.236274093</v>
      </c>
      <c r="C50" s="21">
        <f t="shared" si="20"/>
        <v>11.35395499</v>
      </c>
      <c r="D50" s="21">
        <f t="shared" si="20"/>
        <v>1.944662345</v>
      </c>
      <c r="E50" s="21">
        <f t="shared" si="20"/>
        <v>1.723770107</v>
      </c>
      <c r="F50" s="21">
        <f t="shared" si="20"/>
        <v>2.739393159</v>
      </c>
    </row>
    <row r="51">
      <c r="A51" s="19" t="s">
        <v>49</v>
      </c>
      <c r="B51" s="21">
        <f t="shared" ref="B51:F51" si="21">B23/B31</f>
        <v>0.5338534779</v>
      </c>
      <c r="C51" s="21">
        <f t="shared" si="21"/>
        <v>0.6832174777</v>
      </c>
      <c r="D51" s="21">
        <f t="shared" si="21"/>
        <v>0.7490391567</v>
      </c>
      <c r="E51" s="21">
        <f t="shared" si="21"/>
        <v>0.736396047</v>
      </c>
      <c r="F51" s="21">
        <f t="shared" si="21"/>
        <v>0.8406351343</v>
      </c>
    </row>
    <row r="52">
      <c r="A52" s="19" t="s">
        <v>50</v>
      </c>
      <c r="B52" s="21">
        <f t="shared" ref="B52:F52" si="22">B23/B25</f>
        <v>2.28509434</v>
      </c>
      <c r="C52" s="21">
        <f t="shared" si="22"/>
        <v>21.46469622</v>
      </c>
      <c r="D52" s="21">
        <f t="shared" si="22"/>
        <v>15.16486903</v>
      </c>
      <c r="E52" s="21">
        <f t="shared" si="22"/>
        <v>10.28253275</v>
      </c>
      <c r="F52" s="21">
        <f t="shared" si="22"/>
        <v>12.94253415</v>
      </c>
    </row>
    <row r="53">
      <c r="A53" s="19" t="s">
        <v>51</v>
      </c>
      <c r="B53" s="21">
        <f t="shared" ref="B53:F53" si="23">B23/B2</f>
        <v>0.0934368177</v>
      </c>
      <c r="C53" s="21">
        <f t="shared" si="23"/>
        <v>0.1005267813</v>
      </c>
      <c r="D53" s="21">
        <f t="shared" si="23"/>
        <v>0.1338938318</v>
      </c>
      <c r="E53" s="21">
        <f t="shared" si="23"/>
        <v>0.1409544219</v>
      </c>
      <c r="F53" s="21">
        <f t="shared" si="23"/>
        <v>0.1097775842</v>
      </c>
    </row>
    <row r="54">
      <c r="A54" s="19" t="s">
        <v>52</v>
      </c>
      <c r="B54" s="19">
        <f t="shared" ref="B54:F54" si="24">B23/B35</f>
        <v>-1.073214715</v>
      </c>
      <c r="C54" s="19">
        <f t="shared" si="24"/>
        <v>-4.664614836</v>
      </c>
      <c r="D54" s="19">
        <f t="shared" si="24"/>
        <v>2.660479066</v>
      </c>
      <c r="E54" s="19">
        <f t="shared" si="24"/>
        <v>129.5624304</v>
      </c>
      <c r="F54" s="19">
        <f t="shared" si="24"/>
        <v>6.591872255</v>
      </c>
    </row>
    <row r="55">
      <c r="A55" s="19" t="s">
        <v>53</v>
      </c>
      <c r="B55" s="21">
        <f t="shared" ref="B55:F55" si="25">B30/B17</f>
        <v>0.4335859751</v>
      </c>
      <c r="C55" s="21">
        <f t="shared" si="25"/>
        <v>0.08541673363</v>
      </c>
      <c r="D55" s="21">
        <f t="shared" si="25"/>
        <v>0.5324529345</v>
      </c>
      <c r="E55" s="21">
        <f t="shared" si="25"/>
        <v>0.6306541453</v>
      </c>
      <c r="F55" s="21">
        <f t="shared" si="25"/>
        <v>0.1753413688</v>
      </c>
    </row>
    <row r="56">
      <c r="A56" s="19" t="s">
        <v>54</v>
      </c>
      <c r="B56" s="21">
        <f t="shared" ref="B56:F56" si="26">B30/B2</f>
        <v>0.1015113758</v>
      </c>
      <c r="C56" s="21">
        <f t="shared" si="26"/>
        <v>0.02043603645</v>
      </c>
      <c r="D56" s="21">
        <f t="shared" si="26"/>
        <v>0.1179305091</v>
      </c>
      <c r="E56" s="21">
        <f t="shared" si="26"/>
        <v>0.1402959522</v>
      </c>
      <c r="F56" s="21">
        <f t="shared" si="26"/>
        <v>0.06823333879</v>
      </c>
    </row>
    <row r="57">
      <c r="A57" s="19" t="s">
        <v>55</v>
      </c>
      <c r="B57" s="21">
        <f t="shared" ref="B57:F57" si="27">B22/B17</f>
        <v>0.544421011</v>
      </c>
      <c r="C57" s="21">
        <f t="shared" si="27"/>
        <v>0.4113978978</v>
      </c>
      <c r="D57" s="21">
        <f t="shared" si="27"/>
        <v>0.6110684561</v>
      </c>
      <c r="E57" s="21">
        <f t="shared" si="27"/>
        <v>0.6846863816</v>
      </c>
      <c r="F57" s="21">
        <f t="shared" si="27"/>
        <v>0.2638138847</v>
      </c>
    </row>
    <row r="58">
      <c r="A58" s="19" t="s">
        <v>56</v>
      </c>
      <c r="B58" s="21">
        <f t="shared" ref="B58:F58" si="28">B22/B2</f>
        <v>0.1274601325</v>
      </c>
      <c r="C58" s="21">
        <f t="shared" si="28"/>
        <v>0.09842734648</v>
      </c>
      <c r="D58" s="21">
        <f t="shared" si="28"/>
        <v>0.1353426931</v>
      </c>
      <c r="E58" s="21">
        <f t="shared" si="28"/>
        <v>0.1523160176</v>
      </c>
      <c r="F58" s="21">
        <f t="shared" si="28"/>
        <v>0.1026620375</v>
      </c>
    </row>
    <row r="59">
      <c r="A59" s="19" t="s">
        <v>57</v>
      </c>
      <c r="B59" s="21">
        <f t="shared" ref="B59:F59" si="29">B31/B32</f>
        <v>0.3785732165</v>
      </c>
      <c r="C59" s="21">
        <f t="shared" si="29"/>
        <v>0.3463989572</v>
      </c>
      <c r="D59" s="21">
        <f t="shared" si="29"/>
        <v>0.4699139889</v>
      </c>
      <c r="E59" s="21">
        <f t="shared" si="29"/>
        <v>0.5618202583</v>
      </c>
      <c r="F59" s="21">
        <f t="shared" si="29"/>
        <v>0.5759850567</v>
      </c>
    </row>
    <row r="60">
      <c r="A60" s="19" t="s">
        <v>58</v>
      </c>
      <c r="B60" s="21">
        <f t="shared" ref="B60:F60" si="30">B31/B2</f>
        <v>0.175023338</v>
      </c>
      <c r="C60" s="21">
        <f t="shared" si="30"/>
        <v>0.1471373092</v>
      </c>
      <c r="D60" s="21">
        <f t="shared" si="30"/>
        <v>0.1787541153</v>
      </c>
      <c r="E60" s="21">
        <f t="shared" si="30"/>
        <v>0.1914111605</v>
      </c>
      <c r="F60" s="21">
        <f t="shared" si="30"/>
        <v>0.1305888604</v>
      </c>
    </row>
    <row r="61">
      <c r="A61" s="19" t="s">
        <v>59</v>
      </c>
      <c r="B61" s="21">
        <f t="shared" ref="B61:F61" si="31">B25/B17</f>
        <v>0.174652343</v>
      </c>
      <c r="C61" s="21">
        <f t="shared" si="31"/>
        <v>0.01957506991</v>
      </c>
      <c r="D61" s="21">
        <f t="shared" si="31"/>
        <v>0.03986364055</v>
      </c>
      <c r="E61" s="21">
        <f t="shared" si="31"/>
        <v>0.06162042892</v>
      </c>
      <c r="F61" s="21">
        <f t="shared" si="31"/>
        <v>0.02179626702</v>
      </c>
    </row>
    <row r="62">
      <c r="A62" s="19" t="s">
        <v>60</v>
      </c>
      <c r="B62" s="21">
        <f t="shared" ref="B62:F62" si="32">B25/B2</f>
        <v>0.04088969811</v>
      </c>
      <c r="C62" s="21">
        <f t="shared" si="32"/>
        <v>0.004683354481</v>
      </c>
      <c r="D62" s="21">
        <f t="shared" si="32"/>
        <v>0.008829211221</v>
      </c>
      <c r="E62" s="21">
        <f t="shared" si="32"/>
        <v>0.01370814228</v>
      </c>
      <c r="F62" s="21">
        <f t="shared" si="32"/>
        <v>0.008481923475</v>
      </c>
    </row>
    <row r="63">
      <c r="A63" s="19" t="s">
        <v>61</v>
      </c>
      <c r="B63" s="21">
        <f t="shared" ref="B63:F63" si="33">(B25+B24)/B17</f>
        <v>0.1778158571</v>
      </c>
      <c r="C63" s="21">
        <f t="shared" si="33"/>
        <v>0.02365722735</v>
      </c>
      <c r="D63" s="21">
        <f t="shared" si="33"/>
        <v>0.04382543534</v>
      </c>
      <c r="E63" s="21">
        <f t="shared" si="33"/>
        <v>0.08193633453</v>
      </c>
      <c r="F63" s="21">
        <f t="shared" si="33"/>
        <v>0.02894191084</v>
      </c>
    </row>
    <row r="64">
      <c r="A64" s="19" t="s">
        <v>62</v>
      </c>
      <c r="B64" s="21">
        <f t="shared" ref="B64:F64" si="34">B16/B17</f>
        <v>0.2964805905</v>
      </c>
      <c r="C64" s="21">
        <f t="shared" si="34"/>
        <v>0.1679148854</v>
      </c>
      <c r="D64" s="21">
        <f t="shared" si="34"/>
        <v>0.2723196462</v>
      </c>
      <c r="E64" s="21">
        <f t="shared" si="34"/>
        <v>0.1250168178</v>
      </c>
      <c r="F64" s="21">
        <f t="shared" si="34"/>
        <v>0.04636455104</v>
      </c>
    </row>
    <row r="65">
      <c r="A65" s="19" t="s">
        <v>63</v>
      </c>
      <c r="B65" s="21">
        <f t="shared" ref="B65:F65" si="35">B16/B2</f>
        <v>0.0694121913</v>
      </c>
      <c r="C65" s="21">
        <f t="shared" si="35"/>
        <v>0.04017379936</v>
      </c>
      <c r="D65" s="21">
        <f t="shared" si="35"/>
        <v>0.06031480423</v>
      </c>
      <c r="E65" s="21">
        <f t="shared" si="35"/>
        <v>0.02781136638</v>
      </c>
      <c r="F65" s="21">
        <f t="shared" si="35"/>
        <v>0.01804256543</v>
      </c>
    </row>
    <row r="66">
      <c r="A66" s="19" t="s">
        <v>64</v>
      </c>
      <c r="B66" s="21">
        <f t="shared" ref="B66:F66" si="36">B33/B2</f>
        <v>0.1587831843</v>
      </c>
      <c r="C66" s="21">
        <f t="shared" si="36"/>
        <v>0.1414080824</v>
      </c>
      <c r="D66" s="21">
        <f t="shared" si="36"/>
        <v>0.09858378908</v>
      </c>
      <c r="E66" s="21">
        <f t="shared" si="36"/>
        <v>0.1386258336</v>
      </c>
      <c r="F66" s="21">
        <f t="shared" si="36"/>
        <v>0.1195260031</v>
      </c>
    </row>
    <row r="67">
      <c r="A67" s="19" t="s">
        <v>65</v>
      </c>
      <c r="B67" s="21">
        <f t="shared" ref="B67:F67" si="37">B17/B32</f>
        <v>0.5063996662</v>
      </c>
      <c r="C67" s="21">
        <f t="shared" si="37"/>
        <v>0.5632581381</v>
      </c>
      <c r="D67" s="21">
        <f t="shared" si="37"/>
        <v>0.5822470182</v>
      </c>
      <c r="E67" s="21">
        <f t="shared" si="37"/>
        <v>0.6529561627</v>
      </c>
      <c r="F67" s="21">
        <f t="shared" si="37"/>
        <v>1.716395291</v>
      </c>
    </row>
    <row r="68">
      <c r="A68" s="19" t="s">
        <v>66</v>
      </c>
      <c r="B68" s="21">
        <f t="shared" ref="B68:F68" si="38">B17/B2</f>
        <v>0.2341205243</v>
      </c>
      <c r="C68" s="21">
        <f t="shared" si="38"/>
        <v>0.2392509709</v>
      </c>
      <c r="D68" s="21">
        <f t="shared" si="38"/>
        <v>0.2214853209</v>
      </c>
      <c r="E68" s="21">
        <f t="shared" si="38"/>
        <v>0.2224610006</v>
      </c>
      <c r="F68" s="21">
        <f t="shared" si="38"/>
        <v>0.3891456949</v>
      </c>
    </row>
    <row r="69">
      <c r="A69" s="19" t="s">
        <v>67</v>
      </c>
      <c r="B69" s="21">
        <f t="shared" ref="B69:F69" si="39">(B16+B11)/B17</f>
        <v>0.969617083</v>
      </c>
      <c r="C69" s="21">
        <f t="shared" si="39"/>
        <v>0.9698177493</v>
      </c>
      <c r="D69" s="21">
        <f t="shared" si="39"/>
        <v>1.035441172</v>
      </c>
      <c r="E69" s="21">
        <f t="shared" si="39"/>
        <v>1.087102764</v>
      </c>
      <c r="F69" s="21">
        <f t="shared" si="39"/>
        <v>0.480328946</v>
      </c>
    </row>
    <row r="70">
      <c r="A70" s="19" t="s">
        <v>68</v>
      </c>
      <c r="B70" s="21">
        <f t="shared" ref="B70:F70" si="40">(B16+B11)/B2</f>
        <v>0.2270072599</v>
      </c>
      <c r="C70" s="21">
        <f t="shared" si="40"/>
        <v>0.2320298381</v>
      </c>
      <c r="D70" s="21">
        <f t="shared" si="40"/>
        <v>0.2293350203</v>
      </c>
      <c r="E70" s="21">
        <f t="shared" si="40"/>
        <v>0.2418379686</v>
      </c>
      <c r="F70" s="21">
        <f t="shared" si="40"/>
        <v>0.1869179415</v>
      </c>
    </row>
    <row r="71">
      <c r="A71" s="19" t="s">
        <v>69</v>
      </c>
      <c r="B71" s="21">
        <f t="shared" ref="B71:F71" si="41">B30/B19</f>
        <v>0.08939072776</v>
      </c>
      <c r="C71" s="21">
        <f t="shared" si="41"/>
        <v>0.01816553648</v>
      </c>
      <c r="D71" s="21">
        <f t="shared" si="41"/>
        <v>0.1003792331</v>
      </c>
      <c r="E71" s="21">
        <f t="shared" si="41"/>
        <v>0.1153350262</v>
      </c>
      <c r="F71" s="21">
        <f t="shared" si="41"/>
        <v>0.06886532258</v>
      </c>
    </row>
    <row r="72">
      <c r="A72" s="19" t="s">
        <v>70</v>
      </c>
      <c r="B72" s="19">
        <f t="shared" ref="B72:F72" si="42">B30/B35</f>
        <v>-1.16595904</v>
      </c>
      <c r="C72" s="19">
        <f t="shared" si="42"/>
        <v>-0.9482670949</v>
      </c>
      <c r="D72" s="19">
        <f t="shared" si="42"/>
        <v>2.343286815</v>
      </c>
      <c r="E72" s="19">
        <f t="shared" si="42"/>
        <v>128.9571784</v>
      </c>
      <c r="F72" s="19">
        <f t="shared" si="42"/>
        <v>4.097243131</v>
      </c>
    </row>
    <row r="73">
      <c r="A73" s="19" t="s">
        <v>71</v>
      </c>
      <c r="B73" s="19">
        <f t="shared" ref="B73:F73" si="43">B22/B35</f>
        <v>-1.464006301</v>
      </c>
      <c r="C73" s="19">
        <f t="shared" si="43"/>
        <v>-4.567197466</v>
      </c>
      <c r="D73" s="19">
        <f t="shared" si="43"/>
        <v>2.689268034</v>
      </c>
      <c r="E73" s="19">
        <f t="shared" si="43"/>
        <v>140.0057774</v>
      </c>
      <c r="F73" s="19">
        <f t="shared" si="43"/>
        <v>6.164601284</v>
      </c>
    </row>
    <row r="74">
      <c r="A74" s="19" t="s">
        <v>72</v>
      </c>
      <c r="B74" s="21">
        <f t="shared" ref="B74:F74" si="44">B31/B19</f>
        <v>0.1541252242</v>
      </c>
      <c r="C74" s="21">
        <f t="shared" si="44"/>
        <v>0.1307899486</v>
      </c>
      <c r="D74" s="21">
        <f t="shared" si="44"/>
        <v>0.1521506279</v>
      </c>
      <c r="E74" s="21">
        <f t="shared" si="44"/>
        <v>0.1573560096</v>
      </c>
      <c r="F74" s="21">
        <f t="shared" si="44"/>
        <v>0.1317983871</v>
      </c>
    </row>
    <row r="75">
      <c r="A75" s="19" t="s">
        <v>73</v>
      </c>
      <c r="B75" s="21">
        <f t="shared" ref="B75:F75" si="45">B34/B19</f>
        <v>0.2349108647</v>
      </c>
      <c r="C75" s="21">
        <f t="shared" si="45"/>
        <v>0.2784780707</v>
      </c>
      <c r="D75" s="21">
        <f t="shared" si="45"/>
        <v>0.3196211143</v>
      </c>
      <c r="E75" s="21">
        <f t="shared" si="45"/>
        <v>0.2850527538</v>
      </c>
      <c r="F75" s="21">
        <f t="shared" si="45"/>
        <v>0.2938951613</v>
      </c>
    </row>
    <row r="76">
      <c r="A76" s="19" t="s">
        <v>74</v>
      </c>
      <c r="B76" s="21">
        <f t="shared" ref="B76:F76" si="46">B25/B19</f>
        <v>0.03600739171</v>
      </c>
      <c r="C76" s="21">
        <f t="shared" si="46"/>
        <v>0.00416302089</v>
      </c>
      <c r="D76" s="21">
        <f t="shared" si="46"/>
        <v>0.007515183798</v>
      </c>
      <c r="E76" s="21">
        <f t="shared" si="46"/>
        <v>0.01126924137</v>
      </c>
      <c r="F76" s="21">
        <f t="shared" si="46"/>
        <v>0.008560483871</v>
      </c>
    </row>
    <row r="77">
      <c r="A77" s="19" t="s">
        <v>75</v>
      </c>
      <c r="B77" s="19">
        <f t="shared" ref="B77:F77" si="47">B25/B35</f>
        <v>-0.4696588217</v>
      </c>
      <c r="C77" s="19">
        <f t="shared" si="47"/>
        <v>-0.2173156697</v>
      </c>
      <c r="D77" s="19">
        <f t="shared" si="47"/>
        <v>0.1754369959</v>
      </c>
      <c r="E77" s="19">
        <f t="shared" si="47"/>
        <v>12.60024485</v>
      </c>
      <c r="F77" s="19">
        <f t="shared" si="47"/>
        <v>0.5093185136</v>
      </c>
    </row>
    <row r="78">
      <c r="A78" s="19" t="s">
        <v>76</v>
      </c>
      <c r="B78" s="19">
        <f t="shared" ref="B78:F78" si="48">B35/B9</f>
        <v>-0.1996706743</v>
      </c>
      <c r="C78" s="19">
        <f t="shared" si="48"/>
        <v>-0.0479686243</v>
      </c>
      <c r="D78" s="19">
        <f t="shared" si="48"/>
        <v>0.1246007427</v>
      </c>
      <c r="E78" s="19">
        <f t="shared" si="48"/>
        <v>0.003499152852</v>
      </c>
      <c r="F78" s="19">
        <f t="shared" si="48"/>
        <v>0.0306401379</v>
      </c>
    </row>
    <row r="79">
      <c r="A79" s="19" t="s">
        <v>77</v>
      </c>
      <c r="B79" s="19">
        <f t="shared" ref="B79:F79" si="49">B35/B2</f>
        <v>-0.08706255738</v>
      </c>
      <c r="C79" s="19">
        <f t="shared" si="49"/>
        <v>-0.0215509286</v>
      </c>
      <c r="D79" s="19">
        <f t="shared" si="49"/>
        <v>0.05032696311</v>
      </c>
      <c r="E79" s="19">
        <f t="shared" si="49"/>
        <v>0.001087926658</v>
      </c>
      <c r="F79" s="19">
        <f t="shared" si="49"/>
        <v>0.01665347567</v>
      </c>
    </row>
    <row r="80">
      <c r="A80" s="19" t="s">
        <v>78</v>
      </c>
      <c r="B80" s="19">
        <f t="shared" ref="B80:F80" si="50">B35/B19</f>
        <v>-0.07666712525</v>
      </c>
      <c r="C80" s="19">
        <f t="shared" si="50"/>
        <v>-0.01915656103</v>
      </c>
      <c r="D80" s="19">
        <f t="shared" si="50"/>
        <v>0.04283693846</v>
      </c>
      <c r="E80" s="19">
        <f t="shared" si="50"/>
        <v>0.0008943668556</v>
      </c>
      <c r="F80" s="19">
        <f t="shared" si="50"/>
        <v>0.01680772177</v>
      </c>
    </row>
    <row r="81">
      <c r="A81" s="19" t="s">
        <v>79</v>
      </c>
      <c r="B81" s="21">
        <f t="shared" ref="B81:F81" si="51">B12/B19</f>
        <v>0.1139260286</v>
      </c>
      <c r="C81" s="21">
        <f t="shared" si="51"/>
        <v>0.1507710817</v>
      </c>
      <c r="D81" s="21">
        <f t="shared" si="51"/>
        <v>0.1910408356</v>
      </c>
      <c r="E81" s="21">
        <f t="shared" si="51"/>
        <v>0.1484439589</v>
      </c>
      <c r="F81" s="21">
        <f t="shared" si="51"/>
        <v>0.1540120968</v>
      </c>
    </row>
    <row r="82">
      <c r="A82" s="19" t="s">
        <v>80</v>
      </c>
      <c r="B82" s="21">
        <f t="shared" ref="B82:F82" si="52">B3/B19</f>
        <v>0.3184004565</v>
      </c>
      <c r="C82" s="21">
        <f t="shared" si="52"/>
        <v>0.3135458821</v>
      </c>
      <c r="D82" s="21">
        <f t="shared" si="52"/>
        <v>0.3611862179</v>
      </c>
      <c r="E82" s="21">
        <f t="shared" si="52"/>
        <v>0.4004812803</v>
      </c>
      <c r="F82" s="21">
        <f t="shared" si="52"/>
        <v>0.3482298387</v>
      </c>
    </row>
    <row r="83">
      <c r="A83" s="19" t="s">
        <v>81</v>
      </c>
      <c r="B83" s="21">
        <f t="shared" ref="B83:F83" si="53">B8/B19</f>
        <v>0.09161503343</v>
      </c>
      <c r="C83" s="21">
        <f t="shared" si="53"/>
        <v>0.08630919829</v>
      </c>
      <c r="D83" s="21">
        <f t="shared" si="53"/>
        <v>0.1114482072</v>
      </c>
      <c r="E83" s="21">
        <f t="shared" si="53"/>
        <v>0.1104041179</v>
      </c>
      <c r="F83" s="21">
        <f t="shared" si="53"/>
        <v>0.1078346774</v>
      </c>
    </row>
    <row r="84">
      <c r="A84" s="19" t="s">
        <v>82</v>
      </c>
      <c r="B84" s="21">
        <f t="shared" ref="B84:F84" si="54">B33/B19</f>
        <v>0.1398241752</v>
      </c>
      <c r="C84" s="21">
        <f t="shared" si="54"/>
        <v>0.1256972547</v>
      </c>
      <c r="D84" s="21">
        <f t="shared" si="54"/>
        <v>0.08391183265</v>
      </c>
      <c r="E84" s="21">
        <f t="shared" si="54"/>
        <v>0.1139620487</v>
      </c>
      <c r="F84" s="21">
        <f t="shared" si="54"/>
        <v>0.1206330645</v>
      </c>
    </row>
    <row r="85">
      <c r="A85" s="19" t="s">
        <v>83</v>
      </c>
      <c r="B85" s="21">
        <f t="shared" ref="B85:F85" si="55">(B5+B6)/B19</f>
        <v>0.1699820642</v>
      </c>
      <c r="C85" s="21">
        <f t="shared" si="55"/>
        <v>0.1900360932</v>
      </c>
      <c r="D85" s="21">
        <f t="shared" si="55"/>
        <v>0.1859573754</v>
      </c>
      <c r="E85" s="21">
        <f t="shared" si="55"/>
        <v>0.2034171883</v>
      </c>
      <c r="F85" s="21">
        <f t="shared" si="55"/>
        <v>0.1667741935</v>
      </c>
    </row>
    <row r="86">
      <c r="A86" s="19" t="s">
        <v>84</v>
      </c>
      <c r="B86" s="21">
        <f t="shared" ref="B86:F86" si="56">B19/B2</f>
        <v>1.135591782</v>
      </c>
      <c r="C86" s="21">
        <f t="shared" si="56"/>
        <v>1.124989426</v>
      </c>
      <c r="D86" s="21">
        <f t="shared" si="56"/>
        <v>1.174849672</v>
      </c>
      <c r="E86" s="21">
        <f t="shared" si="56"/>
        <v>1.216421038</v>
      </c>
      <c r="F86" s="21">
        <f t="shared" si="56"/>
        <v>0.9908229024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41639.0</v>
      </c>
      <c r="C1" s="52">
        <v>42004.0</v>
      </c>
      <c r="D1" s="52">
        <v>42369.0</v>
      </c>
      <c r="E1" s="52">
        <v>42735.0</v>
      </c>
      <c r="F1" s="52">
        <v>43100.0</v>
      </c>
    </row>
    <row r="2">
      <c r="A2" s="4" t="s">
        <v>1</v>
      </c>
      <c r="B2" s="24">
        <v>722639.0</v>
      </c>
      <c r="C2" s="25">
        <v>885448.0</v>
      </c>
      <c r="D2" s="25">
        <v>655434.0</v>
      </c>
      <c r="E2" s="25">
        <v>517475.0</v>
      </c>
      <c r="F2" s="25">
        <v>462217.0</v>
      </c>
    </row>
    <row r="3">
      <c r="A3" s="4" t="s">
        <v>2</v>
      </c>
      <c r="B3" s="26">
        <v>327545.0</v>
      </c>
      <c r="C3" s="27">
        <v>498779.0</v>
      </c>
      <c r="D3" s="27">
        <v>107800.0</v>
      </c>
      <c r="E3" s="27">
        <v>8254.0</v>
      </c>
      <c r="F3" s="27">
        <v>21747.0</v>
      </c>
    </row>
    <row r="4">
      <c r="A4" s="4" t="s">
        <v>3</v>
      </c>
      <c r="B4" s="11">
        <v>6931.0</v>
      </c>
      <c r="C4" s="12">
        <v>169461.0</v>
      </c>
      <c r="D4" s="12">
        <v>3111.0</v>
      </c>
      <c r="E4" s="12">
        <v>157.0</v>
      </c>
      <c r="F4" s="12">
        <v>11.0</v>
      </c>
    </row>
    <row r="5">
      <c r="A5" s="4" t="s">
        <v>4</v>
      </c>
      <c r="B5" s="11">
        <v>132680.0</v>
      </c>
      <c r="C5" s="12">
        <v>145001.0</v>
      </c>
      <c r="D5" s="12">
        <v>84595.0</v>
      </c>
      <c r="E5" s="12">
        <v>140.0</v>
      </c>
      <c r="F5" s="12">
        <v>51.0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24477.0</v>
      </c>
      <c r="C7" s="27">
        <v>21659.0</v>
      </c>
      <c r="D7" s="27">
        <v>10716.0</v>
      </c>
      <c r="E7" s="27">
        <v>7957.0</v>
      </c>
      <c r="F7" s="27">
        <v>192.0</v>
      </c>
    </row>
    <row r="8">
      <c r="A8" s="4" t="s">
        <v>7</v>
      </c>
      <c r="B8" s="26">
        <v>163152.0</v>
      </c>
      <c r="C8" s="27">
        <v>161141.0</v>
      </c>
      <c r="D8" s="27">
        <v>8831.0</v>
      </c>
      <c r="E8" s="27">
        <v>0.0</v>
      </c>
      <c r="F8" s="27">
        <v>0.0</v>
      </c>
    </row>
    <row r="9">
      <c r="A9" s="15" t="s">
        <v>8</v>
      </c>
      <c r="B9" s="11">
        <v>33912.0</v>
      </c>
      <c r="C9" s="12">
        <v>32865.0</v>
      </c>
      <c r="D9" s="12">
        <v>26384.0</v>
      </c>
      <c r="E9" s="12">
        <v>24245.0</v>
      </c>
      <c r="F9" s="12">
        <v>1150.0</v>
      </c>
      <c r="G9" s="16"/>
    </row>
    <row r="10">
      <c r="A10" s="15" t="s">
        <v>9</v>
      </c>
      <c r="B10" s="26">
        <v>154980.0</v>
      </c>
      <c r="C10" s="27">
        <v>157230.0</v>
      </c>
      <c r="D10" s="27">
        <v>106171.0</v>
      </c>
      <c r="E10" s="27">
        <v>13078.0</v>
      </c>
      <c r="F10" s="27">
        <v>17541.0</v>
      </c>
    </row>
    <row r="11">
      <c r="A11" s="17" t="s">
        <v>10</v>
      </c>
      <c r="B11" s="11">
        <v>65838.0</v>
      </c>
      <c r="C11" s="12">
        <v>50549.0</v>
      </c>
      <c r="D11" s="12">
        <v>13386.0</v>
      </c>
      <c r="E11" s="12">
        <v>4603.0</v>
      </c>
      <c r="F11" s="12">
        <v>0.0</v>
      </c>
    </row>
    <row r="12">
      <c r="A12" s="4" t="s">
        <v>11</v>
      </c>
      <c r="B12" s="11">
        <v>9246.0</v>
      </c>
      <c r="C12" s="12">
        <v>59996.0</v>
      </c>
      <c r="D12" s="12">
        <v>53284.0</v>
      </c>
      <c r="E12" s="12">
        <v>1236.0</v>
      </c>
      <c r="F12" s="12">
        <v>996.0</v>
      </c>
    </row>
    <row r="13">
      <c r="A13" s="4" t="s">
        <v>12</v>
      </c>
      <c r="B13" s="26">
        <v>1926.0</v>
      </c>
      <c r="C13" s="27">
        <v>4269.0</v>
      </c>
      <c r="D13" s="27">
        <v>1129.0</v>
      </c>
      <c r="E13" s="12">
        <v>118.0</v>
      </c>
      <c r="F13" s="12">
        <v>69.0</v>
      </c>
    </row>
    <row r="14">
      <c r="A14" s="4" t="s">
        <v>13</v>
      </c>
      <c r="B14" s="49">
        <v>18811.0</v>
      </c>
      <c r="C14" s="49">
        <v>14081.0</v>
      </c>
      <c r="D14" s="49">
        <v>3309.0</v>
      </c>
      <c r="E14" s="49">
        <v>803.0</v>
      </c>
      <c r="F14" s="49">
        <v>467.0</v>
      </c>
    </row>
    <row r="15">
      <c r="A15" s="4" t="s">
        <v>14</v>
      </c>
      <c r="B15" s="26">
        <v>51973.0</v>
      </c>
      <c r="C15" s="27">
        <v>255748.0</v>
      </c>
      <c r="D15" s="27">
        <v>24769.0</v>
      </c>
      <c r="E15" s="27">
        <v>12575.0</v>
      </c>
      <c r="F15" s="27">
        <v>22654.0</v>
      </c>
    </row>
    <row r="16">
      <c r="A16" s="1" t="s">
        <v>15</v>
      </c>
      <c r="B16" s="11">
        <v>32841.0</v>
      </c>
      <c r="C16" s="12">
        <v>230433.0</v>
      </c>
      <c r="D16" s="12">
        <v>19696.0</v>
      </c>
      <c r="E16" s="12">
        <v>2222.0</v>
      </c>
      <c r="F16" s="12">
        <v>0.0</v>
      </c>
    </row>
    <row r="17">
      <c r="A17" s="4" t="s">
        <v>16</v>
      </c>
      <c r="B17" s="11">
        <v>515686.0</v>
      </c>
      <c r="C17" s="12">
        <v>472470.0</v>
      </c>
      <c r="D17" s="12">
        <v>524494.0</v>
      </c>
      <c r="E17" s="12">
        <v>491822.0</v>
      </c>
      <c r="F17" s="12">
        <v>422022.0</v>
      </c>
    </row>
    <row r="18">
      <c r="A18" s="1" t="s">
        <v>17</v>
      </c>
      <c r="B18" s="11">
        <v>279901.0</v>
      </c>
      <c r="C18" s="12">
        <v>279901.0</v>
      </c>
      <c r="D18" s="12">
        <v>279901.0</v>
      </c>
      <c r="E18" s="12">
        <v>282999.0</v>
      </c>
      <c r="F18" s="12">
        <v>282999.0</v>
      </c>
    </row>
    <row r="19">
      <c r="A19" s="1" t="s">
        <v>18</v>
      </c>
      <c r="B19" s="24">
        <v>2148.4</v>
      </c>
      <c r="C19" s="25">
        <v>1821.5</v>
      </c>
      <c r="D19" s="25">
        <v>1772.8</v>
      </c>
      <c r="E19" s="25">
        <v>1737.6</v>
      </c>
      <c r="F19" s="25">
        <v>1724.9</v>
      </c>
    </row>
    <row r="20">
      <c r="A20" s="4" t="s">
        <v>19</v>
      </c>
      <c r="B20" s="24">
        <v>1240.4</v>
      </c>
      <c r="C20" s="25">
        <v>1176.9</v>
      </c>
      <c r="D20" s="25">
        <v>1210.8</v>
      </c>
      <c r="E20" s="25">
        <v>1143.3</v>
      </c>
      <c r="F20" s="25">
        <v>1150.1</v>
      </c>
    </row>
    <row r="21">
      <c r="A21" s="1" t="s">
        <v>20</v>
      </c>
      <c r="B21" s="24">
        <v>772.8</v>
      </c>
      <c r="C21" s="25">
        <v>578.1</v>
      </c>
      <c r="D21" s="25">
        <v>618.1</v>
      </c>
      <c r="E21" s="25">
        <v>595.1</v>
      </c>
      <c r="F21" s="25">
        <v>569.5</v>
      </c>
    </row>
    <row r="22">
      <c r="A22" s="1" t="s">
        <v>21</v>
      </c>
      <c r="B22" s="24">
        <v>49.1</v>
      </c>
      <c r="C22" s="25">
        <v>42.3</v>
      </c>
      <c r="D22" s="25">
        <v>-99.8</v>
      </c>
      <c r="E22" s="25">
        <v>-4.8</v>
      </c>
      <c r="F22" s="25">
        <v>-19.1</v>
      </c>
    </row>
    <row r="23">
      <c r="A23" s="4" t="s">
        <v>22</v>
      </c>
      <c r="B23" s="26">
        <v>29.8</v>
      </c>
      <c r="C23" s="27">
        <v>81.3</v>
      </c>
      <c r="D23" s="27">
        <v>183.2</v>
      </c>
      <c r="E23" s="27">
        <v>47.3</v>
      </c>
      <c r="F23" s="27">
        <v>26.3</v>
      </c>
    </row>
    <row r="24">
      <c r="A24" s="4" t="s">
        <v>23</v>
      </c>
      <c r="B24" s="24">
        <v>-2.8</v>
      </c>
      <c r="C24" s="25">
        <v>-17.1</v>
      </c>
      <c r="D24" s="25">
        <v>-35.2</v>
      </c>
      <c r="E24" s="25">
        <v>-6.9</v>
      </c>
      <c r="F24" s="25">
        <v>-18.1</v>
      </c>
    </row>
    <row r="25">
      <c r="A25" s="4" t="s">
        <v>24</v>
      </c>
      <c r="B25" s="24">
        <v>13.0</v>
      </c>
      <c r="C25" s="25">
        <v>-2.3</v>
      </c>
      <c r="D25" s="25">
        <v>93.7</v>
      </c>
      <c r="E25" s="25">
        <v>-49.8</v>
      </c>
      <c r="F25" s="25">
        <v>-52.0</v>
      </c>
    </row>
    <row r="26">
      <c r="A26" s="4" t="s">
        <v>25</v>
      </c>
      <c r="B26" s="26">
        <v>8458.0</v>
      </c>
      <c r="C26" s="27">
        <v>8317.0</v>
      </c>
      <c r="D26" s="27">
        <v>4346.0</v>
      </c>
      <c r="E26" s="27">
        <v>2176.0</v>
      </c>
      <c r="F26" s="27">
        <v>1778.0</v>
      </c>
    </row>
    <row r="27">
      <c r="A27" s="19" t="s">
        <v>26</v>
      </c>
      <c r="B27" s="24">
        <v>-22838.0</v>
      </c>
      <c r="C27" s="25">
        <v>-22248.0</v>
      </c>
      <c r="D27" s="25">
        <v>-21045.0</v>
      </c>
      <c r="E27" s="25">
        <v>0.0</v>
      </c>
      <c r="F27" s="25">
        <v>-4788.0</v>
      </c>
    </row>
    <row r="28">
      <c r="A28" s="19" t="s">
        <v>27</v>
      </c>
      <c r="B28" s="24">
        <v>-47675.0</v>
      </c>
      <c r="C28" s="25">
        <v>162530.0</v>
      </c>
      <c r="D28" s="25">
        <v>-166350.0</v>
      </c>
      <c r="E28" s="25">
        <v>-2954.0</v>
      </c>
      <c r="F28" s="25">
        <v>-146.0</v>
      </c>
    </row>
    <row r="29">
      <c r="A29" s="19" t="s">
        <v>28</v>
      </c>
      <c r="B29" s="24">
        <v>-9741.0</v>
      </c>
      <c r="C29" s="25">
        <v>-20600.0</v>
      </c>
      <c r="D29" s="25">
        <v>-5282.0</v>
      </c>
      <c r="E29" s="25">
        <v>-803.0</v>
      </c>
      <c r="F29" s="25">
        <v>0.0</v>
      </c>
    </row>
    <row r="30">
      <c r="A30" s="19" t="s">
        <v>29</v>
      </c>
      <c r="B30" s="20">
        <f t="shared" ref="B30:F30" si="1">B22*(1-0.4)+B26+B28+B29</f>
        <v>-48928.54</v>
      </c>
      <c r="C30" s="20">
        <f t="shared" si="1"/>
        <v>150272.38</v>
      </c>
      <c r="D30" s="20">
        <f t="shared" si="1"/>
        <v>-167345.88</v>
      </c>
      <c r="E30" s="20">
        <f t="shared" si="1"/>
        <v>-1583.88</v>
      </c>
      <c r="F30" s="20">
        <f t="shared" si="1"/>
        <v>1620.54</v>
      </c>
    </row>
    <row r="31">
      <c r="A31" s="19" t="s">
        <v>30</v>
      </c>
      <c r="B31" s="20">
        <f t="shared" ref="B31:F31" si="2">B22+B26</f>
        <v>8507.1</v>
      </c>
      <c r="C31" s="20">
        <f t="shared" si="2"/>
        <v>8359.3</v>
      </c>
      <c r="D31" s="20">
        <f t="shared" si="2"/>
        <v>4246.2</v>
      </c>
      <c r="E31" s="20">
        <f t="shared" si="2"/>
        <v>2171.2</v>
      </c>
      <c r="F31" s="20">
        <f t="shared" si="2"/>
        <v>1758.9</v>
      </c>
    </row>
    <row r="32">
      <c r="A32" s="19" t="s">
        <v>31</v>
      </c>
      <c r="B32" s="20">
        <f t="shared" ref="B32:F32" si="3">B18+B25+B27</f>
        <v>257076</v>
      </c>
      <c r="C32" s="20">
        <f t="shared" si="3"/>
        <v>257650.7</v>
      </c>
      <c r="D32" s="20">
        <f t="shared" si="3"/>
        <v>258949.7</v>
      </c>
      <c r="E32" s="20">
        <f t="shared" si="3"/>
        <v>282949.2</v>
      </c>
      <c r="F32" s="20">
        <f t="shared" si="3"/>
        <v>278159</v>
      </c>
    </row>
    <row r="33">
      <c r="A33" s="19" t="s">
        <v>32</v>
      </c>
      <c r="B33" s="20">
        <f t="shared" ref="B33:F33" si="4">B4+B5+B6+B8-B12-B13-B14</f>
        <v>272780</v>
      </c>
      <c r="C33" s="20">
        <f t="shared" si="4"/>
        <v>397257</v>
      </c>
      <c r="D33" s="20">
        <f t="shared" si="4"/>
        <v>38815</v>
      </c>
      <c r="E33" s="20">
        <f t="shared" si="4"/>
        <v>-1860</v>
      </c>
      <c r="F33" s="20">
        <f t="shared" si="4"/>
        <v>-1470</v>
      </c>
    </row>
    <row r="34">
      <c r="A34" s="19" t="s">
        <v>33</v>
      </c>
      <c r="B34" s="20">
        <f t="shared" ref="B34:F34" si="5">B19-B20</f>
        <v>908</v>
      </c>
      <c r="C34" s="20">
        <f t="shared" si="5"/>
        <v>644.6</v>
      </c>
      <c r="D34" s="20">
        <f t="shared" si="5"/>
        <v>562</v>
      </c>
      <c r="E34" s="20">
        <f t="shared" si="5"/>
        <v>594.3</v>
      </c>
      <c r="F34" s="20">
        <f t="shared" si="5"/>
        <v>574.8</v>
      </c>
    </row>
    <row r="35">
      <c r="A35" s="19" t="s">
        <v>34</v>
      </c>
      <c r="B35" s="20">
        <f t="shared" ref="B35:F35" si="6">B19-(B20*1.3525)-B26</f>
        <v>-7987.241</v>
      </c>
      <c r="C35" s="20">
        <f t="shared" si="6"/>
        <v>-8087.25725</v>
      </c>
      <c r="D35" s="20">
        <f t="shared" si="6"/>
        <v>-4210.807</v>
      </c>
      <c r="E35" s="20">
        <f t="shared" si="6"/>
        <v>-1984.71325</v>
      </c>
      <c r="F35" s="20">
        <f t="shared" si="6"/>
        <v>-1608.61025</v>
      </c>
    </row>
    <row r="36">
      <c r="A36" s="19"/>
    </row>
    <row r="37">
      <c r="A37" s="19" t="s">
        <v>35</v>
      </c>
      <c r="B37" s="21">
        <f t="shared" ref="B37:F37" si="7">B4/B10</f>
        <v>0.0447218996</v>
      </c>
      <c r="C37" s="21">
        <f t="shared" si="7"/>
        <v>1.077790498</v>
      </c>
      <c r="D37" s="21">
        <f t="shared" si="7"/>
        <v>0.02930178674</v>
      </c>
      <c r="E37" s="21">
        <f t="shared" si="7"/>
        <v>0.01200489371</v>
      </c>
      <c r="F37" s="21">
        <f t="shared" si="7"/>
        <v>0.0006271022177</v>
      </c>
    </row>
    <row r="38">
      <c r="A38" s="19" t="s">
        <v>36</v>
      </c>
      <c r="B38" s="21">
        <f t="shared" ref="B38:F38" si="8">B4/B19</f>
        <v>3.226121765</v>
      </c>
      <c r="C38" s="21">
        <f t="shared" si="8"/>
        <v>93.03376338</v>
      </c>
      <c r="D38" s="21">
        <f t="shared" si="8"/>
        <v>1.754851083</v>
      </c>
      <c r="E38" s="21">
        <f t="shared" si="8"/>
        <v>0.09035451197</v>
      </c>
      <c r="F38" s="21">
        <f t="shared" si="8"/>
        <v>0.006377181286</v>
      </c>
    </row>
    <row r="39">
      <c r="A39" s="19" t="s">
        <v>37</v>
      </c>
      <c r="B39" s="21">
        <f t="shared" ref="B39:F39" si="9">B4/B3</f>
        <v>0.02116045124</v>
      </c>
      <c r="C39" s="21">
        <f t="shared" si="9"/>
        <v>0.3397516736</v>
      </c>
      <c r="D39" s="21">
        <f t="shared" si="9"/>
        <v>0.02885899814</v>
      </c>
      <c r="E39" s="21">
        <f t="shared" si="9"/>
        <v>0.01902108069</v>
      </c>
      <c r="F39" s="21">
        <f t="shared" si="9"/>
        <v>0.0005058168943</v>
      </c>
    </row>
    <row r="40">
      <c r="A40" s="19" t="s">
        <v>38</v>
      </c>
      <c r="B40" s="21">
        <f t="shared" ref="B40:F40" si="10">B4/B2</f>
        <v>0.009591234351</v>
      </c>
      <c r="C40" s="21">
        <f t="shared" si="10"/>
        <v>0.1913844743</v>
      </c>
      <c r="D40" s="21">
        <f t="shared" si="10"/>
        <v>0.004746473329</v>
      </c>
      <c r="E40" s="21">
        <f t="shared" si="10"/>
        <v>0.0003033962993</v>
      </c>
      <c r="F40" s="21">
        <f t="shared" si="10"/>
        <v>0.0000237983458</v>
      </c>
    </row>
    <row r="41">
      <c r="A41" s="19" t="s">
        <v>39</v>
      </c>
      <c r="B41" s="21">
        <f t="shared" ref="B41:F41" si="11">B3/B10</f>
        <v>2.113466254</v>
      </c>
      <c r="C41" s="21">
        <f t="shared" si="11"/>
        <v>3.172289003</v>
      </c>
      <c r="D41" s="21">
        <f t="shared" si="11"/>
        <v>1.015343173</v>
      </c>
      <c r="E41" s="21">
        <f t="shared" si="11"/>
        <v>0.6311362594</v>
      </c>
      <c r="F41" s="21">
        <f t="shared" si="11"/>
        <v>1.239781084</v>
      </c>
    </row>
    <row r="42">
      <c r="A42" s="19" t="s">
        <v>40</v>
      </c>
      <c r="B42" s="21">
        <f t="shared" ref="B42:F42" si="12">B3/B2</f>
        <v>0.453262279</v>
      </c>
      <c r="C42" s="21">
        <f t="shared" si="12"/>
        <v>0.5633069361</v>
      </c>
      <c r="D42" s="21">
        <f t="shared" si="12"/>
        <v>0.1644711748</v>
      </c>
      <c r="E42" s="21">
        <f t="shared" si="12"/>
        <v>0.01595052901</v>
      </c>
      <c r="F42" s="21">
        <f t="shared" si="12"/>
        <v>0.04704932964</v>
      </c>
    </row>
    <row r="43">
      <c r="A43" s="19" t="s">
        <v>41</v>
      </c>
      <c r="B43" s="21">
        <f t="shared" ref="B43:F43" si="13">B10/B2</f>
        <v>0.2144639301</v>
      </c>
      <c r="C43" s="21">
        <f t="shared" si="13"/>
        <v>0.1775711278</v>
      </c>
      <c r="D43" s="21">
        <f t="shared" si="13"/>
        <v>0.1619857987</v>
      </c>
      <c r="E43" s="21">
        <f t="shared" si="13"/>
        <v>0.02527271849</v>
      </c>
      <c r="F43" s="21">
        <f t="shared" si="13"/>
        <v>0.0379497076</v>
      </c>
    </row>
    <row r="44">
      <c r="A44" s="19" t="s">
        <v>42</v>
      </c>
      <c r="B44" s="21">
        <f t="shared" ref="B44:F44" si="14">B10/B19</f>
        <v>72.13740458</v>
      </c>
      <c r="C44" s="21">
        <f t="shared" si="14"/>
        <v>86.31896788</v>
      </c>
      <c r="D44" s="21">
        <f t="shared" si="14"/>
        <v>59.88887635</v>
      </c>
      <c r="E44" s="21">
        <f t="shared" si="14"/>
        <v>7.526473297</v>
      </c>
      <c r="F44" s="21">
        <f t="shared" si="14"/>
        <v>10.16928518</v>
      </c>
    </row>
    <row r="45">
      <c r="A45" s="19" t="s">
        <v>43</v>
      </c>
      <c r="B45" s="21">
        <f t="shared" ref="B45:F45" si="15">B8/B2</f>
        <v>0.2257724811</v>
      </c>
      <c r="C45" s="21">
        <f t="shared" si="15"/>
        <v>0.1819881009</v>
      </c>
      <c r="D45" s="21">
        <f t="shared" si="15"/>
        <v>0.01347351526</v>
      </c>
      <c r="E45" s="21">
        <f t="shared" si="15"/>
        <v>0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0.2274897978</v>
      </c>
      <c r="C46" s="21">
        <f t="shared" si="16"/>
        <v>0.3813188352</v>
      </c>
      <c r="D46" s="21">
        <f t="shared" si="16"/>
        <v>0.1509976596</v>
      </c>
      <c r="E46" s="21">
        <f t="shared" si="16"/>
        <v>0.01595052901</v>
      </c>
      <c r="F46" s="21">
        <f t="shared" si="16"/>
        <v>0.04704932964</v>
      </c>
    </row>
    <row r="47">
      <c r="A47" s="19" t="s">
        <v>45</v>
      </c>
      <c r="B47" s="21">
        <f t="shared" ref="B47:F47" si="17">(B3-B8)/B10</f>
        <v>1.060736869</v>
      </c>
      <c r="C47" s="21">
        <f t="shared" si="17"/>
        <v>2.147414616</v>
      </c>
      <c r="D47" s="21">
        <f t="shared" si="17"/>
        <v>0.932166034</v>
      </c>
      <c r="E47" s="21">
        <f t="shared" si="17"/>
        <v>0.6311362594</v>
      </c>
      <c r="F47" s="21">
        <f t="shared" si="17"/>
        <v>1.239781084</v>
      </c>
    </row>
    <row r="48">
      <c r="A48" s="19" t="s">
        <v>46</v>
      </c>
      <c r="B48" s="19">
        <f t="shared" ref="B48:F48" si="18">(B3-B10)/B2</f>
        <v>0.2387983488</v>
      </c>
      <c r="C48" s="19">
        <f t="shared" si="18"/>
        <v>0.3857358083</v>
      </c>
      <c r="D48" s="19">
        <f t="shared" si="18"/>
        <v>0.002485376102</v>
      </c>
      <c r="E48" s="19">
        <f t="shared" si="18"/>
        <v>-0.009322189478</v>
      </c>
      <c r="F48" s="19">
        <f t="shared" si="18"/>
        <v>0.009099622039</v>
      </c>
    </row>
    <row r="49">
      <c r="A49" s="19" t="s">
        <v>47</v>
      </c>
      <c r="B49" s="21">
        <f t="shared" ref="B49:F49" si="19">(B3-B10)/B19</f>
        <v>80.32256563</v>
      </c>
      <c r="C49" s="21">
        <f t="shared" si="19"/>
        <v>187.5097447</v>
      </c>
      <c r="D49" s="21">
        <f t="shared" si="19"/>
        <v>0.9188853791</v>
      </c>
      <c r="E49" s="21">
        <f t="shared" si="19"/>
        <v>-2.776243094</v>
      </c>
      <c r="F49" s="21">
        <f t="shared" si="19"/>
        <v>2.438402226</v>
      </c>
    </row>
    <row r="50">
      <c r="A50" s="19" t="s">
        <v>48</v>
      </c>
      <c r="B50" s="21">
        <f t="shared" ref="B50:F50" si="20">(B11+B16)/B30</f>
        <v>-2.016798376</v>
      </c>
      <c r="C50" s="21">
        <f t="shared" si="20"/>
        <v>1.869817993</v>
      </c>
      <c r="D50" s="21">
        <f t="shared" si="20"/>
        <v>-0.1976863727</v>
      </c>
      <c r="E50" s="21">
        <f t="shared" si="20"/>
        <v>-4.309038564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0.003502956354</v>
      </c>
      <c r="C51" s="21">
        <f t="shared" si="21"/>
        <v>0.009725694735</v>
      </c>
      <c r="D51" s="21">
        <f t="shared" si="21"/>
        <v>0.04314445857</v>
      </c>
      <c r="E51" s="21">
        <f t="shared" si="21"/>
        <v>0.02178518791</v>
      </c>
      <c r="F51" s="21">
        <f t="shared" si="21"/>
        <v>0.01495252715</v>
      </c>
    </row>
    <row r="52">
      <c r="A52" s="19" t="s">
        <v>50</v>
      </c>
      <c r="B52" s="21">
        <f t="shared" ref="B52:F52" si="22">B23/B25</f>
        <v>2.292307692</v>
      </c>
      <c r="C52" s="21">
        <f t="shared" si="22"/>
        <v>-35.34782609</v>
      </c>
      <c r="D52" s="21">
        <f t="shared" si="22"/>
        <v>1.955176094</v>
      </c>
      <c r="E52" s="21">
        <f t="shared" si="22"/>
        <v>-0.9497991968</v>
      </c>
      <c r="F52" s="21">
        <f t="shared" si="22"/>
        <v>-0.5057692308</v>
      </c>
    </row>
    <row r="53">
      <c r="A53" s="19" t="s">
        <v>51</v>
      </c>
      <c r="B53" s="21">
        <f t="shared" ref="B53:F53" si="23">B23/B2</f>
        <v>0.00004123774111</v>
      </c>
      <c r="C53" s="21">
        <f t="shared" si="23"/>
        <v>0.0000918179272</v>
      </c>
      <c r="D53" s="21">
        <f t="shared" si="23"/>
        <v>0.0002795094548</v>
      </c>
      <c r="E53" s="21">
        <f t="shared" si="23"/>
        <v>0.0000914053819</v>
      </c>
      <c r="F53" s="21">
        <f t="shared" si="23"/>
        <v>0.00005689968132</v>
      </c>
    </row>
    <row r="54">
      <c r="A54" s="19" t="s">
        <v>52</v>
      </c>
      <c r="B54" s="19">
        <f t="shared" ref="B54:F54" si="24">B23/B35</f>
        <v>-0.0037309504</v>
      </c>
      <c r="C54" s="19">
        <f t="shared" si="24"/>
        <v>-0.01005285197</v>
      </c>
      <c r="D54" s="19">
        <f t="shared" si="24"/>
        <v>-0.04350709971</v>
      </c>
      <c r="E54" s="19">
        <f t="shared" si="24"/>
        <v>-0.02383215812</v>
      </c>
      <c r="F54" s="19">
        <f t="shared" si="24"/>
        <v>-0.01634951661</v>
      </c>
    </row>
    <row r="55">
      <c r="A55" s="19" t="s">
        <v>53</v>
      </c>
      <c r="B55" s="21">
        <f t="shared" ref="B55:F55" si="25">B30/B17</f>
        <v>-0.09488048929</v>
      </c>
      <c r="C55" s="21">
        <f t="shared" si="25"/>
        <v>0.3180569772</v>
      </c>
      <c r="D55" s="21">
        <f t="shared" si="25"/>
        <v>-0.3190615717</v>
      </c>
      <c r="E55" s="21">
        <f t="shared" si="25"/>
        <v>-0.003220433409</v>
      </c>
      <c r="F55" s="21">
        <f t="shared" si="25"/>
        <v>0.003839941994</v>
      </c>
    </row>
    <row r="56">
      <c r="A56" s="19" t="s">
        <v>54</v>
      </c>
      <c r="B56" s="21">
        <f t="shared" ref="B56:F56" si="26">B30/B2</f>
        <v>-0.06770813643</v>
      </c>
      <c r="C56" s="21">
        <f t="shared" si="26"/>
        <v>0.169713388</v>
      </c>
      <c r="D56" s="21">
        <f t="shared" si="26"/>
        <v>-0.2553207188</v>
      </c>
      <c r="E56" s="21">
        <f t="shared" si="26"/>
        <v>-0.003060785545</v>
      </c>
      <c r="F56" s="21">
        <f t="shared" si="26"/>
        <v>0.003506015573</v>
      </c>
    </row>
    <row r="57">
      <c r="A57" s="19" t="s">
        <v>55</v>
      </c>
      <c r="B57" s="21">
        <f t="shared" ref="B57:F57" si="27">B22/B17</f>
        <v>0.00009521297844</v>
      </c>
      <c r="C57" s="21">
        <f t="shared" si="27"/>
        <v>0.00008952949394</v>
      </c>
      <c r="D57" s="21">
        <f t="shared" si="27"/>
        <v>-0.0001902786305</v>
      </c>
      <c r="E57" s="21">
        <f t="shared" si="27"/>
        <v>-0.000009759628483</v>
      </c>
      <c r="F57" s="21">
        <f t="shared" si="27"/>
        <v>-0.00004525830407</v>
      </c>
    </row>
    <row r="58">
      <c r="A58" s="19" t="s">
        <v>56</v>
      </c>
      <c r="B58" s="21">
        <f t="shared" ref="B58:F58" si="28">B22/B2</f>
        <v>0.00006794540566</v>
      </c>
      <c r="C58" s="21">
        <f t="shared" si="28"/>
        <v>0.00004777242707</v>
      </c>
      <c r="D58" s="21">
        <f t="shared" si="28"/>
        <v>-0.0001522655218</v>
      </c>
      <c r="E58" s="21">
        <f t="shared" si="28"/>
        <v>-0.000009275810426</v>
      </c>
      <c r="F58" s="21">
        <f t="shared" si="28"/>
        <v>-0.00004132258225</v>
      </c>
    </row>
    <row r="59">
      <c r="A59" s="19" t="s">
        <v>57</v>
      </c>
      <c r="B59" s="21">
        <f t="shared" ref="B59:F59" si="29">B31/B32</f>
        <v>0.03309177053</v>
      </c>
      <c r="C59" s="21">
        <f t="shared" si="29"/>
        <v>0.03244431317</v>
      </c>
      <c r="D59" s="21">
        <f t="shared" si="29"/>
        <v>0.01639777918</v>
      </c>
      <c r="E59" s="21">
        <f t="shared" si="29"/>
        <v>0.007673462233</v>
      </c>
      <c r="F59" s="21">
        <f t="shared" si="29"/>
        <v>0.006323361818</v>
      </c>
    </row>
    <row r="60">
      <c r="A60" s="19" t="s">
        <v>58</v>
      </c>
      <c r="B60" s="21">
        <f t="shared" ref="B60:F60" si="30">B31/B2</f>
        <v>0.01177226803</v>
      </c>
      <c r="C60" s="21">
        <f t="shared" si="30"/>
        <v>0.009440757673</v>
      </c>
      <c r="D60" s="21">
        <f t="shared" si="30"/>
        <v>0.006478455497</v>
      </c>
      <c r="E60" s="21">
        <f t="shared" si="30"/>
        <v>0.004195758249</v>
      </c>
      <c r="F60" s="21">
        <f t="shared" si="30"/>
        <v>0.003805355493</v>
      </c>
    </row>
    <row r="61">
      <c r="A61" s="19" t="s">
        <v>59</v>
      </c>
      <c r="B61" s="21">
        <f t="shared" ref="B61:F61" si="31">B25/B17</f>
        <v>0.00002520913889</v>
      </c>
      <c r="C61" s="21">
        <f t="shared" si="31"/>
        <v>-0.000004868033949</v>
      </c>
      <c r="D61" s="21">
        <f t="shared" si="31"/>
        <v>0.0001786483735</v>
      </c>
      <c r="E61" s="21">
        <f t="shared" si="31"/>
        <v>-0.0001012561455</v>
      </c>
      <c r="F61" s="21">
        <f t="shared" si="31"/>
        <v>-0.0001232163252</v>
      </c>
    </row>
    <row r="62">
      <c r="A62" s="19" t="s">
        <v>60</v>
      </c>
      <c r="B62" s="21">
        <f t="shared" ref="B62:F62" si="32">B25/B2</f>
        <v>0.00001798961861</v>
      </c>
      <c r="C62" s="21">
        <f t="shared" si="32"/>
        <v>-0.000002597555136</v>
      </c>
      <c r="D62" s="21">
        <f t="shared" si="32"/>
        <v>0.0001429587113</v>
      </c>
      <c r="E62" s="21">
        <f t="shared" si="32"/>
        <v>-0.00009623653317</v>
      </c>
      <c r="F62" s="21">
        <f t="shared" si="32"/>
        <v>-0.000112501271</v>
      </c>
    </row>
    <row r="63">
      <c r="A63" s="19" t="s">
        <v>61</v>
      </c>
      <c r="B63" s="21">
        <f t="shared" ref="B63:F63" si="33">(B25+B24)/B17</f>
        <v>0.00001977947821</v>
      </c>
      <c r="C63" s="21">
        <f t="shared" si="33"/>
        <v>-0.00004106080809</v>
      </c>
      <c r="D63" s="21">
        <f t="shared" si="33"/>
        <v>0.000111536071</v>
      </c>
      <c r="E63" s="21">
        <f t="shared" si="33"/>
        <v>-0.0001152856115</v>
      </c>
      <c r="F63" s="21">
        <f t="shared" si="33"/>
        <v>-0.0001661050846</v>
      </c>
    </row>
    <row r="64">
      <c r="A64" s="19" t="s">
        <v>62</v>
      </c>
      <c r="B64" s="21">
        <f t="shared" ref="B64:F64" si="34">B16/B17</f>
        <v>0.06368410234</v>
      </c>
      <c r="C64" s="21">
        <f t="shared" si="34"/>
        <v>0.4877198552</v>
      </c>
      <c r="D64" s="21">
        <f t="shared" si="34"/>
        <v>0.03755238382</v>
      </c>
      <c r="E64" s="21">
        <f t="shared" si="34"/>
        <v>0.004517894685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0.04544592805</v>
      </c>
      <c r="C65" s="21">
        <f t="shared" si="35"/>
        <v>0.2602445316</v>
      </c>
      <c r="D65" s="21">
        <f t="shared" si="35"/>
        <v>0.0300503178</v>
      </c>
      <c r="E65" s="21">
        <f t="shared" si="35"/>
        <v>0.004293927243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0.377477551</v>
      </c>
      <c r="C66" s="21">
        <f t="shared" si="36"/>
        <v>0.4486508524</v>
      </c>
      <c r="D66" s="21">
        <f t="shared" si="36"/>
        <v>0.05922030288</v>
      </c>
      <c r="E66" s="21">
        <f t="shared" si="36"/>
        <v>-0.00359437654</v>
      </c>
      <c r="F66" s="21">
        <f t="shared" si="36"/>
        <v>-0.003180324393</v>
      </c>
    </row>
    <row r="67">
      <c r="A67" s="19" t="s">
        <v>65</v>
      </c>
      <c r="B67" s="21">
        <f t="shared" ref="B67:F67" si="37">B17/B32</f>
        <v>2.005967107</v>
      </c>
      <c r="C67" s="21">
        <f t="shared" si="37"/>
        <v>1.833761756</v>
      </c>
      <c r="D67" s="21">
        <f t="shared" si="37"/>
        <v>2.025466722</v>
      </c>
      <c r="E67" s="21">
        <f t="shared" si="37"/>
        <v>1.738198942</v>
      </c>
      <c r="F67" s="21">
        <f t="shared" si="37"/>
        <v>1.517196999</v>
      </c>
    </row>
    <row r="68">
      <c r="A68" s="19" t="s">
        <v>66</v>
      </c>
      <c r="B68" s="21">
        <f t="shared" ref="B68:F68" si="38">B17/B2</f>
        <v>0.7136149585</v>
      </c>
      <c r="C68" s="21">
        <f t="shared" si="38"/>
        <v>0.5335942935</v>
      </c>
      <c r="D68" s="21">
        <f t="shared" si="38"/>
        <v>0.8002239737</v>
      </c>
      <c r="E68" s="21">
        <f t="shared" si="38"/>
        <v>0.9504265907</v>
      </c>
      <c r="F68" s="21">
        <f t="shared" si="38"/>
        <v>0.913038681</v>
      </c>
    </row>
    <row r="69">
      <c r="A69" s="19" t="s">
        <v>67</v>
      </c>
      <c r="B69" s="21">
        <f t="shared" ref="B69:F69" si="39">(B16+B11)/B17</f>
        <v>0.1913548167</v>
      </c>
      <c r="C69" s="21">
        <f t="shared" si="39"/>
        <v>0.5947086588</v>
      </c>
      <c r="D69" s="21">
        <f t="shared" si="39"/>
        <v>0.06307412478</v>
      </c>
      <c r="E69" s="21">
        <f t="shared" si="39"/>
        <v>0.01387697175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0.1365536596</v>
      </c>
      <c r="C70" s="21">
        <f t="shared" si="40"/>
        <v>0.3173331466</v>
      </c>
      <c r="D70" s="21">
        <f t="shared" si="40"/>
        <v>0.05047342677</v>
      </c>
      <c r="E70" s="21">
        <f t="shared" si="40"/>
        <v>0.01318904295</v>
      </c>
      <c r="F70" s="21">
        <f t="shared" si="40"/>
        <v>0</v>
      </c>
    </row>
    <row r="71">
      <c r="A71" s="19" t="s">
        <v>69</v>
      </c>
      <c r="B71" s="21">
        <f t="shared" ref="B71:F71" si="41">B30/B19</f>
        <v>-22.77440886</v>
      </c>
      <c r="C71" s="21">
        <f t="shared" si="41"/>
        <v>82.49924787</v>
      </c>
      <c r="D71" s="21">
        <f t="shared" si="41"/>
        <v>-94.39636733</v>
      </c>
      <c r="E71" s="21">
        <f t="shared" si="41"/>
        <v>-0.9115331492</v>
      </c>
      <c r="F71" s="21">
        <f t="shared" si="41"/>
        <v>0.9394979419</v>
      </c>
    </row>
    <row r="72">
      <c r="A72" s="19" t="s">
        <v>70</v>
      </c>
      <c r="B72" s="19">
        <f t="shared" ref="B72:F72" si="42">B30/B35</f>
        <v>6.125837445</v>
      </c>
      <c r="C72" s="19">
        <f t="shared" si="42"/>
        <v>-18.58137751</v>
      </c>
      <c r="D72" s="19">
        <f t="shared" si="42"/>
        <v>39.7419972</v>
      </c>
      <c r="E72" s="19">
        <f t="shared" si="42"/>
        <v>0.7980397168</v>
      </c>
      <c r="F72" s="19">
        <f t="shared" si="42"/>
        <v>-1.007416184</v>
      </c>
    </row>
    <row r="73">
      <c r="A73" s="19" t="s">
        <v>71</v>
      </c>
      <c r="B73" s="19">
        <f t="shared" ref="B73:F73" si="43">B22/B35</f>
        <v>-0.006147304182</v>
      </c>
      <c r="C73" s="19">
        <f t="shared" si="43"/>
        <v>-0.005230450657</v>
      </c>
      <c r="D73" s="19">
        <f t="shared" si="43"/>
        <v>0.02370092004</v>
      </c>
      <c r="E73" s="19">
        <f t="shared" si="43"/>
        <v>0.002418485391</v>
      </c>
      <c r="F73" s="19">
        <f t="shared" si="43"/>
        <v>0.01187360332</v>
      </c>
    </row>
    <row r="74">
      <c r="A74" s="19" t="s">
        <v>72</v>
      </c>
      <c r="B74" s="21">
        <f t="shared" ref="B74:F74" si="44">B31/B19</f>
        <v>3.959737479</v>
      </c>
      <c r="C74" s="21">
        <f t="shared" si="44"/>
        <v>4.589239638</v>
      </c>
      <c r="D74" s="21">
        <f t="shared" si="44"/>
        <v>2.395194043</v>
      </c>
      <c r="E74" s="21">
        <f t="shared" si="44"/>
        <v>1.249539595</v>
      </c>
      <c r="F74" s="21">
        <f t="shared" si="44"/>
        <v>1.019711288</v>
      </c>
    </row>
    <row r="75">
      <c r="A75" s="19" t="s">
        <v>73</v>
      </c>
      <c r="B75" s="21">
        <f t="shared" ref="B75:F75" si="45">B34/B19</f>
        <v>0.4226401043</v>
      </c>
      <c r="C75" s="21">
        <f t="shared" si="45"/>
        <v>0.3538841614</v>
      </c>
      <c r="D75" s="21">
        <f t="shared" si="45"/>
        <v>0.3170126354</v>
      </c>
      <c r="E75" s="21">
        <f t="shared" si="45"/>
        <v>0.3420234807</v>
      </c>
      <c r="F75" s="21">
        <f t="shared" si="45"/>
        <v>0.3332367094</v>
      </c>
    </row>
    <row r="76">
      <c r="A76" s="19" t="s">
        <v>74</v>
      </c>
      <c r="B76" s="21">
        <f t="shared" ref="B76:F76" si="46">B25/B19</f>
        <v>0.006051014709</v>
      </c>
      <c r="C76" s="21">
        <f t="shared" si="46"/>
        <v>-0.001262695581</v>
      </c>
      <c r="D76" s="21">
        <f t="shared" si="46"/>
        <v>0.05285424188</v>
      </c>
      <c r="E76" s="21">
        <f t="shared" si="46"/>
        <v>-0.02866022099</v>
      </c>
      <c r="F76" s="21">
        <f t="shared" si="46"/>
        <v>-0.03014667517</v>
      </c>
    </row>
    <row r="77">
      <c r="A77" s="19" t="s">
        <v>75</v>
      </c>
      <c r="B77" s="19">
        <f t="shared" ref="B77:F77" si="47">B25/B35</f>
        <v>-0.001627595812</v>
      </c>
      <c r="C77" s="19">
        <f t="shared" si="47"/>
        <v>0.0002843980263</v>
      </c>
      <c r="D77" s="19">
        <f t="shared" si="47"/>
        <v>-0.02225226661</v>
      </c>
      <c r="E77" s="19">
        <f t="shared" si="47"/>
        <v>0.02509178593</v>
      </c>
      <c r="F77" s="19">
        <f t="shared" si="47"/>
        <v>0.03232604044</v>
      </c>
    </row>
    <row r="78">
      <c r="A78" s="19" t="s">
        <v>76</v>
      </c>
      <c r="B78" s="19">
        <f t="shared" ref="B78:F78" si="48">B35/B9</f>
        <v>-0.235528456</v>
      </c>
      <c r="C78" s="19">
        <f t="shared" si="48"/>
        <v>-0.2460750723</v>
      </c>
      <c r="D78" s="19">
        <f t="shared" si="48"/>
        <v>-0.1595969906</v>
      </c>
      <c r="E78" s="19">
        <f t="shared" si="48"/>
        <v>-0.08186072386</v>
      </c>
      <c r="F78" s="19">
        <f t="shared" si="48"/>
        <v>-1.398791522</v>
      </c>
    </row>
    <row r="79">
      <c r="A79" s="19" t="s">
        <v>77</v>
      </c>
      <c r="B79" s="19">
        <f t="shared" ref="B79:F79" si="49">B35/B2</f>
        <v>-0.01105287841</v>
      </c>
      <c r="C79" s="19">
        <f t="shared" si="49"/>
        <v>-0.009133520263</v>
      </c>
      <c r="D79" s="19">
        <f t="shared" si="49"/>
        <v>-0.006424456162</v>
      </c>
      <c r="E79" s="19">
        <f t="shared" si="49"/>
        <v>-0.00383537997</v>
      </c>
      <c r="F79" s="19">
        <f t="shared" si="49"/>
        <v>-0.003480205726</v>
      </c>
    </row>
    <row r="80">
      <c r="A80" s="19" t="s">
        <v>78</v>
      </c>
      <c r="B80" s="19">
        <f t="shared" ref="B80:F80" si="50">B35/B19</f>
        <v>-3.717762521</v>
      </c>
      <c r="C80" s="19">
        <f t="shared" si="50"/>
        <v>-4.439888691</v>
      </c>
      <c r="D80" s="19">
        <f t="shared" si="50"/>
        <v>-2.37522958</v>
      </c>
      <c r="E80" s="19">
        <f t="shared" si="50"/>
        <v>-1.142215268</v>
      </c>
      <c r="F80" s="19">
        <f t="shared" si="50"/>
        <v>-0.9325817439</v>
      </c>
    </row>
    <row r="81">
      <c r="A81" s="19" t="s">
        <v>79</v>
      </c>
      <c r="B81" s="21">
        <f t="shared" ref="B81:F81" si="51">B12/B19</f>
        <v>4.303667846</v>
      </c>
      <c r="C81" s="21">
        <f t="shared" si="51"/>
        <v>32.93768872</v>
      </c>
      <c r="D81" s="21">
        <f t="shared" si="51"/>
        <v>30.05640794</v>
      </c>
      <c r="E81" s="21">
        <f t="shared" si="51"/>
        <v>0.7113259669</v>
      </c>
      <c r="F81" s="21">
        <f t="shared" si="51"/>
        <v>0.5774247782</v>
      </c>
    </row>
    <row r="82">
      <c r="A82" s="19" t="s">
        <v>80</v>
      </c>
      <c r="B82" s="21">
        <f t="shared" ref="B82:F82" si="52">B3/B19</f>
        <v>152.4599702</v>
      </c>
      <c r="C82" s="21">
        <f t="shared" si="52"/>
        <v>273.8287126</v>
      </c>
      <c r="D82" s="21">
        <f t="shared" si="52"/>
        <v>60.80776173</v>
      </c>
      <c r="E82" s="21">
        <f t="shared" si="52"/>
        <v>4.750230203</v>
      </c>
      <c r="F82" s="21">
        <f t="shared" si="52"/>
        <v>12.6076874</v>
      </c>
    </row>
    <row r="83">
      <c r="A83" s="19" t="s">
        <v>81</v>
      </c>
      <c r="B83" s="21">
        <f t="shared" ref="B83:F83" si="53">B8/B19</f>
        <v>75.94116552</v>
      </c>
      <c r="C83" s="21">
        <f t="shared" si="53"/>
        <v>88.46609937</v>
      </c>
      <c r="D83" s="21">
        <f t="shared" si="53"/>
        <v>4.981385379</v>
      </c>
      <c r="E83" s="21">
        <f t="shared" si="53"/>
        <v>0</v>
      </c>
      <c r="F83" s="21">
        <f t="shared" si="53"/>
        <v>0</v>
      </c>
    </row>
    <row r="84">
      <c r="A84" s="19" t="s">
        <v>82</v>
      </c>
      <c r="B84" s="21">
        <f t="shared" ref="B84:F84" si="54">B33/B19</f>
        <v>126.9689071</v>
      </c>
      <c r="C84" s="21">
        <f t="shared" si="54"/>
        <v>218.0933297</v>
      </c>
      <c r="D84" s="21">
        <f t="shared" si="54"/>
        <v>21.89474278</v>
      </c>
      <c r="E84" s="21">
        <f t="shared" si="54"/>
        <v>-1.070441989</v>
      </c>
      <c r="F84" s="21">
        <f t="shared" si="54"/>
        <v>-0.8522233173</v>
      </c>
    </row>
    <row r="85">
      <c r="A85" s="19" t="s">
        <v>83</v>
      </c>
      <c r="B85" s="21">
        <f t="shared" ref="B85:F85" si="55">(B5+B6)/B19</f>
        <v>61.75758704</v>
      </c>
      <c r="C85" s="21">
        <f t="shared" si="55"/>
        <v>79.60527038</v>
      </c>
      <c r="D85" s="21">
        <f t="shared" si="55"/>
        <v>47.71829874</v>
      </c>
      <c r="E85" s="21">
        <f t="shared" si="55"/>
        <v>0.08057090239</v>
      </c>
      <c r="F85" s="21">
        <f t="shared" si="55"/>
        <v>0.02956693142</v>
      </c>
    </row>
    <row r="86">
      <c r="A86" s="19" t="s">
        <v>84</v>
      </c>
      <c r="B86" s="21">
        <f t="shared" ref="B86:F86" si="56">B19/B2</f>
        <v>0.002972992047</v>
      </c>
      <c r="C86" s="21">
        <f t="shared" si="56"/>
        <v>0.00205715073</v>
      </c>
      <c r="D86" s="21">
        <f t="shared" si="56"/>
        <v>0.002704772715</v>
      </c>
      <c r="E86" s="21">
        <f t="shared" si="56"/>
        <v>0.003357843374</v>
      </c>
      <c r="F86" s="21">
        <f t="shared" si="56"/>
        <v>0.00373179697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39447.0</v>
      </c>
      <c r="C1" s="52">
        <v>39813.0</v>
      </c>
      <c r="D1" s="52">
        <v>40178.0</v>
      </c>
      <c r="E1" s="52">
        <v>40543.0</v>
      </c>
      <c r="F1" s="52">
        <v>40908.0</v>
      </c>
    </row>
    <row r="2">
      <c r="A2" s="4" t="s">
        <v>1</v>
      </c>
      <c r="B2" s="24">
        <v>92749.0</v>
      </c>
      <c r="C2" s="25">
        <v>138018.0</v>
      </c>
      <c r="D2" s="25">
        <v>147673.0</v>
      </c>
      <c r="E2" s="25">
        <v>165966.0</v>
      </c>
      <c r="F2" s="25">
        <v>185269.0</v>
      </c>
    </row>
    <row r="3">
      <c r="A3" s="4" t="s">
        <v>2</v>
      </c>
      <c r="B3" s="26">
        <v>61066.0</v>
      </c>
      <c r="C3" s="27">
        <v>99387.0</v>
      </c>
      <c r="D3" s="27">
        <v>107651.0</v>
      </c>
      <c r="E3" s="27">
        <v>121695.0</v>
      </c>
      <c r="F3" s="27">
        <v>92669.0</v>
      </c>
    </row>
    <row r="4">
      <c r="A4" s="4" t="s">
        <v>3</v>
      </c>
      <c r="B4" s="11">
        <v>4955.0</v>
      </c>
      <c r="C4" s="12">
        <v>7775.0</v>
      </c>
      <c r="D4" s="12">
        <v>7784.0</v>
      </c>
      <c r="E4" s="12">
        <v>4773.0</v>
      </c>
      <c r="F4" s="12">
        <v>212.0</v>
      </c>
    </row>
    <row r="5">
      <c r="A5" s="4" t="s">
        <v>4</v>
      </c>
      <c r="B5" s="11">
        <v>23047.0</v>
      </c>
      <c r="C5" s="12">
        <v>41022.0</v>
      </c>
      <c r="D5" s="12">
        <v>39361.0</v>
      </c>
      <c r="E5" s="12">
        <v>38355.0</v>
      </c>
      <c r="F5" s="12">
        <v>35520.0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>
        <v>5152.0</v>
      </c>
      <c r="F7" s="27">
        <v>2599.0</v>
      </c>
    </row>
    <row r="8">
      <c r="A8" s="4" t="s">
        <v>7</v>
      </c>
      <c r="B8" s="26">
        <v>7946.0</v>
      </c>
      <c r="C8" s="27">
        <v>12711.0</v>
      </c>
      <c r="D8" s="27">
        <v>13406.0</v>
      </c>
      <c r="E8" s="27">
        <v>13645.0</v>
      </c>
      <c r="F8" s="27">
        <v>8791.0</v>
      </c>
    </row>
    <row r="9">
      <c r="A9" s="15" t="s">
        <v>8</v>
      </c>
      <c r="B9" s="11">
        <v>9695.0</v>
      </c>
      <c r="C9" s="12">
        <v>17291.0</v>
      </c>
      <c r="D9" s="12">
        <v>17843.0</v>
      </c>
      <c r="E9" s="12">
        <v>20235.0</v>
      </c>
      <c r="F9" s="12">
        <v>17546.0</v>
      </c>
      <c r="G9" s="16"/>
    </row>
    <row r="10">
      <c r="A10" s="15" t="s">
        <v>9</v>
      </c>
      <c r="B10" s="26">
        <v>39211.0</v>
      </c>
      <c r="C10" s="27">
        <v>77178.0</v>
      </c>
      <c r="D10" s="27">
        <v>78103.0</v>
      </c>
      <c r="E10" s="27">
        <v>81053.0</v>
      </c>
      <c r="F10" s="27">
        <v>46144.0</v>
      </c>
    </row>
    <row r="11">
      <c r="A11" s="17" t="s">
        <v>10</v>
      </c>
      <c r="B11" s="11">
        <v>26023.0</v>
      </c>
      <c r="C11" s="12">
        <v>38895.0</v>
      </c>
      <c r="D11" s="12">
        <v>51826.0</v>
      </c>
      <c r="E11" s="12">
        <v>54520.0</v>
      </c>
      <c r="F11" s="12">
        <v>18374.0</v>
      </c>
    </row>
    <row r="12">
      <c r="A12" s="4" t="s">
        <v>11</v>
      </c>
      <c r="B12" s="11">
        <v>3525.0</v>
      </c>
      <c r="C12" s="12">
        <v>7129.0</v>
      </c>
      <c r="D12" s="12">
        <v>9482.0</v>
      </c>
      <c r="E12" s="12">
        <v>10840.0</v>
      </c>
      <c r="F12" s="12">
        <v>12587.0</v>
      </c>
    </row>
    <row r="13">
      <c r="A13" s="4" t="s">
        <v>12</v>
      </c>
      <c r="B13" s="26">
        <v>6871.0</v>
      </c>
      <c r="C13" s="27">
        <v>12848.0</v>
      </c>
      <c r="D13" s="27">
        <v>8009.0</v>
      </c>
      <c r="E13" s="12">
        <v>8237.0</v>
      </c>
      <c r="F13" s="12">
        <v>7505.0</v>
      </c>
    </row>
    <row r="14">
      <c r="A14" s="4" t="s">
        <v>13</v>
      </c>
      <c r="B14" s="49"/>
      <c r="C14" s="49"/>
      <c r="D14" s="49"/>
      <c r="E14" s="49">
        <v>1371.0</v>
      </c>
      <c r="F14" s="49">
        <v>2940.0</v>
      </c>
    </row>
    <row r="15">
      <c r="A15" s="4" t="s">
        <v>14</v>
      </c>
      <c r="B15" s="26">
        <v>23737.0</v>
      </c>
      <c r="C15" s="27">
        <v>30619.0</v>
      </c>
      <c r="D15" s="27">
        <v>37797.0</v>
      </c>
      <c r="E15" s="27">
        <v>61925.0</v>
      </c>
      <c r="F15" s="27">
        <v>68635.0</v>
      </c>
    </row>
    <row r="16">
      <c r="A16" s="1" t="s">
        <v>15</v>
      </c>
      <c r="B16" s="11">
        <v>5423.0</v>
      </c>
      <c r="C16" s="12">
        <v>7596.0</v>
      </c>
      <c r="D16" s="12">
        <v>2081.0</v>
      </c>
      <c r="E16" s="12">
        <v>12724.0</v>
      </c>
      <c r="F16" s="12">
        <v>34429.0</v>
      </c>
    </row>
    <row r="17">
      <c r="A17" s="4" t="s">
        <v>16</v>
      </c>
      <c r="B17" s="11">
        <v>29801.0</v>
      </c>
      <c r="C17" s="12">
        <v>30221.0</v>
      </c>
      <c r="D17" s="12">
        <v>31773.0</v>
      </c>
      <c r="E17" s="12">
        <v>22988.0</v>
      </c>
      <c r="F17" s="12">
        <v>70490.0</v>
      </c>
    </row>
    <row r="18">
      <c r="A18" s="1" t="s">
        <v>17</v>
      </c>
      <c r="B18" s="11">
        <v>12972.0</v>
      </c>
      <c r="C18" s="12">
        <v>12972.0</v>
      </c>
      <c r="D18" s="12">
        <v>12972.0</v>
      </c>
      <c r="E18" s="12">
        <v>12972.0</v>
      </c>
      <c r="F18" s="12">
        <v>12972.0</v>
      </c>
    </row>
    <row r="19">
      <c r="A19" s="1" t="s">
        <v>18</v>
      </c>
      <c r="B19" s="24">
        <v>137770.0</v>
      </c>
      <c r="C19" s="25">
        <v>190240.0</v>
      </c>
      <c r="D19" s="25">
        <v>162684.0</v>
      </c>
      <c r="E19" s="25">
        <v>109521.0</v>
      </c>
      <c r="F19" s="25">
        <v>102512.0</v>
      </c>
    </row>
    <row r="20">
      <c r="A20" s="4" t="s">
        <v>19</v>
      </c>
      <c r="B20" s="24">
        <v>128347.0</v>
      </c>
      <c r="C20" s="25">
        <v>165756.0</v>
      </c>
      <c r="D20" s="25">
        <v>135083.0</v>
      </c>
      <c r="E20" s="25">
        <v>89145.0</v>
      </c>
      <c r="F20" s="25">
        <v>73676.0</v>
      </c>
    </row>
    <row r="21">
      <c r="A21" s="1" t="s">
        <v>20</v>
      </c>
      <c r="B21" s="24">
        <v>7737.0</v>
      </c>
      <c r="C21" s="25">
        <v>15693.0</v>
      </c>
      <c r="D21" s="25">
        <v>12837.0</v>
      </c>
      <c r="E21" s="25">
        <v>11109.0</v>
      </c>
      <c r="F21" s="25">
        <v>5894.0</v>
      </c>
    </row>
    <row r="22">
      <c r="A22" s="1" t="s">
        <v>21</v>
      </c>
      <c r="B22" s="24">
        <v>4407.0</v>
      </c>
      <c r="C22" s="25">
        <v>10380.0</v>
      </c>
      <c r="D22" s="25">
        <v>15362.0</v>
      </c>
      <c r="E22" s="25">
        <v>9267.0</v>
      </c>
      <c r="F22" s="25">
        <v>22942.0</v>
      </c>
    </row>
    <row r="23">
      <c r="A23" s="4" t="s">
        <v>22</v>
      </c>
      <c r="B23" s="26">
        <v>6151.0</v>
      </c>
      <c r="C23" s="27">
        <v>9806.0</v>
      </c>
      <c r="D23" s="27">
        <v>14358.0</v>
      </c>
      <c r="E23" s="27">
        <v>21514.0</v>
      </c>
      <c r="F23" s="27">
        <v>16576.0</v>
      </c>
    </row>
    <row r="24">
      <c r="A24" s="4" t="s">
        <v>23</v>
      </c>
      <c r="B24" s="24">
        <v>0.0</v>
      </c>
      <c r="C24" s="25">
        <v>101.0</v>
      </c>
      <c r="D24" s="25">
        <v>652.0</v>
      </c>
      <c r="E24" s="25">
        <v>0.0</v>
      </c>
      <c r="F24" s="25">
        <v>87.0</v>
      </c>
    </row>
    <row r="25">
      <c r="A25" s="4" t="s">
        <v>24</v>
      </c>
      <c r="B25" s="24">
        <v>39.0</v>
      </c>
      <c r="C25" s="25">
        <v>1881.0</v>
      </c>
      <c r="D25" s="25">
        <v>2269.0</v>
      </c>
      <c r="E25" s="25">
        <v>-8785.0</v>
      </c>
      <c r="F25" s="25">
        <v>6935.0</v>
      </c>
    </row>
    <row r="26">
      <c r="A26" s="4" t="s">
        <v>25</v>
      </c>
      <c r="B26" s="26">
        <v>155.0</v>
      </c>
      <c r="C26" s="27"/>
      <c r="D26" s="27"/>
      <c r="E26" s="27"/>
      <c r="F26" s="27"/>
    </row>
    <row r="27">
      <c r="A27" s="19" t="s">
        <v>26</v>
      </c>
      <c r="B27" s="24">
        <v>22.0</v>
      </c>
      <c r="C27" s="25"/>
      <c r="D27" s="25"/>
      <c r="E27" s="25"/>
      <c r="F27" s="25"/>
    </row>
    <row r="28">
      <c r="A28" s="19" t="s">
        <v>27</v>
      </c>
      <c r="B28" s="24">
        <v>2981.0</v>
      </c>
      <c r="C28" s="25"/>
      <c r="D28" s="25"/>
      <c r="E28" s="25"/>
      <c r="F28" s="25"/>
    </row>
    <row r="29">
      <c r="A29" s="19" t="s">
        <v>28</v>
      </c>
      <c r="B29" s="24">
        <v>0.0</v>
      </c>
      <c r="C29" s="25"/>
      <c r="D29" s="25"/>
      <c r="E29" s="25"/>
      <c r="F29" s="25"/>
    </row>
    <row r="30">
      <c r="A30" s="19" t="s">
        <v>29</v>
      </c>
      <c r="B30" s="20">
        <f t="shared" ref="B30:F30" si="1">B22*(1-0.4)+B26+B28-B29</f>
        <v>5780.2</v>
      </c>
      <c r="C30" s="20">
        <f t="shared" si="1"/>
        <v>6228</v>
      </c>
      <c r="D30" s="20">
        <f t="shared" si="1"/>
        <v>9217.2</v>
      </c>
      <c r="E30" s="20">
        <f t="shared" si="1"/>
        <v>5560.2</v>
      </c>
      <c r="F30" s="20">
        <f t="shared" si="1"/>
        <v>13765.2</v>
      </c>
    </row>
    <row r="31">
      <c r="A31" s="19" t="s">
        <v>30</v>
      </c>
      <c r="B31" s="20">
        <f t="shared" ref="B31:F31" si="2">B22+B26</f>
        <v>4562</v>
      </c>
      <c r="C31" s="20">
        <f t="shared" si="2"/>
        <v>10380</v>
      </c>
      <c r="D31" s="20">
        <f t="shared" si="2"/>
        <v>15362</v>
      </c>
      <c r="E31" s="20">
        <f t="shared" si="2"/>
        <v>9267</v>
      </c>
      <c r="F31" s="20">
        <f t="shared" si="2"/>
        <v>22942</v>
      </c>
    </row>
    <row r="32">
      <c r="A32" s="19" t="s">
        <v>31</v>
      </c>
      <c r="B32" s="20">
        <f t="shared" ref="B32:F32" si="3">B18+B25+B27</f>
        <v>13033</v>
      </c>
      <c r="C32" s="20">
        <f t="shared" si="3"/>
        <v>14853</v>
      </c>
      <c r="D32" s="20">
        <f t="shared" si="3"/>
        <v>15241</v>
      </c>
      <c r="E32" s="20">
        <f t="shared" si="3"/>
        <v>4187</v>
      </c>
      <c r="F32" s="20">
        <f t="shared" si="3"/>
        <v>19907</v>
      </c>
    </row>
    <row r="33">
      <c r="A33" s="19" t="s">
        <v>32</v>
      </c>
      <c r="B33" s="20">
        <f t="shared" ref="B33:F33" si="4">B4+B5+B6+B8-B12-B13-B14</f>
        <v>25552</v>
      </c>
      <c r="C33" s="20">
        <f t="shared" si="4"/>
        <v>41531</v>
      </c>
      <c r="D33" s="20">
        <f t="shared" si="4"/>
        <v>43060</v>
      </c>
      <c r="E33" s="20">
        <f t="shared" si="4"/>
        <v>36325</v>
      </c>
      <c r="F33" s="20">
        <f t="shared" si="4"/>
        <v>21491</v>
      </c>
    </row>
    <row r="34">
      <c r="A34" s="19" t="s">
        <v>33</v>
      </c>
      <c r="B34" s="20">
        <f t="shared" ref="B34:F34" si="5">B19-B20</f>
        <v>9423</v>
      </c>
      <c r="C34" s="20">
        <f t="shared" si="5"/>
        <v>24484</v>
      </c>
      <c r="D34" s="20">
        <f t="shared" si="5"/>
        <v>27601</v>
      </c>
      <c r="E34" s="20">
        <f t="shared" si="5"/>
        <v>20376</v>
      </c>
      <c r="F34" s="20">
        <f t="shared" si="5"/>
        <v>28836</v>
      </c>
    </row>
    <row r="35">
      <c r="A35" s="19" t="s">
        <v>34</v>
      </c>
      <c r="B35" s="20">
        <f t="shared" ref="B35:F35" si="6">B19-(B20*1.3525)-B26</f>
        <v>-35974.3175</v>
      </c>
      <c r="C35" s="20">
        <f t="shared" si="6"/>
        <v>-33944.99</v>
      </c>
      <c r="D35" s="20">
        <f t="shared" si="6"/>
        <v>-20015.7575</v>
      </c>
      <c r="E35" s="20">
        <f t="shared" si="6"/>
        <v>-11047.6125</v>
      </c>
      <c r="F35" s="20">
        <f t="shared" si="6"/>
        <v>2865.21</v>
      </c>
    </row>
    <row r="36">
      <c r="A36" s="19"/>
    </row>
    <row r="37">
      <c r="A37" s="19" t="s">
        <v>35</v>
      </c>
      <c r="B37" s="21">
        <f t="shared" ref="B37:F37" si="7">B4/B10</f>
        <v>0.1263676009</v>
      </c>
      <c r="C37" s="21">
        <f t="shared" si="7"/>
        <v>0.1007411438</v>
      </c>
      <c r="D37" s="21">
        <f t="shared" si="7"/>
        <v>0.09966326518</v>
      </c>
      <c r="E37" s="21">
        <f t="shared" si="7"/>
        <v>0.05888739467</v>
      </c>
      <c r="F37" s="21">
        <f t="shared" si="7"/>
        <v>0.004594313454</v>
      </c>
    </row>
    <row r="38">
      <c r="A38" s="19" t="s">
        <v>36</v>
      </c>
      <c r="B38" s="21">
        <f t="shared" ref="B38:F38" si="8">B4/B19</f>
        <v>0.03596574</v>
      </c>
      <c r="C38" s="21">
        <f t="shared" si="8"/>
        <v>0.04086942809</v>
      </c>
      <c r="D38" s="21">
        <f t="shared" si="8"/>
        <v>0.04784736053</v>
      </c>
      <c r="E38" s="21">
        <f t="shared" si="8"/>
        <v>0.04358068316</v>
      </c>
      <c r="F38" s="21">
        <f t="shared" si="8"/>
        <v>0.00206805057</v>
      </c>
    </row>
    <row r="39">
      <c r="A39" s="19" t="s">
        <v>37</v>
      </c>
      <c r="B39" s="21">
        <f t="shared" ref="B39:F39" si="9">B4/B3</f>
        <v>0.08114171552</v>
      </c>
      <c r="C39" s="21">
        <f t="shared" si="9"/>
        <v>0.07822954712</v>
      </c>
      <c r="D39" s="21">
        <f t="shared" si="9"/>
        <v>0.07230773518</v>
      </c>
      <c r="E39" s="21">
        <f t="shared" si="9"/>
        <v>0.03922100333</v>
      </c>
      <c r="F39" s="21">
        <f t="shared" si="9"/>
        <v>0.00228771218</v>
      </c>
    </row>
    <row r="40">
      <c r="A40" s="19" t="s">
        <v>38</v>
      </c>
      <c r="B40" s="21">
        <f t="shared" ref="B40:F40" si="10">B4/B2</f>
        <v>0.05342375659</v>
      </c>
      <c r="C40" s="21">
        <f t="shared" si="10"/>
        <v>0.0563332319</v>
      </c>
      <c r="D40" s="21">
        <f t="shared" si="10"/>
        <v>0.05271105754</v>
      </c>
      <c r="E40" s="21">
        <f t="shared" si="10"/>
        <v>0.02875890243</v>
      </c>
      <c r="F40" s="21">
        <f t="shared" si="10"/>
        <v>0.001144282098</v>
      </c>
    </row>
    <row r="41">
      <c r="A41" s="19" t="s">
        <v>39</v>
      </c>
      <c r="B41" s="21">
        <f t="shared" ref="B41:F41" si="11">B3/B10</f>
        <v>1.557369106</v>
      </c>
      <c r="C41" s="21">
        <f t="shared" si="11"/>
        <v>1.287763352</v>
      </c>
      <c r="D41" s="21">
        <f t="shared" si="11"/>
        <v>1.378320935</v>
      </c>
      <c r="E41" s="21">
        <f t="shared" si="11"/>
        <v>1.501424994</v>
      </c>
      <c r="F41" s="21">
        <f t="shared" si="11"/>
        <v>2.008256761</v>
      </c>
    </row>
    <row r="42">
      <c r="A42" s="19" t="s">
        <v>40</v>
      </c>
      <c r="B42" s="21">
        <f t="shared" ref="B42:F42" si="12">B3/B2</f>
        <v>0.6584006297</v>
      </c>
      <c r="C42" s="21">
        <f t="shared" si="12"/>
        <v>0.7201017259</v>
      </c>
      <c r="D42" s="21">
        <f t="shared" si="12"/>
        <v>0.7289822784</v>
      </c>
      <c r="E42" s="21">
        <f t="shared" si="12"/>
        <v>0.7332525939</v>
      </c>
      <c r="F42" s="21">
        <f t="shared" si="12"/>
        <v>0.5001862157</v>
      </c>
    </row>
    <row r="43">
      <c r="A43" s="19" t="s">
        <v>41</v>
      </c>
      <c r="B43" s="21">
        <f t="shared" ref="B43:F43" si="13">B10/B2</f>
        <v>0.4227646659</v>
      </c>
      <c r="C43" s="21">
        <f t="shared" si="13"/>
        <v>0.559187932</v>
      </c>
      <c r="D43" s="21">
        <f t="shared" si="13"/>
        <v>0.5288915374</v>
      </c>
      <c r="E43" s="21">
        <f t="shared" si="13"/>
        <v>0.4883711122</v>
      </c>
      <c r="F43" s="21">
        <f t="shared" si="13"/>
        <v>0.2490648732</v>
      </c>
    </row>
    <row r="44">
      <c r="A44" s="19" t="s">
        <v>42</v>
      </c>
      <c r="B44" s="21">
        <f t="shared" ref="B44:F44" si="14">B10/B19</f>
        <v>0.2846120346</v>
      </c>
      <c r="C44" s="21">
        <f t="shared" si="14"/>
        <v>0.4056875526</v>
      </c>
      <c r="D44" s="21">
        <f t="shared" si="14"/>
        <v>0.4800902363</v>
      </c>
      <c r="E44" s="21">
        <f t="shared" si="14"/>
        <v>0.7400681148</v>
      </c>
      <c r="F44" s="21">
        <f t="shared" si="14"/>
        <v>0.4501326674</v>
      </c>
    </row>
    <row r="45">
      <c r="A45" s="19" t="s">
        <v>43</v>
      </c>
      <c r="B45" s="21">
        <f t="shared" ref="B45:F45" si="15">B8/B2</f>
        <v>0.08567208272</v>
      </c>
      <c r="C45" s="21">
        <f t="shared" si="15"/>
        <v>0.09209668304</v>
      </c>
      <c r="D45" s="21">
        <f t="shared" si="15"/>
        <v>0.09078165948</v>
      </c>
      <c r="E45" s="21">
        <f t="shared" si="15"/>
        <v>0.08221563453</v>
      </c>
      <c r="F45" s="21">
        <f t="shared" si="15"/>
        <v>0.04744992416</v>
      </c>
    </row>
    <row r="46">
      <c r="A46" s="19" t="s">
        <v>44</v>
      </c>
      <c r="B46" s="21">
        <f t="shared" ref="B46:F46" si="16">(B3-B8)/B2</f>
        <v>0.5727285469</v>
      </c>
      <c r="C46" s="21">
        <f t="shared" si="16"/>
        <v>0.6280050428</v>
      </c>
      <c r="D46" s="21">
        <f t="shared" si="16"/>
        <v>0.6382006189</v>
      </c>
      <c r="E46" s="21">
        <f t="shared" si="16"/>
        <v>0.6510369594</v>
      </c>
      <c r="F46" s="21">
        <f t="shared" si="16"/>
        <v>0.4527362916</v>
      </c>
    </row>
    <row r="47">
      <c r="A47" s="19" t="s">
        <v>45</v>
      </c>
      <c r="B47" s="21">
        <f t="shared" ref="B47:F47" si="17">(B3-B8)/B10</f>
        <v>1.354721889</v>
      </c>
      <c r="C47" s="21">
        <f t="shared" si="17"/>
        <v>1.123066159</v>
      </c>
      <c r="D47" s="21">
        <f t="shared" si="17"/>
        <v>1.2066758</v>
      </c>
      <c r="E47" s="21">
        <f t="shared" si="17"/>
        <v>1.333078356</v>
      </c>
      <c r="F47" s="21">
        <f t="shared" si="17"/>
        <v>1.817744452</v>
      </c>
    </row>
    <row r="48">
      <c r="A48" s="19" t="s">
        <v>46</v>
      </c>
      <c r="B48" s="19">
        <f t="shared" ref="B48:F48" si="18">(B3-B10)/B2</f>
        <v>0.2356359637</v>
      </c>
      <c r="C48" s="19">
        <f t="shared" si="18"/>
        <v>0.1609137939</v>
      </c>
      <c r="D48" s="19">
        <f t="shared" si="18"/>
        <v>0.200090741</v>
      </c>
      <c r="E48" s="19">
        <f t="shared" si="18"/>
        <v>0.2448814817</v>
      </c>
      <c r="F48" s="19">
        <f t="shared" si="18"/>
        <v>0.2511213425</v>
      </c>
    </row>
    <row r="49">
      <c r="A49" s="19" t="s">
        <v>47</v>
      </c>
      <c r="B49" s="21">
        <f t="shared" ref="B49:F49" si="19">(B3-B10)/B19</f>
        <v>0.1586339551</v>
      </c>
      <c r="C49" s="21">
        <f t="shared" si="19"/>
        <v>0.1167420101</v>
      </c>
      <c r="D49" s="21">
        <f t="shared" si="19"/>
        <v>0.1816281872</v>
      </c>
      <c r="E49" s="21">
        <f t="shared" si="19"/>
        <v>0.3710886497</v>
      </c>
      <c r="F49" s="21">
        <f t="shared" si="19"/>
        <v>0.4538493054</v>
      </c>
    </row>
    <row r="50">
      <c r="A50" s="19" t="s">
        <v>48</v>
      </c>
      <c r="B50" s="21">
        <f t="shared" ref="B50:F50" si="20">(B11+B16)/B30</f>
        <v>5.440296184</v>
      </c>
      <c r="C50" s="21">
        <f t="shared" si="20"/>
        <v>7.464836224</v>
      </c>
      <c r="D50" s="21">
        <f t="shared" si="20"/>
        <v>5.848522328</v>
      </c>
      <c r="E50" s="21">
        <f t="shared" si="20"/>
        <v>12.09380958</v>
      </c>
      <c r="F50" s="21">
        <f t="shared" si="20"/>
        <v>3.835977683</v>
      </c>
    </row>
    <row r="51">
      <c r="A51" s="19" t="s">
        <v>49</v>
      </c>
      <c r="B51" s="21">
        <f t="shared" ref="B51:F51" si="21">B23/B31</f>
        <v>1.348312144</v>
      </c>
      <c r="C51" s="21">
        <f t="shared" si="21"/>
        <v>0.9447013487</v>
      </c>
      <c r="D51" s="21">
        <f t="shared" si="21"/>
        <v>0.9346439266</v>
      </c>
      <c r="E51" s="21">
        <f t="shared" si="21"/>
        <v>2.321571167</v>
      </c>
      <c r="F51" s="21">
        <f t="shared" si="21"/>
        <v>0.7225176532</v>
      </c>
    </row>
    <row r="52">
      <c r="A52" s="19" t="s">
        <v>50</v>
      </c>
      <c r="B52" s="21">
        <f t="shared" ref="B52:F52" si="22">B23/B25</f>
        <v>157.7179487</v>
      </c>
      <c r="C52" s="21">
        <f t="shared" si="22"/>
        <v>5.213184476</v>
      </c>
      <c r="D52" s="21">
        <f t="shared" si="22"/>
        <v>6.327897752</v>
      </c>
      <c r="E52" s="21">
        <f t="shared" si="22"/>
        <v>-2.448947069</v>
      </c>
      <c r="F52" s="21">
        <f t="shared" si="22"/>
        <v>2.390194665</v>
      </c>
    </row>
    <row r="53">
      <c r="A53" s="19" t="s">
        <v>51</v>
      </c>
      <c r="B53" s="21">
        <f t="shared" ref="B53:F53" si="23">B23/B2</f>
        <v>0.06631877433</v>
      </c>
      <c r="C53" s="21">
        <f t="shared" si="23"/>
        <v>0.07104870379</v>
      </c>
      <c r="D53" s="21">
        <f t="shared" si="23"/>
        <v>0.09722833558</v>
      </c>
      <c r="E53" s="21">
        <f t="shared" si="23"/>
        <v>0.1296289601</v>
      </c>
      <c r="F53" s="21">
        <f t="shared" si="23"/>
        <v>0.08946990592</v>
      </c>
    </row>
    <row r="54">
      <c r="A54" s="19" t="s">
        <v>52</v>
      </c>
      <c r="B54" s="19">
        <f t="shared" ref="B54:F54" si="24">B23/B35</f>
        <v>-0.1709830909</v>
      </c>
      <c r="C54" s="19">
        <f t="shared" si="24"/>
        <v>-0.2888791542</v>
      </c>
      <c r="D54" s="19">
        <f t="shared" si="24"/>
        <v>-0.7173348298</v>
      </c>
      <c r="E54" s="19">
        <f t="shared" si="24"/>
        <v>-1.947389085</v>
      </c>
      <c r="F54" s="19">
        <f t="shared" si="24"/>
        <v>5.785265303</v>
      </c>
    </row>
    <row r="55">
      <c r="A55" s="19" t="s">
        <v>53</v>
      </c>
      <c r="B55" s="21">
        <f t="shared" ref="B55:F55" si="25">B30/B17</f>
        <v>0.1939599342</v>
      </c>
      <c r="C55" s="21">
        <f t="shared" si="25"/>
        <v>0.2060818636</v>
      </c>
      <c r="D55" s="21">
        <f t="shared" si="25"/>
        <v>0.290095364</v>
      </c>
      <c r="E55" s="21">
        <f t="shared" si="25"/>
        <v>0.2418740212</v>
      </c>
      <c r="F55" s="21">
        <f t="shared" si="25"/>
        <v>0.1952787629</v>
      </c>
    </row>
    <row r="56">
      <c r="A56" s="19" t="s">
        <v>54</v>
      </c>
      <c r="B56" s="21">
        <f t="shared" ref="B56:F56" si="26">B30/B2</f>
        <v>0.06232088756</v>
      </c>
      <c r="C56" s="21">
        <f t="shared" si="26"/>
        <v>0.04512454897</v>
      </c>
      <c r="D56" s="21">
        <f t="shared" si="26"/>
        <v>0.06241628463</v>
      </c>
      <c r="E56" s="21">
        <f t="shared" si="26"/>
        <v>0.03350204259</v>
      </c>
      <c r="F56" s="21">
        <f t="shared" si="26"/>
        <v>0.07429845252</v>
      </c>
    </row>
    <row r="57">
      <c r="A57" s="19" t="s">
        <v>55</v>
      </c>
      <c r="B57" s="21">
        <f t="shared" ref="B57:F57" si="27">B22/B17</f>
        <v>0.1478809436</v>
      </c>
      <c r="C57" s="21">
        <f t="shared" si="27"/>
        <v>0.3434697727</v>
      </c>
      <c r="D57" s="21">
        <f t="shared" si="27"/>
        <v>0.4834922733</v>
      </c>
      <c r="E57" s="21">
        <f t="shared" si="27"/>
        <v>0.4031233687</v>
      </c>
      <c r="F57" s="21">
        <f t="shared" si="27"/>
        <v>0.3254646049</v>
      </c>
    </row>
    <row r="58">
      <c r="A58" s="19" t="s">
        <v>56</v>
      </c>
      <c r="B58" s="21">
        <f t="shared" ref="B58:F58" si="28">B22/B2</f>
        <v>0.04751533709</v>
      </c>
      <c r="C58" s="21">
        <f t="shared" si="28"/>
        <v>0.07520758162</v>
      </c>
      <c r="D58" s="21">
        <f t="shared" si="28"/>
        <v>0.104027141</v>
      </c>
      <c r="E58" s="21">
        <f t="shared" si="28"/>
        <v>0.05583673765</v>
      </c>
      <c r="F58" s="21">
        <f t="shared" si="28"/>
        <v>0.1238307542</v>
      </c>
    </row>
    <row r="59">
      <c r="A59" s="19" t="s">
        <v>57</v>
      </c>
      <c r="B59" s="21">
        <f t="shared" ref="B59:F59" si="29">B31/B32</f>
        <v>0.3500345277</v>
      </c>
      <c r="C59" s="21">
        <f t="shared" si="29"/>
        <v>0.6988487174</v>
      </c>
      <c r="D59" s="21">
        <f t="shared" si="29"/>
        <v>1.007939112</v>
      </c>
      <c r="E59" s="21">
        <f t="shared" si="29"/>
        <v>2.213279198</v>
      </c>
      <c r="F59" s="21">
        <f t="shared" si="29"/>
        <v>1.152458934</v>
      </c>
    </row>
    <row r="60">
      <c r="A60" s="19" t="s">
        <v>58</v>
      </c>
      <c r="B60" s="21">
        <f t="shared" ref="B60:F60" si="30">B31/B2</f>
        <v>0.04918651414</v>
      </c>
      <c r="C60" s="21">
        <f t="shared" si="30"/>
        <v>0.07520758162</v>
      </c>
      <c r="D60" s="21">
        <f t="shared" si="30"/>
        <v>0.104027141</v>
      </c>
      <c r="E60" s="21">
        <f t="shared" si="30"/>
        <v>0.05583673765</v>
      </c>
      <c r="F60" s="21">
        <f t="shared" si="30"/>
        <v>0.1238307542</v>
      </c>
    </row>
    <row r="61">
      <c r="A61" s="19" t="s">
        <v>59</v>
      </c>
      <c r="B61" s="21">
        <f t="shared" ref="B61:F61" si="31">B25/B17</f>
        <v>0.001308680917</v>
      </c>
      <c r="C61" s="21">
        <f t="shared" si="31"/>
        <v>0.06224148771</v>
      </c>
      <c r="D61" s="21">
        <f t="shared" si="31"/>
        <v>0.0714128348</v>
      </c>
      <c r="E61" s="21">
        <f t="shared" si="31"/>
        <v>-0.3821559074</v>
      </c>
      <c r="F61" s="21">
        <f t="shared" si="31"/>
        <v>0.09838274933</v>
      </c>
    </row>
    <row r="62">
      <c r="A62" s="19" t="s">
        <v>60</v>
      </c>
      <c r="B62" s="21">
        <f t="shared" ref="B62:F62" si="32">B25/B2</f>
        <v>0.0004204897088</v>
      </c>
      <c r="C62" s="21">
        <f t="shared" si="32"/>
        <v>0.01362865713</v>
      </c>
      <c r="D62" s="21">
        <f t="shared" si="32"/>
        <v>0.01536502949</v>
      </c>
      <c r="E62" s="21">
        <f t="shared" si="32"/>
        <v>-0.05293252835</v>
      </c>
      <c r="F62" s="21">
        <f t="shared" si="32"/>
        <v>0.03743205825</v>
      </c>
    </row>
    <row r="63">
      <c r="A63" s="19" t="s">
        <v>61</v>
      </c>
      <c r="B63" s="21">
        <f t="shared" ref="B63:F63" si="33">(B25+B24)/B17</f>
        <v>0.001308680917</v>
      </c>
      <c r="C63" s="21">
        <f t="shared" si="33"/>
        <v>0.06558353463</v>
      </c>
      <c r="D63" s="21">
        <f t="shared" si="33"/>
        <v>0.09193340257</v>
      </c>
      <c r="E63" s="21">
        <f t="shared" si="33"/>
        <v>-0.3821559074</v>
      </c>
      <c r="F63" s="21">
        <f t="shared" si="33"/>
        <v>0.09961696695</v>
      </c>
    </row>
    <row r="64">
      <c r="A64" s="19" t="s">
        <v>62</v>
      </c>
      <c r="B64" s="21">
        <f t="shared" ref="B64:F64" si="34">B16/B17</f>
        <v>0.1819737593</v>
      </c>
      <c r="C64" s="21">
        <f t="shared" si="34"/>
        <v>0.2513484001</v>
      </c>
      <c r="D64" s="21">
        <f t="shared" si="34"/>
        <v>0.06549586127</v>
      </c>
      <c r="E64" s="21">
        <f t="shared" si="34"/>
        <v>0.5535061771</v>
      </c>
      <c r="F64" s="21">
        <f t="shared" si="34"/>
        <v>0.4884238899</v>
      </c>
    </row>
    <row r="65">
      <c r="A65" s="19" t="s">
        <v>63</v>
      </c>
      <c r="B65" s="21">
        <f t="shared" ref="B65:F65" si="35">B16/B2</f>
        <v>0.0584696331</v>
      </c>
      <c r="C65" s="21">
        <f t="shared" si="35"/>
        <v>0.05503629961</v>
      </c>
      <c r="D65" s="21">
        <f t="shared" si="35"/>
        <v>0.0140919464</v>
      </c>
      <c r="E65" s="21">
        <f t="shared" si="35"/>
        <v>0.07666630515</v>
      </c>
      <c r="F65" s="21">
        <f t="shared" si="35"/>
        <v>0.1858324922</v>
      </c>
    </row>
    <row r="66">
      <c r="A66" s="19" t="s">
        <v>64</v>
      </c>
      <c r="B66" s="21">
        <f t="shared" ref="B66:F66" si="36">B33/B2</f>
        <v>0.2754962318</v>
      </c>
      <c r="C66" s="21">
        <f t="shared" si="36"/>
        <v>0.3009100262</v>
      </c>
      <c r="D66" s="21">
        <f t="shared" si="36"/>
        <v>0.2915902027</v>
      </c>
      <c r="E66" s="21">
        <f t="shared" si="36"/>
        <v>0.21887013</v>
      </c>
      <c r="F66" s="21">
        <f t="shared" si="36"/>
        <v>0.1159988989</v>
      </c>
    </row>
    <row r="67">
      <c r="A67" s="19" t="s">
        <v>65</v>
      </c>
      <c r="B67" s="21">
        <f t="shared" ref="B67:F67" si="37">B17/B32</f>
        <v>2.286580219</v>
      </c>
      <c r="C67" s="21">
        <f t="shared" si="37"/>
        <v>2.03467313</v>
      </c>
      <c r="D67" s="21">
        <f t="shared" si="37"/>
        <v>2.084705728</v>
      </c>
      <c r="E67" s="21">
        <f t="shared" si="37"/>
        <v>5.490327203</v>
      </c>
      <c r="F67" s="21">
        <f t="shared" si="37"/>
        <v>3.54096549</v>
      </c>
    </row>
    <row r="68">
      <c r="A68" s="19" t="s">
        <v>66</v>
      </c>
      <c r="B68" s="21">
        <f t="shared" ref="B68:F68" si="38">B17/B2</f>
        <v>0.3213080464</v>
      </c>
      <c r="C68" s="21">
        <f t="shared" si="38"/>
        <v>0.2189641931</v>
      </c>
      <c r="D68" s="21">
        <f t="shared" si="38"/>
        <v>0.2151578149</v>
      </c>
      <c r="E68" s="21">
        <f t="shared" si="38"/>
        <v>0.1385102973</v>
      </c>
      <c r="F68" s="21">
        <f t="shared" si="38"/>
        <v>0.3804737976</v>
      </c>
    </row>
    <row r="69">
      <c r="A69" s="19" t="s">
        <v>67</v>
      </c>
      <c r="B69" s="21">
        <f t="shared" ref="B69:F69" si="39">(B16+B11)/B17</f>
        <v>1.05519949</v>
      </c>
      <c r="C69" s="21">
        <f t="shared" si="39"/>
        <v>1.53836736</v>
      </c>
      <c r="D69" s="21">
        <f t="shared" si="39"/>
        <v>1.696629213</v>
      </c>
      <c r="E69" s="21">
        <f t="shared" si="39"/>
        <v>2.925178354</v>
      </c>
      <c r="F69" s="21">
        <f t="shared" si="39"/>
        <v>0.7490849766</v>
      </c>
    </row>
    <row r="70">
      <c r="A70" s="19" t="s">
        <v>68</v>
      </c>
      <c r="B70" s="21">
        <f t="shared" ref="B70:F70" si="40">(B16+B11)/B2</f>
        <v>0.3390440867</v>
      </c>
      <c r="C70" s="21">
        <f t="shared" si="40"/>
        <v>0.3368473677</v>
      </c>
      <c r="D70" s="21">
        <f t="shared" si="40"/>
        <v>0.3650430343</v>
      </c>
      <c r="E70" s="21">
        <f t="shared" si="40"/>
        <v>0.4051673234</v>
      </c>
      <c r="F70" s="21">
        <f t="shared" si="40"/>
        <v>0.2850072057</v>
      </c>
    </row>
    <row r="71">
      <c r="A71" s="19" t="s">
        <v>69</v>
      </c>
      <c r="B71" s="21">
        <f t="shared" ref="B71:F71" si="41">B30/B19</f>
        <v>0.04195543297</v>
      </c>
      <c r="C71" s="21">
        <f t="shared" si="41"/>
        <v>0.03273759462</v>
      </c>
      <c r="D71" s="21">
        <f t="shared" si="41"/>
        <v>0.05665707752</v>
      </c>
      <c r="E71" s="21">
        <f t="shared" si="41"/>
        <v>0.0507683458</v>
      </c>
      <c r="F71" s="21">
        <f t="shared" si="41"/>
        <v>0.1342789137</v>
      </c>
    </row>
    <row r="72">
      <c r="A72" s="19" t="s">
        <v>70</v>
      </c>
      <c r="B72" s="19">
        <f t="shared" ref="B72:F72" si="42">B30/B35</f>
        <v>-0.1606757376</v>
      </c>
      <c r="C72" s="19">
        <f t="shared" si="42"/>
        <v>-0.1834733196</v>
      </c>
      <c r="D72" s="19">
        <f t="shared" si="42"/>
        <v>-0.4604971858</v>
      </c>
      <c r="E72" s="19">
        <f t="shared" si="42"/>
        <v>-0.5032942638</v>
      </c>
      <c r="F72" s="19">
        <f t="shared" si="42"/>
        <v>4.804255185</v>
      </c>
    </row>
    <row r="73">
      <c r="A73" s="19" t="s">
        <v>71</v>
      </c>
      <c r="B73" s="19">
        <f t="shared" ref="B73:F73" si="43">B22/B35</f>
        <v>-0.1225040614</v>
      </c>
      <c r="C73" s="19">
        <f t="shared" si="43"/>
        <v>-0.305788866</v>
      </c>
      <c r="D73" s="19">
        <f t="shared" si="43"/>
        <v>-0.7674953096</v>
      </c>
      <c r="E73" s="19">
        <f t="shared" si="43"/>
        <v>-0.838823773</v>
      </c>
      <c r="F73" s="19">
        <f t="shared" si="43"/>
        <v>8.007091976</v>
      </c>
    </row>
    <row r="74">
      <c r="A74" s="19" t="s">
        <v>72</v>
      </c>
      <c r="B74" s="21">
        <f t="shared" ref="B74:F74" si="44">B31/B19</f>
        <v>0.03311315961</v>
      </c>
      <c r="C74" s="21">
        <f t="shared" si="44"/>
        <v>0.0545626577</v>
      </c>
      <c r="D74" s="21">
        <f t="shared" si="44"/>
        <v>0.09442846254</v>
      </c>
      <c r="E74" s="21">
        <f t="shared" si="44"/>
        <v>0.08461390966</v>
      </c>
      <c r="F74" s="21">
        <f t="shared" si="44"/>
        <v>0.2237981895</v>
      </c>
    </row>
    <row r="75">
      <c r="A75" s="19" t="s">
        <v>73</v>
      </c>
      <c r="B75" s="21">
        <f t="shared" ref="B75:F75" si="45">B34/B19</f>
        <v>0.06839660303</v>
      </c>
      <c r="C75" s="21">
        <f t="shared" si="45"/>
        <v>0.1287005887</v>
      </c>
      <c r="D75" s="21">
        <f t="shared" si="45"/>
        <v>0.1696602001</v>
      </c>
      <c r="E75" s="21">
        <f t="shared" si="45"/>
        <v>0.1860465116</v>
      </c>
      <c r="F75" s="21">
        <f t="shared" si="45"/>
        <v>0.2812938973</v>
      </c>
    </row>
    <row r="76">
      <c r="A76" s="19" t="s">
        <v>74</v>
      </c>
      <c r="B76" s="21">
        <f t="shared" ref="B76:F76" si="46">B25/B19</f>
        <v>0.0002830804965</v>
      </c>
      <c r="C76" s="21">
        <f t="shared" si="46"/>
        <v>0.009887510513</v>
      </c>
      <c r="D76" s="21">
        <f t="shared" si="46"/>
        <v>0.01394728431</v>
      </c>
      <c r="E76" s="21">
        <f t="shared" si="46"/>
        <v>-0.0802129272</v>
      </c>
      <c r="F76" s="21">
        <f t="shared" si="46"/>
        <v>0.06765061651</v>
      </c>
    </row>
    <row r="77">
      <c r="A77" s="19" t="s">
        <v>75</v>
      </c>
      <c r="B77" s="19">
        <f t="shared" ref="B77:F77" si="47">B25/B35</f>
        <v>-0.001084106738</v>
      </c>
      <c r="C77" s="19">
        <f t="shared" si="47"/>
        <v>-0.05541318468</v>
      </c>
      <c r="D77" s="19">
        <f t="shared" si="47"/>
        <v>-0.1133606859</v>
      </c>
      <c r="E77" s="19">
        <f t="shared" si="47"/>
        <v>0.7951944368</v>
      </c>
      <c r="F77" s="19">
        <f t="shared" si="47"/>
        <v>2.420415956</v>
      </c>
    </row>
    <row r="78">
      <c r="A78" s="19" t="s">
        <v>76</v>
      </c>
      <c r="B78" s="19">
        <f t="shared" ref="B78:F78" si="48">B35/B9</f>
        <v>-3.710605209</v>
      </c>
      <c r="C78" s="19">
        <f t="shared" si="48"/>
        <v>-1.963159447</v>
      </c>
      <c r="D78" s="19">
        <f t="shared" si="48"/>
        <v>-1.121770863</v>
      </c>
      <c r="E78" s="19">
        <f t="shared" si="48"/>
        <v>-0.54596553</v>
      </c>
      <c r="F78" s="19">
        <f t="shared" si="48"/>
        <v>0.1632970478</v>
      </c>
    </row>
    <row r="79">
      <c r="A79" s="19" t="s">
        <v>77</v>
      </c>
      <c r="B79" s="19">
        <f t="shared" ref="B79:F79" si="49">B35/B2</f>
        <v>-0.3878674433</v>
      </c>
      <c r="C79" s="19">
        <f t="shared" si="49"/>
        <v>-0.2459461085</v>
      </c>
      <c r="D79" s="19">
        <f t="shared" si="49"/>
        <v>-0.1355410772</v>
      </c>
      <c r="E79" s="19">
        <f t="shared" si="49"/>
        <v>-0.06656551643</v>
      </c>
      <c r="F79" s="19">
        <f t="shared" si="49"/>
        <v>0.01546513448</v>
      </c>
    </row>
    <row r="80">
      <c r="A80" s="19" t="s">
        <v>78</v>
      </c>
      <c r="B80" s="19">
        <f t="shared" ref="B80:F80" si="50">B35/B19</f>
        <v>-0.2611186579</v>
      </c>
      <c r="C80" s="19">
        <f t="shared" si="50"/>
        <v>-0.1784324537</v>
      </c>
      <c r="D80" s="19">
        <f t="shared" si="50"/>
        <v>-0.1230345793</v>
      </c>
      <c r="E80" s="19">
        <f t="shared" si="50"/>
        <v>-0.100872093</v>
      </c>
      <c r="F80" s="19">
        <f t="shared" si="50"/>
        <v>0.0279499961</v>
      </c>
    </row>
    <row r="81">
      <c r="A81" s="19" t="s">
        <v>79</v>
      </c>
      <c r="B81" s="21">
        <f t="shared" ref="B81:F81" si="51">B12/B19</f>
        <v>0.0255861218</v>
      </c>
      <c r="C81" s="21">
        <f t="shared" si="51"/>
        <v>0.03747371741</v>
      </c>
      <c r="D81" s="21">
        <f t="shared" si="51"/>
        <v>0.05828477293</v>
      </c>
      <c r="E81" s="21">
        <f t="shared" si="51"/>
        <v>0.098976452</v>
      </c>
      <c r="F81" s="21">
        <f t="shared" si="51"/>
        <v>0.1227856251</v>
      </c>
    </row>
    <row r="82">
      <c r="A82" s="19" t="s">
        <v>80</v>
      </c>
      <c r="B82" s="21">
        <f t="shared" ref="B82:F82" si="52">B3/B19</f>
        <v>0.4432459897</v>
      </c>
      <c r="C82" s="21">
        <f t="shared" si="52"/>
        <v>0.5224295627</v>
      </c>
      <c r="D82" s="21">
        <f t="shared" si="52"/>
        <v>0.6617184234</v>
      </c>
      <c r="E82" s="21">
        <f t="shared" si="52"/>
        <v>1.111156764</v>
      </c>
      <c r="F82" s="21">
        <f t="shared" si="52"/>
        <v>0.9039819728</v>
      </c>
    </row>
    <row r="83">
      <c r="A83" s="19" t="s">
        <v>81</v>
      </c>
      <c r="B83" s="21">
        <f t="shared" ref="B83:F83" si="53">B8/B19</f>
        <v>0.05767583654</v>
      </c>
      <c r="C83" s="21">
        <f t="shared" si="53"/>
        <v>0.06681560135</v>
      </c>
      <c r="D83" s="21">
        <f t="shared" si="53"/>
        <v>0.08240515355</v>
      </c>
      <c r="E83" s="21">
        <f t="shared" si="53"/>
        <v>0.1245879786</v>
      </c>
      <c r="F83" s="21">
        <f t="shared" si="53"/>
        <v>0.08575581395</v>
      </c>
    </row>
    <row r="84">
      <c r="A84" s="19" t="s">
        <v>82</v>
      </c>
      <c r="B84" s="21">
        <f t="shared" ref="B84:F84" si="54">B33/B19</f>
        <v>0.1854685345</v>
      </c>
      <c r="C84" s="21">
        <f t="shared" si="54"/>
        <v>0.2183084525</v>
      </c>
      <c r="D84" s="21">
        <f t="shared" si="54"/>
        <v>0.2646849106</v>
      </c>
      <c r="E84" s="21">
        <f t="shared" si="54"/>
        <v>0.3316715516</v>
      </c>
      <c r="F84" s="21">
        <f t="shared" si="54"/>
        <v>0.209643749</v>
      </c>
    </row>
    <row r="85">
      <c r="A85" s="19" t="s">
        <v>83</v>
      </c>
      <c r="B85" s="21">
        <f t="shared" ref="B85:F85" si="55">(B5+B6)/B19</f>
        <v>0.1672860565</v>
      </c>
      <c r="C85" s="21">
        <f t="shared" si="55"/>
        <v>0.2156328848</v>
      </c>
      <c r="D85" s="21">
        <f t="shared" si="55"/>
        <v>0.2419475794</v>
      </c>
      <c r="E85" s="21">
        <f t="shared" si="55"/>
        <v>0.3502068097</v>
      </c>
      <c r="F85" s="21">
        <f t="shared" si="55"/>
        <v>0.34649602</v>
      </c>
    </row>
    <row r="86">
      <c r="A86" s="19" t="s">
        <v>84</v>
      </c>
      <c r="B86" s="21">
        <f t="shared" ref="B86:F86" si="56">B19/B2</f>
        <v>1.485406851</v>
      </c>
      <c r="C86" s="21">
        <f t="shared" si="56"/>
        <v>1.378370937</v>
      </c>
      <c r="D86" s="21">
        <f t="shared" si="56"/>
        <v>1.101650268</v>
      </c>
      <c r="E86" s="21">
        <f t="shared" si="56"/>
        <v>0.6599002205</v>
      </c>
      <c r="F86" s="21">
        <f t="shared" si="56"/>
        <v>0.5533143699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39447.0</v>
      </c>
      <c r="C1" s="52">
        <v>39813.0</v>
      </c>
      <c r="D1" s="52">
        <v>40178.0</v>
      </c>
      <c r="E1" s="52">
        <v>40543.0</v>
      </c>
      <c r="F1" s="52">
        <v>40908.0</v>
      </c>
    </row>
    <row r="2">
      <c r="A2" s="4" t="s">
        <v>1</v>
      </c>
      <c r="B2" s="24">
        <v>521500.0</v>
      </c>
      <c r="C2" s="25">
        <v>432148.0</v>
      </c>
      <c r="D2" s="25">
        <v>418237.0</v>
      </c>
      <c r="E2" s="25">
        <v>539563.0</v>
      </c>
      <c r="F2" s="25">
        <v>494040.0</v>
      </c>
    </row>
    <row r="3">
      <c r="A3" s="4" t="s">
        <v>2</v>
      </c>
      <c r="B3" s="26">
        <v>73309.0</v>
      </c>
      <c r="C3" s="27">
        <v>59288.0</v>
      </c>
      <c r="D3" s="27">
        <v>56769.0</v>
      </c>
      <c r="E3" s="27">
        <v>140431.0</v>
      </c>
      <c r="F3" s="27">
        <v>138332.0</v>
      </c>
    </row>
    <row r="4">
      <c r="A4" s="4" t="s">
        <v>3</v>
      </c>
      <c r="B4" s="11">
        <v>1282.0</v>
      </c>
      <c r="C4" s="12">
        <v>1562.0</v>
      </c>
      <c r="D4" s="12">
        <v>334.0</v>
      </c>
      <c r="E4" s="12">
        <v>394.0</v>
      </c>
      <c r="F4" s="12">
        <v>3077.0</v>
      </c>
    </row>
    <row r="5">
      <c r="A5" s="4" t="s">
        <v>4</v>
      </c>
      <c r="B5" s="11">
        <v>12356.0</v>
      </c>
      <c r="C5" s="12">
        <v>17949.0</v>
      </c>
      <c r="D5" s="12">
        <v>13636.0</v>
      </c>
      <c r="E5" s="12">
        <v>87105.0</v>
      </c>
      <c r="F5" s="12">
        <v>73203.0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/>
      <c r="C7" s="27"/>
      <c r="D7" s="27"/>
      <c r="E7" s="27">
        <v>1716.0</v>
      </c>
      <c r="F7" s="27">
        <v>28347.0</v>
      </c>
    </row>
    <row r="8">
      <c r="A8" s="4" t="s">
        <v>7</v>
      </c>
      <c r="B8" s="26">
        <v>48664.0</v>
      </c>
      <c r="C8" s="27">
        <v>29043.0</v>
      </c>
      <c r="D8" s="27">
        <v>31261.0</v>
      </c>
      <c r="E8" s="27">
        <v>43200.0</v>
      </c>
      <c r="F8" s="27">
        <v>28286.0</v>
      </c>
    </row>
    <row r="9">
      <c r="A9" s="15" t="s">
        <v>8</v>
      </c>
      <c r="B9" s="11">
        <v>168877.0</v>
      </c>
      <c r="C9" s="12">
        <v>161847.0</v>
      </c>
      <c r="D9" s="12">
        <v>145981.0</v>
      </c>
      <c r="E9" s="12">
        <v>199606.0</v>
      </c>
      <c r="F9" s="12">
        <v>194916.0</v>
      </c>
      <c r="G9" s="16"/>
    </row>
    <row r="10">
      <c r="A10" s="15" t="s">
        <v>9</v>
      </c>
      <c r="B10" s="26">
        <v>434522.0</v>
      </c>
      <c r="C10" s="27">
        <v>583620.0</v>
      </c>
      <c r="D10" s="27">
        <v>611034.0</v>
      </c>
      <c r="E10" s="27">
        <v>761790.0</v>
      </c>
      <c r="F10" s="27">
        <v>876946.0</v>
      </c>
    </row>
    <row r="11">
      <c r="A11" s="17" t="s">
        <v>10</v>
      </c>
      <c r="B11" s="11">
        <v>116821.0</v>
      </c>
      <c r="C11" s="12">
        <v>140060.0</v>
      </c>
      <c r="D11" s="12">
        <v>127495.0</v>
      </c>
      <c r="E11" s="12">
        <v>221254.0</v>
      </c>
      <c r="F11" s="12">
        <v>242756.0</v>
      </c>
    </row>
    <row r="12">
      <c r="A12" s="4" t="s">
        <v>11</v>
      </c>
      <c r="B12" s="11">
        <v>53684.0</v>
      </c>
      <c r="C12" s="12">
        <v>71256.0</v>
      </c>
      <c r="D12" s="12">
        <v>62494.0</v>
      </c>
      <c r="E12" s="12">
        <v>59300.0</v>
      </c>
      <c r="F12" s="12">
        <v>73737.0</v>
      </c>
    </row>
    <row r="13">
      <c r="A13" s="4" t="s">
        <v>12</v>
      </c>
      <c r="B13" s="26">
        <v>198716.0</v>
      </c>
      <c r="C13" s="27">
        <v>232856.0</v>
      </c>
      <c r="D13" s="27">
        <v>50470.0</v>
      </c>
      <c r="E13" s="12">
        <v>52444.0</v>
      </c>
      <c r="F13" s="12">
        <v>67786.0</v>
      </c>
    </row>
    <row r="14">
      <c r="A14" s="4" t="s">
        <v>13</v>
      </c>
      <c r="B14" s="49"/>
      <c r="C14" s="49"/>
      <c r="D14" s="49"/>
      <c r="E14" s="49">
        <v>47099.0</v>
      </c>
      <c r="F14" s="49">
        <v>82217.0</v>
      </c>
    </row>
    <row r="15">
      <c r="A15" s="4" t="s">
        <v>14</v>
      </c>
      <c r="B15" s="26">
        <v>434120.0</v>
      </c>
      <c r="C15" s="27">
        <v>376189.0</v>
      </c>
      <c r="D15" s="27">
        <v>389463.0</v>
      </c>
      <c r="E15" s="27">
        <v>453446.0</v>
      </c>
      <c r="F15" s="27">
        <v>487584.0</v>
      </c>
    </row>
    <row r="16">
      <c r="A16" s="1" t="s">
        <v>15</v>
      </c>
      <c r="B16" s="11">
        <v>27711.0</v>
      </c>
      <c r="C16" s="12">
        <v>20420.0</v>
      </c>
      <c r="D16" s="12">
        <v>29973.0</v>
      </c>
      <c r="E16" s="12">
        <v>25009.0</v>
      </c>
      <c r="F16" s="12">
        <v>23660.0</v>
      </c>
    </row>
    <row r="17">
      <c r="A17" s="4" t="s">
        <v>16</v>
      </c>
      <c r="B17" s="11">
        <v>-347142.0</v>
      </c>
      <c r="C17" s="12">
        <v>-528805.0</v>
      </c>
      <c r="D17" s="12">
        <v>-582709.0</v>
      </c>
      <c r="E17" s="12">
        <v>-675673.0</v>
      </c>
      <c r="F17" s="12">
        <v>-870490.0</v>
      </c>
    </row>
    <row r="18">
      <c r="A18" s="1" t="s">
        <v>17</v>
      </c>
      <c r="B18" s="11">
        <v>7000.0</v>
      </c>
      <c r="C18" s="12">
        <v>7000.0</v>
      </c>
      <c r="D18" s="12">
        <v>7000.0</v>
      </c>
      <c r="E18" s="12">
        <v>7000.0</v>
      </c>
      <c r="F18" s="12">
        <v>7000.0</v>
      </c>
    </row>
    <row r="19">
      <c r="A19" s="1" t="s">
        <v>18</v>
      </c>
      <c r="B19" s="24">
        <v>300401.0</v>
      </c>
      <c r="C19" s="25">
        <v>305484.0</v>
      </c>
      <c r="D19" s="25">
        <v>279710.0</v>
      </c>
      <c r="E19" s="25">
        <v>327211.0</v>
      </c>
      <c r="F19" s="25">
        <v>264792.0</v>
      </c>
    </row>
    <row r="20">
      <c r="A20" s="4" t="s">
        <v>19</v>
      </c>
      <c r="B20" s="24">
        <v>230294.0</v>
      </c>
      <c r="C20" s="25">
        <v>247327.0</v>
      </c>
      <c r="D20" s="25">
        <v>228243.0</v>
      </c>
      <c r="E20" s="25">
        <v>252822.0</v>
      </c>
      <c r="F20" s="25">
        <v>225033.0</v>
      </c>
    </row>
    <row r="21">
      <c r="A21" s="1" t="s">
        <v>20</v>
      </c>
      <c r="B21" s="24">
        <v>85119.0</v>
      </c>
      <c r="C21" s="25">
        <v>88316.0</v>
      </c>
      <c r="D21" s="25">
        <v>76661.0</v>
      </c>
      <c r="E21" s="25">
        <v>74295.0</v>
      </c>
      <c r="F21" s="25">
        <v>82909.0</v>
      </c>
    </row>
    <row r="22">
      <c r="A22" s="1" t="s">
        <v>21</v>
      </c>
      <c r="B22" s="24">
        <v>-9185.0</v>
      </c>
      <c r="C22" s="25">
        <v>-20536.0</v>
      </c>
      <c r="D22" s="25">
        <v>14413.0</v>
      </c>
      <c r="E22" s="25">
        <v>94.0</v>
      </c>
      <c r="F22" s="25">
        <v>-43150.0</v>
      </c>
    </row>
    <row r="23">
      <c r="A23" s="4" t="s">
        <v>22</v>
      </c>
      <c r="B23" s="26">
        <v>88393.0</v>
      </c>
      <c r="C23" s="27">
        <v>105094.0</v>
      </c>
      <c r="D23" s="27">
        <v>103984.0</v>
      </c>
      <c r="E23" s="27">
        <v>114639.0</v>
      </c>
      <c r="F23" s="27">
        <v>146180.0</v>
      </c>
    </row>
    <row r="24">
      <c r="A24" s="4" t="s">
        <v>23</v>
      </c>
      <c r="B24" s="24">
        <v>-3643.0</v>
      </c>
      <c r="C24" s="25">
        <v>56555.0</v>
      </c>
      <c r="D24" s="25">
        <v>-35282.0</v>
      </c>
      <c r="E24" s="25">
        <v>26451.0</v>
      </c>
      <c r="F24" s="25">
        <v>8384.0</v>
      </c>
    </row>
    <row r="25">
      <c r="A25" s="4" t="s">
        <v>24</v>
      </c>
      <c r="B25" s="24">
        <v>-89722.0</v>
      </c>
      <c r="C25" s="25">
        <v>-177852.0</v>
      </c>
      <c r="D25" s="25">
        <v>-55791.0</v>
      </c>
      <c r="E25" s="25">
        <v>-138348.0</v>
      </c>
      <c r="F25" s="25">
        <v>-194662.0</v>
      </c>
    </row>
    <row r="26">
      <c r="A26" s="4" t="s">
        <v>25</v>
      </c>
      <c r="B26" s="26">
        <v>17510.0</v>
      </c>
      <c r="C26" s="27">
        <v>19228.0</v>
      </c>
      <c r="D26" s="27">
        <v>19671.0</v>
      </c>
      <c r="E26" s="27">
        <v>6292.0</v>
      </c>
      <c r="F26" s="27">
        <v>5447.0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1046.0</v>
      </c>
      <c r="C28" s="25">
        <v>280.0</v>
      </c>
      <c r="D28" s="25">
        <v>-1172.0</v>
      </c>
      <c r="E28" s="25">
        <v>60.0</v>
      </c>
      <c r="F28" s="25">
        <v>2683.0</v>
      </c>
    </row>
    <row r="29">
      <c r="A29" s="19" t="s">
        <v>28</v>
      </c>
      <c r="B29" s="24">
        <v>0.0</v>
      </c>
      <c r="C29" s="25">
        <v>-11821.0</v>
      </c>
      <c r="D29" s="25">
        <v>-1513.0</v>
      </c>
      <c r="E29" s="25">
        <v>0.0</v>
      </c>
      <c r="F29" s="25">
        <v>-765.0</v>
      </c>
    </row>
    <row r="30">
      <c r="A30" s="19" t="s">
        <v>29</v>
      </c>
      <c r="B30" s="20">
        <f t="shared" ref="B30:F30" si="1">B22*(1-0.4)+B26+B28+B29</f>
        <v>13045</v>
      </c>
      <c r="C30" s="20">
        <f t="shared" si="1"/>
        <v>-4634.6</v>
      </c>
      <c r="D30" s="20">
        <f t="shared" si="1"/>
        <v>25633.8</v>
      </c>
      <c r="E30" s="20">
        <f t="shared" si="1"/>
        <v>6408.4</v>
      </c>
      <c r="F30" s="20">
        <f t="shared" si="1"/>
        <v>-18525</v>
      </c>
    </row>
    <row r="31">
      <c r="A31" s="19" t="s">
        <v>30</v>
      </c>
      <c r="B31" s="20">
        <f t="shared" ref="B31:F31" si="2">B22+B26</f>
        <v>8325</v>
      </c>
      <c r="C31" s="20">
        <f t="shared" si="2"/>
        <v>-1308</v>
      </c>
      <c r="D31" s="20">
        <f t="shared" si="2"/>
        <v>34084</v>
      </c>
      <c r="E31" s="20">
        <f t="shared" si="2"/>
        <v>6386</v>
      </c>
      <c r="F31" s="20">
        <f t="shared" si="2"/>
        <v>-37703</v>
      </c>
    </row>
    <row r="32">
      <c r="A32" s="19" t="s">
        <v>31</v>
      </c>
      <c r="B32" s="20">
        <f t="shared" ref="B32:F32" si="3">B18+B25+B27</f>
        <v>-82722</v>
      </c>
      <c r="C32" s="20">
        <f t="shared" si="3"/>
        <v>-170852</v>
      </c>
      <c r="D32" s="20">
        <f t="shared" si="3"/>
        <v>-48791</v>
      </c>
      <c r="E32" s="20">
        <f t="shared" si="3"/>
        <v>-131348</v>
      </c>
      <c r="F32" s="20">
        <f t="shared" si="3"/>
        <v>-187662</v>
      </c>
    </row>
    <row r="33">
      <c r="A33" s="19" t="s">
        <v>32</v>
      </c>
      <c r="B33" s="20">
        <f t="shared" ref="B33:F33" si="4">B4+B5+B6+B8-B12-B13-B14</f>
        <v>-190098</v>
      </c>
      <c r="C33" s="20">
        <f t="shared" si="4"/>
        <v>-255558</v>
      </c>
      <c r="D33" s="20">
        <f t="shared" si="4"/>
        <v>-67733</v>
      </c>
      <c r="E33" s="20">
        <f t="shared" si="4"/>
        <v>-28144</v>
      </c>
      <c r="F33" s="20">
        <f t="shared" si="4"/>
        <v>-119174</v>
      </c>
    </row>
    <row r="34">
      <c r="A34" s="19" t="s">
        <v>33</v>
      </c>
      <c r="B34" s="20">
        <f t="shared" ref="B34:F34" si="5">B19-B20</f>
        <v>70107</v>
      </c>
      <c r="C34" s="20">
        <f t="shared" si="5"/>
        <v>58157</v>
      </c>
      <c r="D34" s="20">
        <f t="shared" si="5"/>
        <v>51467</v>
      </c>
      <c r="E34" s="20">
        <f t="shared" si="5"/>
        <v>74389</v>
      </c>
      <c r="F34" s="20">
        <f t="shared" si="5"/>
        <v>39759</v>
      </c>
    </row>
    <row r="35">
      <c r="A35" s="19" t="s">
        <v>34</v>
      </c>
      <c r="B35" s="20">
        <f t="shared" ref="B35:F35" si="6">B19-(B20*1.3525)-B26</f>
        <v>-28581.635</v>
      </c>
      <c r="C35" s="20">
        <f t="shared" si="6"/>
        <v>-48253.7675</v>
      </c>
      <c r="D35" s="20">
        <f t="shared" si="6"/>
        <v>-48659.6575</v>
      </c>
      <c r="E35" s="20">
        <f t="shared" si="6"/>
        <v>-21022.755</v>
      </c>
      <c r="F35" s="20">
        <f t="shared" si="6"/>
        <v>-45012.1325</v>
      </c>
    </row>
    <row r="36">
      <c r="A36" s="19"/>
    </row>
    <row r="37">
      <c r="A37" s="19" t="s">
        <v>35</v>
      </c>
      <c r="B37" s="21">
        <f t="shared" ref="B37:F37" si="7">B4/B10</f>
        <v>0.002950368451</v>
      </c>
      <c r="C37" s="21">
        <f t="shared" si="7"/>
        <v>0.002676399027</v>
      </c>
      <c r="D37" s="21">
        <f t="shared" si="7"/>
        <v>0.0005466144273</v>
      </c>
      <c r="E37" s="21">
        <f t="shared" si="7"/>
        <v>0.0005172029037</v>
      </c>
      <c r="F37" s="21">
        <f t="shared" si="7"/>
        <v>0.003508767929</v>
      </c>
    </row>
    <row r="38">
      <c r="A38" s="19" t="s">
        <v>36</v>
      </c>
      <c r="B38" s="21">
        <f t="shared" ref="B38:F38" si="8">B4/B19</f>
        <v>0.004267628936</v>
      </c>
      <c r="C38" s="21">
        <f t="shared" si="8"/>
        <v>0.005113197418</v>
      </c>
      <c r="D38" s="21">
        <f t="shared" si="8"/>
        <v>0.001194093883</v>
      </c>
      <c r="E38" s="21">
        <f t="shared" si="8"/>
        <v>0.001204115999</v>
      </c>
      <c r="F38" s="21">
        <f t="shared" si="8"/>
        <v>0.01162044171</v>
      </c>
    </row>
    <row r="39">
      <c r="A39" s="19" t="s">
        <v>37</v>
      </c>
      <c r="B39" s="21">
        <f t="shared" ref="B39:F39" si="9">B4/B3</f>
        <v>0.01748762089</v>
      </c>
      <c r="C39" s="21">
        <f t="shared" si="9"/>
        <v>0.0263459722</v>
      </c>
      <c r="D39" s="21">
        <f t="shared" si="9"/>
        <v>0.005883492751</v>
      </c>
      <c r="E39" s="21">
        <f t="shared" si="9"/>
        <v>0.002805648326</v>
      </c>
      <c r="F39" s="21">
        <f t="shared" si="9"/>
        <v>0.02224358789</v>
      </c>
    </row>
    <row r="40">
      <c r="A40" s="19" t="s">
        <v>38</v>
      </c>
      <c r="B40" s="21">
        <f t="shared" ref="B40:F40" si="10">B4/B2</f>
        <v>0.002458293384</v>
      </c>
      <c r="C40" s="21">
        <f t="shared" si="10"/>
        <v>0.003614502439</v>
      </c>
      <c r="D40" s="21">
        <f t="shared" si="10"/>
        <v>0.000798590273</v>
      </c>
      <c r="E40" s="21">
        <f t="shared" si="10"/>
        <v>0.0007302205674</v>
      </c>
      <c r="F40" s="21">
        <f t="shared" si="10"/>
        <v>0.006228240628</v>
      </c>
    </row>
    <row r="41">
      <c r="A41" s="19" t="s">
        <v>39</v>
      </c>
      <c r="B41" s="21">
        <f t="shared" ref="B41:F41" si="11">B3/B10</f>
        <v>0.1687118259</v>
      </c>
      <c r="C41" s="21">
        <f t="shared" si="11"/>
        <v>0.1015866488</v>
      </c>
      <c r="D41" s="21">
        <f t="shared" si="11"/>
        <v>0.09290645038</v>
      </c>
      <c r="E41" s="21">
        <f t="shared" si="11"/>
        <v>0.1843434542</v>
      </c>
      <c r="F41" s="21">
        <f t="shared" si="11"/>
        <v>0.1577428941</v>
      </c>
    </row>
    <row r="42">
      <c r="A42" s="19" t="s">
        <v>40</v>
      </c>
      <c r="B42" s="21">
        <f t="shared" ref="B42:F42" si="12">B3/B2</f>
        <v>0.1405733461</v>
      </c>
      <c r="C42" s="21">
        <f t="shared" si="12"/>
        <v>0.1371937392</v>
      </c>
      <c r="D42" s="21">
        <f t="shared" si="12"/>
        <v>0.1357340455</v>
      </c>
      <c r="E42" s="21">
        <f t="shared" si="12"/>
        <v>0.2602680317</v>
      </c>
      <c r="F42" s="21">
        <f t="shared" si="12"/>
        <v>0.2800016193</v>
      </c>
    </row>
    <row r="43">
      <c r="A43" s="19" t="s">
        <v>41</v>
      </c>
      <c r="B43" s="21">
        <f t="shared" ref="B43:F43" si="13">B10/B2</f>
        <v>0.8332157239</v>
      </c>
      <c r="C43" s="21">
        <f t="shared" si="13"/>
        <v>1.350509548</v>
      </c>
      <c r="D43" s="21">
        <f t="shared" si="13"/>
        <v>1.460975476</v>
      </c>
      <c r="E43" s="21">
        <f t="shared" si="13"/>
        <v>1.411864787</v>
      </c>
      <c r="F43" s="21">
        <f t="shared" si="13"/>
        <v>1.775050603</v>
      </c>
    </row>
    <row r="44">
      <c r="A44" s="19" t="s">
        <v>42</v>
      </c>
      <c r="B44" s="21">
        <f t="shared" ref="B44:F44" si="14">B10/B19</f>
        <v>1.446473214</v>
      </c>
      <c r="C44" s="21">
        <f t="shared" si="14"/>
        <v>1.91047649</v>
      </c>
      <c r="D44" s="21">
        <f t="shared" si="14"/>
        <v>2.184526831</v>
      </c>
      <c r="E44" s="21">
        <f t="shared" si="14"/>
        <v>2.328130778</v>
      </c>
      <c r="F44" s="21">
        <f t="shared" si="14"/>
        <v>3.311829663</v>
      </c>
    </row>
    <row r="45">
      <c r="A45" s="19" t="s">
        <v>43</v>
      </c>
      <c r="B45" s="21">
        <f t="shared" ref="B45:F45" si="15">B8/B2</f>
        <v>0.09331543624</v>
      </c>
      <c r="C45" s="21">
        <f t="shared" si="15"/>
        <v>0.06720614234</v>
      </c>
      <c r="D45" s="21">
        <f t="shared" si="15"/>
        <v>0.07474470217</v>
      </c>
      <c r="E45" s="21">
        <f t="shared" si="15"/>
        <v>0.08006479318</v>
      </c>
      <c r="F45" s="21">
        <f t="shared" si="15"/>
        <v>0.05725447332</v>
      </c>
    </row>
    <row r="46">
      <c r="A46" s="19" t="s">
        <v>44</v>
      </c>
      <c r="B46" s="21">
        <f t="shared" ref="B46:F46" si="16">(B3-B8)/B2</f>
        <v>0.04725790988</v>
      </c>
      <c r="C46" s="21">
        <f t="shared" si="16"/>
        <v>0.06998759684</v>
      </c>
      <c r="D46" s="21">
        <f t="shared" si="16"/>
        <v>0.06098934336</v>
      </c>
      <c r="E46" s="21">
        <f t="shared" si="16"/>
        <v>0.1802032385</v>
      </c>
      <c r="F46" s="21">
        <f t="shared" si="16"/>
        <v>0.222747146</v>
      </c>
    </row>
    <row r="47">
      <c r="A47" s="19" t="s">
        <v>45</v>
      </c>
      <c r="B47" s="21">
        <f t="shared" ref="B47:F47" si="17">(B3-B8)/B10</f>
        <v>0.05671749647</v>
      </c>
      <c r="C47" s="21">
        <f t="shared" si="17"/>
        <v>0.05182310407</v>
      </c>
      <c r="D47" s="21">
        <f t="shared" si="17"/>
        <v>0.04174563118</v>
      </c>
      <c r="E47" s="21">
        <f t="shared" si="17"/>
        <v>0.1276349125</v>
      </c>
      <c r="F47" s="21">
        <f t="shared" si="17"/>
        <v>0.1254877723</v>
      </c>
    </row>
    <row r="48">
      <c r="A48" s="19" t="s">
        <v>46</v>
      </c>
      <c r="B48" s="19">
        <f t="shared" ref="B48:F48" si="18">(B3-B10)/B2</f>
        <v>-0.6926423778</v>
      </c>
      <c r="C48" s="19">
        <f t="shared" si="18"/>
        <v>-1.213315808</v>
      </c>
      <c r="D48" s="19">
        <f t="shared" si="18"/>
        <v>-1.32524143</v>
      </c>
      <c r="E48" s="19">
        <f t="shared" si="18"/>
        <v>-1.151596755</v>
      </c>
      <c r="F48" s="19">
        <f t="shared" si="18"/>
        <v>-1.495048984</v>
      </c>
    </row>
    <row r="49">
      <c r="A49" s="19" t="s">
        <v>47</v>
      </c>
      <c r="B49" s="21">
        <f t="shared" ref="B49:F49" si="19">(B3-B10)/B19</f>
        <v>-1.202436077</v>
      </c>
      <c r="C49" s="21">
        <f t="shared" si="19"/>
        <v>-1.716397585</v>
      </c>
      <c r="D49" s="21">
        <f t="shared" si="19"/>
        <v>-1.981570198</v>
      </c>
      <c r="E49" s="21">
        <f t="shared" si="19"/>
        <v>-1.898955108</v>
      </c>
      <c r="F49" s="21">
        <f t="shared" si="19"/>
        <v>-2.789412067</v>
      </c>
    </row>
    <row r="50">
      <c r="A50" s="19" t="s">
        <v>48</v>
      </c>
      <c r="B50" s="21">
        <f t="shared" ref="B50:F50" si="20">(B11+B16)/B30</f>
        <v>11.07949406</v>
      </c>
      <c r="C50" s="21">
        <f t="shared" si="20"/>
        <v>-34.62650498</v>
      </c>
      <c r="D50" s="21">
        <f t="shared" si="20"/>
        <v>6.142983093</v>
      </c>
      <c r="E50" s="21">
        <f t="shared" si="20"/>
        <v>38.42815679</v>
      </c>
      <c r="F50" s="21">
        <f t="shared" si="20"/>
        <v>-14.3814305</v>
      </c>
    </row>
    <row r="51">
      <c r="A51" s="19" t="s">
        <v>49</v>
      </c>
      <c r="B51" s="21">
        <f t="shared" ref="B51:F51" si="21">B23/B31</f>
        <v>10.61777778</v>
      </c>
      <c r="C51" s="21">
        <f t="shared" si="21"/>
        <v>-80.3470948</v>
      </c>
      <c r="D51" s="21">
        <f t="shared" si="21"/>
        <v>3.050815632</v>
      </c>
      <c r="E51" s="21">
        <f t="shared" si="21"/>
        <v>17.9516129</v>
      </c>
      <c r="F51" s="21">
        <f t="shared" si="21"/>
        <v>-3.877145055</v>
      </c>
    </row>
    <row r="52">
      <c r="A52" s="19" t="s">
        <v>50</v>
      </c>
      <c r="B52" s="21">
        <f t="shared" ref="B52:F52" si="22">B23/B25</f>
        <v>-0.9851875794</v>
      </c>
      <c r="C52" s="21">
        <f t="shared" si="22"/>
        <v>-0.5909070463</v>
      </c>
      <c r="D52" s="21">
        <f t="shared" si="22"/>
        <v>-1.86381316</v>
      </c>
      <c r="E52" s="21">
        <f t="shared" si="22"/>
        <v>-0.8286278081</v>
      </c>
      <c r="F52" s="21">
        <f t="shared" si="22"/>
        <v>-0.7509426596</v>
      </c>
    </row>
    <row r="53">
      <c r="A53" s="19" t="s">
        <v>51</v>
      </c>
      <c r="B53" s="21">
        <f t="shared" ref="B53:F53" si="23">B23/B2</f>
        <v>0.1694976031</v>
      </c>
      <c r="C53" s="21">
        <f t="shared" si="23"/>
        <v>0.2431898331</v>
      </c>
      <c r="D53" s="21">
        <f t="shared" si="23"/>
        <v>0.2486245837</v>
      </c>
      <c r="E53" s="21">
        <f t="shared" si="23"/>
        <v>0.2124663848</v>
      </c>
      <c r="F53" s="21">
        <f t="shared" si="23"/>
        <v>0.2958869727</v>
      </c>
    </row>
    <row r="54">
      <c r="A54" s="19" t="s">
        <v>52</v>
      </c>
      <c r="B54" s="19">
        <f t="shared" ref="B54:F54" si="24">B23/B35</f>
        <v>-3.092650228</v>
      </c>
      <c r="C54" s="19">
        <f t="shared" si="24"/>
        <v>-2.177943929</v>
      </c>
      <c r="D54" s="19">
        <f t="shared" si="24"/>
        <v>-2.136965308</v>
      </c>
      <c r="E54" s="19">
        <f t="shared" si="24"/>
        <v>-5.453091186</v>
      </c>
      <c r="F54" s="19">
        <f t="shared" si="24"/>
        <v>-3.247568864</v>
      </c>
    </row>
    <row r="55">
      <c r="A55" s="19" t="s">
        <v>53</v>
      </c>
      <c r="B55" s="21">
        <f t="shared" ref="B55:F55" si="25">B30/B17</f>
        <v>-0.03757828209</v>
      </c>
      <c r="C55" s="21">
        <f t="shared" si="25"/>
        <v>0.008764289294</v>
      </c>
      <c r="D55" s="21">
        <f t="shared" si="25"/>
        <v>-0.0439907398</v>
      </c>
      <c r="E55" s="21">
        <f t="shared" si="25"/>
        <v>-0.009484469558</v>
      </c>
      <c r="F55" s="21">
        <f t="shared" si="25"/>
        <v>0.02128111753</v>
      </c>
    </row>
    <row r="56">
      <c r="A56" s="19" t="s">
        <v>54</v>
      </c>
      <c r="B56" s="21">
        <f t="shared" ref="B56:F56" si="26">B30/B2</f>
        <v>0.02501438159</v>
      </c>
      <c r="C56" s="21">
        <f t="shared" si="26"/>
        <v>-0.01072456658</v>
      </c>
      <c r="D56" s="21">
        <f t="shared" si="26"/>
        <v>0.06129012976</v>
      </c>
      <c r="E56" s="21">
        <f t="shared" si="26"/>
        <v>0.011877019</v>
      </c>
      <c r="F56" s="21">
        <f t="shared" si="26"/>
        <v>-0.03749696381</v>
      </c>
    </row>
    <row r="57">
      <c r="A57" s="19" t="s">
        <v>55</v>
      </c>
      <c r="B57" s="21">
        <f t="shared" ref="B57:F57" si="27">B22/B17</f>
        <v>0.02645891307</v>
      </c>
      <c r="C57" s="21">
        <f t="shared" si="27"/>
        <v>0.03883473114</v>
      </c>
      <c r="D57" s="21">
        <f t="shared" si="27"/>
        <v>-0.02473447295</v>
      </c>
      <c r="E57" s="21">
        <f t="shared" si="27"/>
        <v>-0.0001391205509</v>
      </c>
      <c r="F57" s="21">
        <f t="shared" si="27"/>
        <v>0.04956978254</v>
      </c>
    </row>
    <row r="58">
      <c r="A58" s="19" t="s">
        <v>56</v>
      </c>
      <c r="B58" s="21">
        <f t="shared" ref="B58:F58" si="28">B22/B2</f>
        <v>-0.0176126558</v>
      </c>
      <c r="C58" s="21">
        <f t="shared" si="28"/>
        <v>-0.04752075678</v>
      </c>
      <c r="D58" s="21">
        <f t="shared" si="28"/>
        <v>0.03446132217</v>
      </c>
      <c r="E58" s="21">
        <f t="shared" si="28"/>
        <v>0.0001742150592</v>
      </c>
      <c r="F58" s="21">
        <f t="shared" si="28"/>
        <v>-0.08734110598</v>
      </c>
    </row>
    <row r="59">
      <c r="A59" s="19" t="s">
        <v>57</v>
      </c>
      <c r="B59" s="21">
        <f t="shared" ref="B59:F59" si="29">B31/B32</f>
        <v>-0.1006382824</v>
      </c>
      <c r="C59" s="21">
        <f t="shared" si="29"/>
        <v>0.007655748835</v>
      </c>
      <c r="D59" s="21">
        <f t="shared" si="29"/>
        <v>-0.6985714579</v>
      </c>
      <c r="E59" s="21">
        <f t="shared" si="29"/>
        <v>-0.04861893596</v>
      </c>
      <c r="F59" s="21">
        <f t="shared" si="29"/>
        <v>0.2009090812</v>
      </c>
    </row>
    <row r="60">
      <c r="A60" s="19" t="s">
        <v>58</v>
      </c>
      <c r="B60" s="21">
        <f t="shared" ref="B60:F60" si="30">B31/B2</f>
        <v>0.01596356663</v>
      </c>
      <c r="C60" s="21">
        <f t="shared" si="30"/>
        <v>-0.003026740839</v>
      </c>
      <c r="D60" s="21">
        <f t="shared" si="30"/>
        <v>0.08149446367</v>
      </c>
      <c r="E60" s="21">
        <f t="shared" si="30"/>
        <v>0.01183550392</v>
      </c>
      <c r="F60" s="21">
        <f t="shared" si="30"/>
        <v>-0.07631568294</v>
      </c>
    </row>
    <row r="61">
      <c r="A61" s="19" t="s">
        <v>59</v>
      </c>
      <c r="B61" s="21">
        <f t="shared" ref="B61:F61" si="31">B25/B17</f>
        <v>0.2584590744</v>
      </c>
      <c r="C61" s="21">
        <f t="shared" si="31"/>
        <v>0.3363281361</v>
      </c>
      <c r="D61" s="21">
        <f t="shared" si="31"/>
        <v>0.09574418792</v>
      </c>
      <c r="E61" s="21">
        <f t="shared" si="31"/>
        <v>0.2047558508</v>
      </c>
      <c r="F61" s="21">
        <f t="shared" si="31"/>
        <v>0.2236234764</v>
      </c>
    </row>
    <row r="62">
      <c r="A62" s="19" t="s">
        <v>60</v>
      </c>
      <c r="B62" s="21">
        <f t="shared" ref="B62:F62" si="32">B25/B2</f>
        <v>-0.1720460211</v>
      </c>
      <c r="C62" s="21">
        <f t="shared" si="32"/>
        <v>-0.4115534493</v>
      </c>
      <c r="D62" s="21">
        <f t="shared" si="32"/>
        <v>-0.1333956584</v>
      </c>
      <c r="E62" s="21">
        <f t="shared" si="32"/>
        <v>-0.2564075001</v>
      </c>
      <c r="F62" s="21">
        <f t="shared" si="32"/>
        <v>-0.3940207271</v>
      </c>
    </row>
    <row r="63">
      <c r="A63" s="19" t="s">
        <v>61</v>
      </c>
      <c r="B63" s="21">
        <f t="shared" ref="B63:F63" si="33">(B25+B24)/B17</f>
        <v>0.268953339</v>
      </c>
      <c r="C63" s="21">
        <f t="shared" si="33"/>
        <v>0.2293794499</v>
      </c>
      <c r="D63" s="21">
        <f t="shared" si="33"/>
        <v>0.1562924204</v>
      </c>
      <c r="E63" s="21">
        <f t="shared" si="33"/>
        <v>0.1656082158</v>
      </c>
      <c r="F63" s="21">
        <f t="shared" si="33"/>
        <v>0.2139921194</v>
      </c>
    </row>
    <row r="64">
      <c r="A64" s="19" t="s">
        <v>62</v>
      </c>
      <c r="B64" s="21">
        <f t="shared" ref="B64:F64" si="34">B16/B17</f>
        <v>-0.07982612303</v>
      </c>
      <c r="C64" s="21">
        <f t="shared" si="34"/>
        <v>-0.03861536861</v>
      </c>
      <c r="D64" s="21">
        <f t="shared" si="34"/>
        <v>-0.05143733836</v>
      </c>
      <c r="E64" s="21">
        <f t="shared" si="34"/>
        <v>-0.03701346657</v>
      </c>
      <c r="F64" s="21">
        <f t="shared" si="34"/>
        <v>-0.02718009397</v>
      </c>
    </row>
    <row r="65">
      <c r="A65" s="19" t="s">
        <v>63</v>
      </c>
      <c r="B65" s="21">
        <f t="shared" ref="B65:F65" si="35">B16/B2</f>
        <v>0.05313710451</v>
      </c>
      <c r="C65" s="21">
        <f t="shared" si="35"/>
        <v>0.04725233022</v>
      </c>
      <c r="D65" s="21">
        <f t="shared" si="35"/>
        <v>0.07166510854</v>
      </c>
      <c r="E65" s="21">
        <f t="shared" si="35"/>
        <v>0.04635047251</v>
      </c>
      <c r="F65" s="21">
        <f t="shared" si="35"/>
        <v>0.04789085904</v>
      </c>
    </row>
    <row r="66">
      <c r="A66" s="19" t="s">
        <v>64</v>
      </c>
      <c r="B66" s="21">
        <f t="shared" ref="B66:F66" si="36">B33/B2</f>
        <v>-0.3645215724</v>
      </c>
      <c r="C66" s="21">
        <f t="shared" si="36"/>
        <v>-0.5913668465</v>
      </c>
      <c r="D66" s="21">
        <f t="shared" si="36"/>
        <v>-0.1619488472</v>
      </c>
      <c r="E66" s="21">
        <f t="shared" si="36"/>
        <v>-0.05216073007</v>
      </c>
      <c r="F66" s="21">
        <f t="shared" si="36"/>
        <v>-0.2412233827</v>
      </c>
    </row>
    <row r="67">
      <c r="A67" s="19" t="s">
        <v>65</v>
      </c>
      <c r="B67" s="21">
        <f t="shared" ref="B67:F67" si="37">B17/B32</f>
        <v>4.196489447</v>
      </c>
      <c r="C67" s="21">
        <f t="shared" si="37"/>
        <v>3.095105706</v>
      </c>
      <c r="D67" s="21">
        <f t="shared" si="37"/>
        <v>11.94296079</v>
      </c>
      <c r="E67" s="21">
        <f t="shared" si="37"/>
        <v>5.144143801</v>
      </c>
      <c r="F67" s="21">
        <f t="shared" si="37"/>
        <v>4.638605578</v>
      </c>
    </row>
    <row r="68">
      <c r="A68" s="19" t="s">
        <v>66</v>
      </c>
      <c r="B68" s="21">
        <f t="shared" ref="B68:F68" si="38">B17/B2</f>
        <v>-0.6656605944</v>
      </c>
      <c r="C68" s="21">
        <f t="shared" si="38"/>
        <v>-1.223666429</v>
      </c>
      <c r="D68" s="21">
        <f t="shared" si="38"/>
        <v>-1.393250717</v>
      </c>
      <c r="E68" s="21">
        <f t="shared" si="38"/>
        <v>-1.252259699</v>
      </c>
      <c r="F68" s="21">
        <f t="shared" si="38"/>
        <v>-1.761982835</v>
      </c>
    </row>
    <row r="69">
      <c r="A69" s="19" t="s">
        <v>67</v>
      </c>
      <c r="B69" s="21">
        <f t="shared" ref="B69:F69" si="39">(B16+B11)/B17</f>
        <v>-0.4163483531</v>
      </c>
      <c r="C69" s="21">
        <f t="shared" si="39"/>
        <v>-0.3034767069</v>
      </c>
      <c r="D69" s="21">
        <f t="shared" si="39"/>
        <v>-0.2702343708</v>
      </c>
      <c r="E69" s="21">
        <f t="shared" si="39"/>
        <v>-0.3644706833</v>
      </c>
      <c r="F69" s="21">
        <f t="shared" si="39"/>
        <v>-0.3060529127</v>
      </c>
    </row>
    <row r="70">
      <c r="A70" s="19" t="s">
        <v>68</v>
      </c>
      <c r="B70" s="21">
        <f t="shared" ref="B70:F70" si="40">(B16+B11)/B2</f>
        <v>0.2771466922</v>
      </c>
      <c r="C70" s="21">
        <f t="shared" si="40"/>
        <v>0.3713542583</v>
      </c>
      <c r="D70" s="21">
        <f t="shared" si="40"/>
        <v>0.3765042309</v>
      </c>
      <c r="E70" s="21">
        <f t="shared" si="40"/>
        <v>0.4564119482</v>
      </c>
      <c r="F70" s="21">
        <f t="shared" si="40"/>
        <v>0.5392599789</v>
      </c>
    </row>
    <row r="71">
      <c r="A71" s="19" t="s">
        <v>69</v>
      </c>
      <c r="B71" s="21">
        <f t="shared" ref="B71:F71" si="41">B30/B19</f>
        <v>0.0434252882</v>
      </c>
      <c r="C71" s="21">
        <f t="shared" si="41"/>
        <v>-0.01517133467</v>
      </c>
      <c r="D71" s="21">
        <f t="shared" si="41"/>
        <v>0.09164420292</v>
      </c>
      <c r="E71" s="21">
        <f t="shared" si="41"/>
        <v>0.01958491616</v>
      </c>
      <c r="F71" s="21">
        <f t="shared" si="41"/>
        <v>-0.06996057283</v>
      </c>
    </row>
    <row r="72">
      <c r="A72" s="19" t="s">
        <v>70</v>
      </c>
      <c r="B72" s="19">
        <f t="shared" ref="B72:F72" si="42">B30/B35</f>
        <v>-0.4564119582</v>
      </c>
      <c r="C72" s="19">
        <f t="shared" si="42"/>
        <v>0.09604638643</v>
      </c>
      <c r="D72" s="19">
        <f t="shared" si="42"/>
        <v>-0.5267977893</v>
      </c>
      <c r="E72" s="19">
        <f t="shared" si="42"/>
        <v>-0.304831598</v>
      </c>
      <c r="F72" s="19">
        <f t="shared" si="42"/>
        <v>0.4115557067</v>
      </c>
    </row>
    <row r="73">
      <c r="A73" s="19" t="s">
        <v>71</v>
      </c>
      <c r="B73" s="19">
        <f t="shared" ref="B73:F73" si="43">B22/B35</f>
        <v>0.3213602021</v>
      </c>
      <c r="C73" s="19">
        <f t="shared" si="43"/>
        <v>0.4255833495</v>
      </c>
      <c r="D73" s="19">
        <f t="shared" si="43"/>
        <v>-0.2962001942</v>
      </c>
      <c r="E73" s="19">
        <f t="shared" si="43"/>
        <v>-0.004471345454</v>
      </c>
      <c r="F73" s="19">
        <f t="shared" si="43"/>
        <v>0.9586304315</v>
      </c>
    </row>
    <row r="74">
      <c r="A74" s="19" t="s">
        <v>72</v>
      </c>
      <c r="B74" s="21">
        <f t="shared" ref="B74:F74" si="44">B31/B19</f>
        <v>0.02771295701</v>
      </c>
      <c r="C74" s="21">
        <f t="shared" si="44"/>
        <v>-0.004281729976</v>
      </c>
      <c r="D74" s="21">
        <f t="shared" si="44"/>
        <v>0.1218547782</v>
      </c>
      <c r="E74" s="21">
        <f t="shared" si="44"/>
        <v>0.0195164588</v>
      </c>
      <c r="F74" s="21">
        <f t="shared" si="44"/>
        <v>-0.1423872322</v>
      </c>
    </row>
    <row r="75">
      <c r="A75" s="19" t="s">
        <v>73</v>
      </c>
      <c r="B75" s="21">
        <f t="shared" ref="B75:F75" si="45">B34/B19</f>
        <v>0.2333780513</v>
      </c>
      <c r="C75" s="21">
        <f t="shared" si="45"/>
        <v>0.1903765827</v>
      </c>
      <c r="D75" s="21">
        <f t="shared" si="45"/>
        <v>0.184001287</v>
      </c>
      <c r="E75" s="21">
        <f t="shared" si="45"/>
        <v>0.2273426016</v>
      </c>
      <c r="F75" s="21">
        <f t="shared" si="45"/>
        <v>0.1501518173</v>
      </c>
    </row>
    <row r="76">
      <c r="A76" s="19" t="s">
        <v>74</v>
      </c>
      <c r="B76" s="21">
        <f t="shared" ref="B76:F76" si="46">B25/B19</f>
        <v>-0.2986741056</v>
      </c>
      <c r="C76" s="21">
        <f t="shared" si="46"/>
        <v>-0.582197431</v>
      </c>
      <c r="D76" s="21">
        <f t="shared" si="46"/>
        <v>-0.1994601552</v>
      </c>
      <c r="E76" s="21">
        <f t="shared" si="46"/>
        <v>-0.4228097466</v>
      </c>
      <c r="F76" s="21">
        <f t="shared" si="46"/>
        <v>-0.7351506088</v>
      </c>
    </row>
    <row r="77">
      <c r="A77" s="19" t="s">
        <v>75</v>
      </c>
      <c r="B77" s="19">
        <f t="shared" ref="B77:F77" si="47">B25/B35</f>
        <v>3.139148618</v>
      </c>
      <c r="C77" s="19">
        <f t="shared" si="47"/>
        <v>3.685764018</v>
      </c>
      <c r="D77" s="19">
        <f t="shared" si="47"/>
        <v>1.146555542</v>
      </c>
      <c r="E77" s="19">
        <f t="shared" si="47"/>
        <v>6.580869158</v>
      </c>
      <c r="F77" s="19">
        <f t="shared" si="47"/>
        <v>4.324656247</v>
      </c>
    </row>
    <row r="78">
      <c r="A78" s="19" t="s">
        <v>76</v>
      </c>
      <c r="B78" s="19">
        <f t="shared" ref="B78:F78" si="48">B35/B9</f>
        <v>-0.1692452791</v>
      </c>
      <c r="C78" s="19">
        <f t="shared" si="48"/>
        <v>-0.2981443431</v>
      </c>
      <c r="D78" s="19">
        <f t="shared" si="48"/>
        <v>-0.3333287037</v>
      </c>
      <c r="E78" s="19">
        <f t="shared" si="48"/>
        <v>-0.1053212579</v>
      </c>
      <c r="F78" s="19">
        <f t="shared" si="48"/>
        <v>-0.2309309267</v>
      </c>
    </row>
    <row r="79">
      <c r="A79" s="19" t="s">
        <v>77</v>
      </c>
      <c r="B79" s="19">
        <f t="shared" ref="B79:F79" si="49">B35/B2</f>
        <v>-0.05480658677</v>
      </c>
      <c r="C79" s="19">
        <f t="shared" si="49"/>
        <v>-0.1116602819</v>
      </c>
      <c r="D79" s="19">
        <f t="shared" si="49"/>
        <v>-0.1163446981</v>
      </c>
      <c r="E79" s="19">
        <f t="shared" si="49"/>
        <v>-0.03896255859</v>
      </c>
      <c r="F79" s="19">
        <f t="shared" si="49"/>
        <v>-0.09111029977</v>
      </c>
    </row>
    <row r="80">
      <c r="A80" s="19" t="s">
        <v>78</v>
      </c>
      <c r="B80" s="19">
        <f t="shared" ref="B80:F80" si="50">B35/B19</f>
        <v>-0.0951449396</v>
      </c>
      <c r="C80" s="19">
        <f t="shared" si="50"/>
        <v>-0.1579584119</v>
      </c>
      <c r="D80" s="19">
        <f t="shared" si="50"/>
        <v>-0.1739646688</v>
      </c>
      <c r="E80" s="19">
        <f t="shared" si="50"/>
        <v>-0.06424831378</v>
      </c>
      <c r="F80" s="19">
        <f t="shared" si="50"/>
        <v>-0.1699905303</v>
      </c>
    </row>
    <row r="81">
      <c r="A81" s="19" t="s">
        <v>79</v>
      </c>
      <c r="B81" s="21">
        <f t="shared" ref="B81:F81" si="51">B12/B19</f>
        <v>0.1787077939</v>
      </c>
      <c r="C81" s="21">
        <f t="shared" si="51"/>
        <v>0.2332560789</v>
      </c>
      <c r="D81" s="21">
        <f t="shared" si="51"/>
        <v>0.2234242608</v>
      </c>
      <c r="E81" s="21">
        <f t="shared" si="51"/>
        <v>0.1812286262</v>
      </c>
      <c r="F81" s="21">
        <f t="shared" si="51"/>
        <v>0.278471404</v>
      </c>
    </row>
    <row r="82">
      <c r="A82" s="19" t="s">
        <v>80</v>
      </c>
      <c r="B82" s="21">
        <f t="shared" ref="B82:F82" si="52">B3/B19</f>
        <v>0.244037137</v>
      </c>
      <c r="C82" s="21">
        <f t="shared" si="52"/>
        <v>0.1940789043</v>
      </c>
      <c r="D82" s="21">
        <f t="shared" si="52"/>
        <v>0.2029566337</v>
      </c>
      <c r="E82" s="21">
        <f t="shared" si="52"/>
        <v>0.4291756695</v>
      </c>
      <c r="F82" s="21">
        <f t="shared" si="52"/>
        <v>0.5224175957</v>
      </c>
    </row>
    <row r="83">
      <c r="A83" s="19" t="s">
        <v>81</v>
      </c>
      <c r="B83" s="21">
        <f t="shared" ref="B83:F83" si="53">B8/B19</f>
        <v>0.1619967976</v>
      </c>
      <c r="C83" s="21">
        <f t="shared" si="53"/>
        <v>0.09507208233</v>
      </c>
      <c r="D83" s="21">
        <f t="shared" si="53"/>
        <v>0.1117621823</v>
      </c>
      <c r="E83" s="21">
        <f t="shared" si="53"/>
        <v>0.1320249014</v>
      </c>
      <c r="F83" s="21">
        <f t="shared" si="53"/>
        <v>0.106823469</v>
      </c>
    </row>
    <row r="84">
      <c r="A84" s="19" t="s">
        <v>82</v>
      </c>
      <c r="B84" s="21">
        <f t="shared" ref="B84:F84" si="54">B33/B19</f>
        <v>-0.6328141384</v>
      </c>
      <c r="C84" s="21">
        <f t="shared" si="54"/>
        <v>-0.8365675453</v>
      </c>
      <c r="D84" s="21">
        <f t="shared" si="54"/>
        <v>-0.2421543742</v>
      </c>
      <c r="E84" s="21">
        <f t="shared" si="54"/>
        <v>-0.08601177833</v>
      </c>
      <c r="F84" s="21">
        <f t="shared" si="54"/>
        <v>-0.4500664673</v>
      </c>
    </row>
    <row r="85">
      <c r="A85" s="19" t="s">
        <v>83</v>
      </c>
      <c r="B85" s="21">
        <f t="shared" ref="B85:F85" si="55">(B5+B6)/B19</f>
        <v>0.04113168731</v>
      </c>
      <c r="C85" s="21">
        <f t="shared" si="55"/>
        <v>0.05875594139</v>
      </c>
      <c r="D85" s="21">
        <f t="shared" si="55"/>
        <v>0.04875049158</v>
      </c>
      <c r="E85" s="21">
        <f t="shared" si="55"/>
        <v>0.2662043758</v>
      </c>
      <c r="F85" s="21">
        <f t="shared" si="55"/>
        <v>0.2764547267</v>
      </c>
    </row>
    <row r="86">
      <c r="A86" s="19" t="s">
        <v>84</v>
      </c>
      <c r="B86" s="21">
        <f t="shared" ref="B86:F86" si="56">B19/B2</f>
        <v>0.5760325983</v>
      </c>
      <c r="C86" s="21">
        <f t="shared" si="56"/>
        <v>0.7068967113</v>
      </c>
      <c r="D86" s="21">
        <f t="shared" si="56"/>
        <v>0.6687834888</v>
      </c>
      <c r="E86" s="21">
        <f t="shared" si="56"/>
        <v>0.6064370611</v>
      </c>
      <c r="F86" s="21">
        <f t="shared" si="56"/>
        <v>0.5359727957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2011.0</v>
      </c>
      <c r="C1" s="23">
        <v>2012.0</v>
      </c>
      <c r="D1" s="23">
        <v>2013.0</v>
      </c>
      <c r="E1" s="23">
        <v>2014.0</v>
      </c>
      <c r="F1" s="23">
        <v>2015.0</v>
      </c>
    </row>
    <row r="2">
      <c r="A2" s="4" t="s">
        <v>1</v>
      </c>
      <c r="B2" s="24">
        <v>2545.4</v>
      </c>
      <c r="C2" s="25">
        <v>4278.3</v>
      </c>
      <c r="D2" s="25">
        <v>5301.5</v>
      </c>
      <c r="E2" s="25">
        <v>5805.4</v>
      </c>
      <c r="F2" s="25">
        <v>6508.8</v>
      </c>
    </row>
    <row r="3">
      <c r="A3" s="4" t="s">
        <v>2</v>
      </c>
      <c r="B3" s="26">
        <v>1290.7</v>
      </c>
      <c r="C3" s="27">
        <v>1557.3</v>
      </c>
      <c r="D3" s="27">
        <v>1727.0</v>
      </c>
      <c r="E3" s="27">
        <v>1327.2</v>
      </c>
      <c r="F3" s="27">
        <v>1456.1</v>
      </c>
    </row>
    <row r="4">
      <c r="A4" s="4" t="s">
        <v>3</v>
      </c>
      <c r="B4" s="11">
        <v>600.6</v>
      </c>
      <c r="C4" s="12">
        <v>586.6</v>
      </c>
      <c r="D4" s="12">
        <v>610.9</v>
      </c>
      <c r="E4" s="12">
        <v>369.5</v>
      </c>
      <c r="F4" s="12">
        <v>191.0</v>
      </c>
    </row>
    <row r="5">
      <c r="A5" s="4" t="s">
        <v>4</v>
      </c>
      <c r="B5" s="11">
        <v>403.9</v>
      </c>
      <c r="C5" s="12">
        <v>561.2</v>
      </c>
      <c r="D5" s="12">
        <v>597.9</v>
      </c>
      <c r="E5" s="12">
        <v>414.6</v>
      </c>
      <c r="F5" s="12">
        <v>301.4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221.9</v>
      </c>
      <c r="C8" s="12">
        <v>332.6</v>
      </c>
      <c r="D8" s="12">
        <v>420.0</v>
      </c>
      <c r="E8" s="12">
        <v>426.4</v>
      </c>
      <c r="F8" s="12">
        <v>73.3</v>
      </c>
    </row>
    <row r="9">
      <c r="A9" s="15" t="s">
        <v>8</v>
      </c>
      <c r="B9" s="11">
        <v>141.8</v>
      </c>
      <c r="C9" s="12">
        <v>182.8</v>
      </c>
      <c r="D9" s="12">
        <v>317.6</v>
      </c>
      <c r="E9" s="12">
        <v>769.3</v>
      </c>
      <c r="F9" s="12">
        <v>623.5</v>
      </c>
      <c r="G9" s="16"/>
    </row>
    <row r="10">
      <c r="A10" s="15" t="s">
        <v>9</v>
      </c>
      <c r="B10" s="26">
        <v>538.5</v>
      </c>
      <c r="C10" s="27">
        <v>424.1</v>
      </c>
      <c r="D10" s="27">
        <v>517.1</v>
      </c>
      <c r="E10" s="27">
        <v>750.5</v>
      </c>
      <c r="F10" s="27">
        <v>1580.5</v>
      </c>
    </row>
    <row r="11">
      <c r="A11" s="17" t="s">
        <v>10</v>
      </c>
      <c r="B11" s="11">
        <v>200.3</v>
      </c>
      <c r="C11" s="12">
        <v>132.0</v>
      </c>
      <c r="D11" s="12">
        <v>298.3</v>
      </c>
      <c r="E11" s="12">
        <v>482.6</v>
      </c>
      <c r="F11" s="12">
        <v>560.4</v>
      </c>
    </row>
    <row r="12">
      <c r="A12" s="4" t="s">
        <v>11</v>
      </c>
      <c r="B12" s="11">
        <v>56.6</v>
      </c>
      <c r="C12" s="12">
        <v>69.8</v>
      </c>
      <c r="D12" s="12">
        <v>60.6</v>
      </c>
      <c r="E12" s="12">
        <v>63.4</v>
      </c>
      <c r="F12" s="12">
        <v>97.0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851.0</v>
      </c>
      <c r="C15" s="27">
        <v>1557.1</v>
      </c>
      <c r="D15" s="27">
        <v>2054.1</v>
      </c>
      <c r="E15" s="27">
        <v>2223.0</v>
      </c>
      <c r="F15" s="27">
        <v>1646.9</v>
      </c>
    </row>
    <row r="16">
      <c r="A16" s="1" t="s">
        <v>15</v>
      </c>
      <c r="B16" s="11">
        <v>828.3</v>
      </c>
      <c r="C16" s="12">
        <v>1523.5</v>
      </c>
      <c r="D16" s="12">
        <v>1868.8</v>
      </c>
      <c r="E16" s="12">
        <v>1983.3</v>
      </c>
      <c r="F16" s="12">
        <v>1356.5</v>
      </c>
    </row>
    <row r="17">
      <c r="A17" s="4" t="s">
        <v>16</v>
      </c>
      <c r="B17" s="11">
        <v>1156.0</v>
      </c>
      <c r="C17" s="12">
        <v>1909.1</v>
      </c>
      <c r="D17" s="12">
        <v>2209.6</v>
      </c>
      <c r="E17" s="12">
        <v>2269.3</v>
      </c>
      <c r="F17" s="12">
        <v>2591.9</v>
      </c>
    </row>
    <row r="18">
      <c r="A18" s="1" t="s">
        <v>17</v>
      </c>
      <c r="B18" s="11">
        <v>711.1</v>
      </c>
      <c r="C18" s="12">
        <v>716.2</v>
      </c>
      <c r="D18" s="12">
        <v>721.4</v>
      </c>
      <c r="E18" s="12">
        <v>722.0</v>
      </c>
      <c r="F18" s="12">
        <v>914.2</v>
      </c>
    </row>
    <row r="19">
      <c r="A19" s="1" t="s">
        <v>18</v>
      </c>
      <c r="B19" s="24">
        <v>878.1</v>
      </c>
      <c r="C19" s="25">
        <v>898.4</v>
      </c>
      <c r="D19" s="25">
        <v>671.1</v>
      </c>
      <c r="E19" s="25">
        <v>587.5</v>
      </c>
      <c r="F19" s="25">
        <v>631.0</v>
      </c>
    </row>
    <row r="20">
      <c r="A20" s="4" t="s">
        <v>19</v>
      </c>
      <c r="B20" s="24">
        <v>517.7</v>
      </c>
      <c r="C20" s="25">
        <v>444.4</v>
      </c>
      <c r="D20" s="25">
        <v>357.3</v>
      </c>
      <c r="E20" s="25">
        <v>299.3</v>
      </c>
      <c r="F20" s="25">
        <v>359.0</v>
      </c>
    </row>
    <row r="21">
      <c r="A21" s="1" t="s">
        <v>20</v>
      </c>
      <c r="B21" s="24">
        <v>122.9</v>
      </c>
      <c r="C21" s="25">
        <v>117.4</v>
      </c>
      <c r="D21" s="25">
        <v>103.5</v>
      </c>
      <c r="E21" s="25">
        <v>123.8</v>
      </c>
      <c r="F21" s="25">
        <v>138.5</v>
      </c>
    </row>
    <row r="22">
      <c r="A22" s="1" t="s">
        <v>21</v>
      </c>
      <c r="B22" s="24">
        <v>268.9</v>
      </c>
      <c r="C22" s="25">
        <v>403.1</v>
      </c>
      <c r="D22" s="25">
        <v>544.3</v>
      </c>
      <c r="E22" s="25">
        <v>240.4</v>
      </c>
      <c r="F22" s="25">
        <v>458.3</v>
      </c>
    </row>
    <row r="23">
      <c r="A23" s="4" t="s">
        <v>22</v>
      </c>
      <c r="B23" s="26">
        <v>112.3</v>
      </c>
      <c r="C23" s="27">
        <v>115.5</v>
      </c>
      <c r="D23" s="27">
        <v>98.9</v>
      </c>
      <c r="E23" s="27">
        <v>168.2</v>
      </c>
      <c r="F23" s="27">
        <v>235.0</v>
      </c>
    </row>
    <row r="24">
      <c r="A24" s="4" t="s">
        <v>23</v>
      </c>
      <c r="B24" s="24">
        <v>25.9</v>
      </c>
      <c r="C24" s="25">
        <v>72.7</v>
      </c>
      <c r="D24" s="25">
        <v>159.8</v>
      </c>
      <c r="E24" s="25">
        <v>57.7</v>
      </c>
      <c r="F24" s="25">
        <v>109.9</v>
      </c>
    </row>
    <row r="25">
      <c r="A25" s="4" t="s">
        <v>24</v>
      </c>
      <c r="B25" s="24">
        <v>219.0</v>
      </c>
      <c r="C25" s="25">
        <v>281.0</v>
      </c>
      <c r="D25" s="25">
        <v>319.3</v>
      </c>
      <c r="E25" s="25">
        <v>41.8</v>
      </c>
      <c r="F25" s="25">
        <v>108.4</v>
      </c>
    </row>
    <row r="26">
      <c r="A26" s="4" t="s">
        <v>25</v>
      </c>
      <c r="B26" s="26">
        <v>22.0</v>
      </c>
      <c r="C26" s="27">
        <v>1.4</v>
      </c>
      <c r="D26" s="27">
        <v>11.1</v>
      </c>
      <c r="E26" s="27">
        <v>10.8</v>
      </c>
      <c r="F26" s="27">
        <v>17.4</v>
      </c>
    </row>
    <row r="27">
      <c r="A27" s="19" t="s">
        <v>26</v>
      </c>
      <c r="B27" s="26">
        <v>-100.0</v>
      </c>
      <c r="C27" s="27">
        <v>-80.0</v>
      </c>
      <c r="D27" s="27">
        <v>-80.0</v>
      </c>
      <c r="E27" s="27">
        <v>-25.0</v>
      </c>
      <c r="F27" s="27">
        <v>0.0</v>
      </c>
    </row>
    <row r="28">
      <c r="A28" s="19" t="s">
        <v>27</v>
      </c>
      <c r="B28" s="24">
        <v>-41.1</v>
      </c>
      <c r="C28" s="25">
        <v>-54.1</v>
      </c>
      <c r="D28" s="25">
        <v>23.0</v>
      </c>
      <c r="E28" s="25">
        <v>-224.5</v>
      </c>
      <c r="F28" s="25">
        <v>-154.0</v>
      </c>
    </row>
    <row r="29">
      <c r="A29" s="19" t="s">
        <v>28</v>
      </c>
      <c r="B29" s="11">
        <v>237.0</v>
      </c>
      <c r="C29" s="12">
        <v>435.2</v>
      </c>
      <c r="D29" s="12">
        <v>420.5</v>
      </c>
      <c r="E29" s="12">
        <v>433.1</v>
      </c>
      <c r="F29" s="12">
        <v>266.4</v>
      </c>
    </row>
    <row r="30">
      <c r="A30" s="19" t="s">
        <v>29</v>
      </c>
      <c r="B30" s="20">
        <f t="shared" ref="B30:F30" si="1">B22*(1-0.4)+B26+B28-B29</f>
        <v>-94.76</v>
      </c>
      <c r="C30" s="20">
        <f t="shared" si="1"/>
        <v>-246.04</v>
      </c>
      <c r="D30" s="20">
        <f t="shared" si="1"/>
        <v>-59.82</v>
      </c>
      <c r="E30" s="20">
        <f t="shared" si="1"/>
        <v>-502.56</v>
      </c>
      <c r="F30" s="20">
        <f t="shared" si="1"/>
        <v>-128.02</v>
      </c>
    </row>
    <row r="31">
      <c r="A31" s="19" t="s">
        <v>30</v>
      </c>
      <c r="B31" s="20">
        <f t="shared" ref="B31:F31" si="2">B22+B26</f>
        <v>290.9</v>
      </c>
      <c r="C31" s="20">
        <f t="shared" si="2"/>
        <v>404.5</v>
      </c>
      <c r="D31" s="20">
        <f t="shared" si="2"/>
        <v>555.4</v>
      </c>
      <c r="E31" s="20">
        <f t="shared" si="2"/>
        <v>251.2</v>
      </c>
      <c r="F31" s="20">
        <f t="shared" si="2"/>
        <v>475.7</v>
      </c>
    </row>
    <row r="32">
      <c r="A32" s="19" t="s">
        <v>31</v>
      </c>
      <c r="B32" s="20">
        <f t="shared" ref="B32:F32" si="3">B18+B25+B27</f>
        <v>830.1</v>
      </c>
      <c r="C32" s="20">
        <f t="shared" si="3"/>
        <v>917.2</v>
      </c>
      <c r="D32" s="20">
        <f t="shared" si="3"/>
        <v>960.7</v>
      </c>
      <c r="E32" s="20">
        <f t="shared" si="3"/>
        <v>738.8</v>
      </c>
      <c r="F32" s="20">
        <f t="shared" si="3"/>
        <v>1022.6</v>
      </c>
    </row>
    <row r="33">
      <c r="A33" s="19" t="s">
        <v>32</v>
      </c>
      <c r="B33" s="20">
        <f t="shared" ref="B33:F33" si="4">B4+B5+B6+B8-B12-B13-B14</f>
        <v>1169.8</v>
      </c>
      <c r="C33" s="20">
        <f t="shared" si="4"/>
        <v>1410.6</v>
      </c>
      <c r="D33" s="20">
        <f t="shared" si="4"/>
        <v>1568.2</v>
      </c>
      <c r="E33" s="20">
        <f t="shared" si="4"/>
        <v>1147.1</v>
      </c>
      <c r="F33" s="20">
        <f t="shared" si="4"/>
        <v>468.7</v>
      </c>
    </row>
    <row r="34">
      <c r="A34" s="19" t="s">
        <v>33</v>
      </c>
      <c r="B34" s="20">
        <f t="shared" ref="B34:F34" si="5">B19-B20</f>
        <v>360.4</v>
      </c>
      <c r="C34" s="20">
        <f t="shared" si="5"/>
        <v>454</v>
      </c>
      <c r="D34" s="20">
        <f t="shared" si="5"/>
        <v>313.8</v>
      </c>
      <c r="E34" s="20">
        <f t="shared" si="5"/>
        <v>288.2</v>
      </c>
      <c r="F34" s="20">
        <f t="shared" si="5"/>
        <v>272</v>
      </c>
    </row>
    <row r="35">
      <c r="A35" s="19" t="s">
        <v>34</v>
      </c>
      <c r="B35" s="20">
        <f t="shared" ref="B35:F35" si="6">B19-(B20*1.2725)-B26</f>
        <v>197.32675</v>
      </c>
      <c r="C35" s="20">
        <f t="shared" si="6"/>
        <v>331.501</v>
      </c>
      <c r="D35" s="20">
        <f t="shared" si="6"/>
        <v>205.33575</v>
      </c>
      <c r="E35" s="20">
        <f t="shared" si="6"/>
        <v>195.84075</v>
      </c>
      <c r="F35" s="20">
        <f t="shared" si="6"/>
        <v>156.7725</v>
      </c>
    </row>
    <row r="36">
      <c r="A36" s="19"/>
    </row>
    <row r="37">
      <c r="A37" s="19" t="s">
        <v>35</v>
      </c>
      <c r="B37" s="21">
        <f t="shared" ref="B37:F37" si="7">B4/B10</f>
        <v>1.115320334</v>
      </c>
      <c r="C37" s="21">
        <f t="shared" si="7"/>
        <v>1.383164348</v>
      </c>
      <c r="D37" s="21">
        <f t="shared" si="7"/>
        <v>1.181396248</v>
      </c>
      <c r="E37" s="21">
        <f t="shared" si="7"/>
        <v>0.492338441</v>
      </c>
      <c r="F37" s="21">
        <f t="shared" si="7"/>
        <v>0.120847833</v>
      </c>
    </row>
    <row r="38">
      <c r="A38" s="19" t="s">
        <v>36</v>
      </c>
      <c r="B38" s="21">
        <f t="shared" ref="B38:F38" si="8">B4/B19</f>
        <v>0.683976768</v>
      </c>
      <c r="C38" s="21">
        <f t="shared" si="8"/>
        <v>0.6529385574</v>
      </c>
      <c r="D38" s="21">
        <f t="shared" si="8"/>
        <v>0.9102965281</v>
      </c>
      <c r="E38" s="21">
        <f t="shared" si="8"/>
        <v>0.6289361702</v>
      </c>
      <c r="F38" s="21">
        <f t="shared" si="8"/>
        <v>0.3026941363</v>
      </c>
    </row>
    <row r="39">
      <c r="A39" s="19" t="s">
        <v>37</v>
      </c>
      <c r="B39" s="21">
        <f t="shared" ref="B39:F39" si="9">B4/B3</f>
        <v>0.4653288913</v>
      </c>
      <c r="C39" s="21">
        <f t="shared" si="9"/>
        <v>0.376677583</v>
      </c>
      <c r="D39" s="21">
        <f t="shared" si="9"/>
        <v>0.3537348002</v>
      </c>
      <c r="E39" s="21">
        <f t="shared" si="9"/>
        <v>0.2784056661</v>
      </c>
      <c r="F39" s="21">
        <f t="shared" si="9"/>
        <v>0.1311723096</v>
      </c>
    </row>
    <row r="40">
      <c r="A40" s="19" t="s">
        <v>38</v>
      </c>
      <c r="B40" s="21">
        <f t="shared" ref="B40:F40" si="10">B4/B2</f>
        <v>0.2359550562</v>
      </c>
      <c r="C40" s="21">
        <f t="shared" si="10"/>
        <v>0.1371105346</v>
      </c>
      <c r="D40" s="21">
        <f t="shared" si="10"/>
        <v>0.1152315382</v>
      </c>
      <c r="E40" s="21">
        <f t="shared" si="10"/>
        <v>0.06364763841</v>
      </c>
      <c r="F40" s="21">
        <f t="shared" si="10"/>
        <v>0.02934488692</v>
      </c>
    </row>
    <row r="41">
      <c r="A41" s="19" t="s">
        <v>39</v>
      </c>
      <c r="B41" s="21">
        <f t="shared" ref="B41:F41" si="11">B3/B10</f>
        <v>2.396843083</v>
      </c>
      <c r="C41" s="21">
        <f t="shared" si="11"/>
        <v>3.672011318</v>
      </c>
      <c r="D41" s="21">
        <f t="shared" si="11"/>
        <v>3.33977954</v>
      </c>
      <c r="E41" s="21">
        <f t="shared" si="11"/>
        <v>1.768421053</v>
      </c>
      <c r="F41" s="21">
        <f t="shared" si="11"/>
        <v>0.9212907308</v>
      </c>
    </row>
    <row r="42">
      <c r="A42" s="19" t="s">
        <v>40</v>
      </c>
      <c r="B42" s="21">
        <f t="shared" ref="B42:F42" si="12">B3/B2</f>
        <v>0.5070715801</v>
      </c>
      <c r="C42" s="21">
        <f t="shared" si="12"/>
        <v>0.3639997195</v>
      </c>
      <c r="D42" s="21">
        <f t="shared" si="12"/>
        <v>0.3257568613</v>
      </c>
      <c r="E42" s="21">
        <f t="shared" si="12"/>
        <v>0.228614738</v>
      </c>
      <c r="F42" s="21">
        <f t="shared" si="12"/>
        <v>0.2237125123</v>
      </c>
    </row>
    <row r="43">
      <c r="A43" s="19" t="s">
        <v>41</v>
      </c>
      <c r="B43" s="21">
        <f t="shared" ref="B43:F43" si="13">B10/B2</f>
        <v>0.2115581048</v>
      </c>
      <c r="C43" s="21">
        <f t="shared" si="13"/>
        <v>0.09912815838</v>
      </c>
      <c r="D43" s="21">
        <f t="shared" si="13"/>
        <v>0.09753843252</v>
      </c>
      <c r="E43" s="21">
        <f t="shared" si="13"/>
        <v>0.1292761911</v>
      </c>
      <c r="F43" s="21">
        <f t="shared" si="13"/>
        <v>0.2428250983</v>
      </c>
    </row>
    <row r="44">
      <c r="A44" s="19" t="s">
        <v>42</v>
      </c>
      <c r="B44" s="21">
        <f t="shared" ref="B44:F44" si="14">B10/B19</f>
        <v>0.6132558934</v>
      </c>
      <c r="C44" s="21">
        <f t="shared" si="14"/>
        <v>0.4720614426</v>
      </c>
      <c r="D44" s="21">
        <f t="shared" si="14"/>
        <v>0.7705260021</v>
      </c>
      <c r="E44" s="21">
        <f t="shared" si="14"/>
        <v>1.277446809</v>
      </c>
      <c r="F44" s="21">
        <f t="shared" si="14"/>
        <v>2.504754358</v>
      </c>
    </row>
    <row r="45">
      <c r="A45" s="19" t="s">
        <v>43</v>
      </c>
      <c r="B45" s="21">
        <f t="shared" ref="B45:F45" si="15">B8/B2</f>
        <v>0.08717686808</v>
      </c>
      <c r="C45" s="21">
        <f t="shared" si="15"/>
        <v>0.07774115887</v>
      </c>
      <c r="D45" s="21">
        <f t="shared" si="15"/>
        <v>0.07922286145</v>
      </c>
      <c r="E45" s="21">
        <f t="shared" si="15"/>
        <v>0.07344885796</v>
      </c>
      <c r="F45" s="21">
        <f t="shared" si="15"/>
        <v>0.0112616765</v>
      </c>
    </row>
    <row r="46">
      <c r="A46" s="19" t="s">
        <v>44</v>
      </c>
      <c r="B46" s="21">
        <f t="shared" ref="B46:F46" si="16">(B3-B8)/B2</f>
        <v>0.419894712</v>
      </c>
      <c r="C46" s="21">
        <f t="shared" si="16"/>
        <v>0.2862585606</v>
      </c>
      <c r="D46" s="21">
        <f t="shared" si="16"/>
        <v>0.2465339998</v>
      </c>
      <c r="E46" s="21">
        <f t="shared" si="16"/>
        <v>0.15516588</v>
      </c>
      <c r="F46" s="21">
        <f t="shared" si="16"/>
        <v>0.2124508358</v>
      </c>
    </row>
    <row r="47">
      <c r="A47" s="19" t="s">
        <v>45</v>
      </c>
      <c r="B47" s="21">
        <f t="shared" ref="B47:F47" si="17">(B3-B8)/B10</f>
        <v>1.984772516</v>
      </c>
      <c r="C47" s="21">
        <f t="shared" si="17"/>
        <v>2.88776232</v>
      </c>
      <c r="D47" s="21">
        <f t="shared" si="17"/>
        <v>2.527557532</v>
      </c>
      <c r="E47" s="21">
        <f t="shared" si="17"/>
        <v>1.200266489</v>
      </c>
      <c r="F47" s="21">
        <f t="shared" si="17"/>
        <v>0.8749130022</v>
      </c>
    </row>
    <row r="48">
      <c r="A48" s="19" t="s">
        <v>46</v>
      </c>
      <c r="B48" s="19">
        <f t="shared" ref="B48:F48" si="18">(B3-B10)/B2</f>
        <v>0.2955134753</v>
      </c>
      <c r="C48" s="19">
        <f t="shared" si="18"/>
        <v>0.2648715611</v>
      </c>
      <c r="D48" s="19">
        <f t="shared" si="18"/>
        <v>0.2282184287</v>
      </c>
      <c r="E48" s="19">
        <f t="shared" si="18"/>
        <v>0.09933854687</v>
      </c>
      <c r="F48" s="19">
        <f t="shared" si="18"/>
        <v>-0.01911258604</v>
      </c>
    </row>
    <row r="49">
      <c r="A49" s="19" t="s">
        <v>47</v>
      </c>
      <c r="B49" s="21">
        <f t="shared" ref="B49:F49" si="19">(B3-B10)/B19</f>
        <v>0.8566222526</v>
      </c>
      <c r="C49" s="21">
        <f t="shared" si="19"/>
        <v>1.261353517</v>
      </c>
      <c r="D49" s="21">
        <f t="shared" si="19"/>
        <v>1.802860975</v>
      </c>
      <c r="E49" s="21">
        <f t="shared" si="19"/>
        <v>0.9816170213</v>
      </c>
      <c r="F49" s="21">
        <f t="shared" si="19"/>
        <v>-0.1971473851</v>
      </c>
    </row>
    <row r="50">
      <c r="A50" s="19" t="s">
        <v>48</v>
      </c>
      <c r="B50" s="21">
        <f t="shared" ref="B50:F50" si="20">(B11+B16)/B30</f>
        <v>-10.85479105</v>
      </c>
      <c r="C50" s="21">
        <f t="shared" si="20"/>
        <v>-6.728580719</v>
      </c>
      <c r="D50" s="21">
        <f t="shared" si="20"/>
        <v>-36.22701438</v>
      </c>
      <c r="E50" s="21">
        <f t="shared" si="20"/>
        <v>-4.90667781</v>
      </c>
      <c r="F50" s="21">
        <f t="shared" si="20"/>
        <v>-14.97344165</v>
      </c>
    </row>
    <row r="51">
      <c r="A51" s="19" t="s">
        <v>49</v>
      </c>
      <c r="B51" s="21">
        <f t="shared" ref="B51:F51" si="21">B23/B31</f>
        <v>0.3860433139</v>
      </c>
      <c r="C51" s="21">
        <f t="shared" si="21"/>
        <v>0.2855377009</v>
      </c>
      <c r="D51" s="21">
        <f t="shared" si="21"/>
        <v>0.1780698596</v>
      </c>
      <c r="E51" s="21">
        <f t="shared" si="21"/>
        <v>0.6695859873</v>
      </c>
      <c r="F51" s="21">
        <f t="shared" si="21"/>
        <v>0.4940088291</v>
      </c>
    </row>
    <row r="52">
      <c r="A52" s="19" t="s">
        <v>50</v>
      </c>
      <c r="B52" s="21">
        <f t="shared" ref="B52:F52" si="22">B23/B25</f>
        <v>0.5127853881</v>
      </c>
      <c r="C52" s="21">
        <f t="shared" si="22"/>
        <v>0.4110320285</v>
      </c>
      <c r="D52" s="21">
        <f t="shared" si="22"/>
        <v>0.3097400564</v>
      </c>
      <c r="E52" s="21">
        <f t="shared" si="22"/>
        <v>4.023923445</v>
      </c>
      <c r="F52" s="21">
        <f t="shared" si="22"/>
        <v>2.167896679</v>
      </c>
    </row>
    <row r="53">
      <c r="A53" s="19" t="s">
        <v>51</v>
      </c>
      <c r="B53" s="21">
        <f t="shared" ref="B53:F53" si="23">B23/B2</f>
        <v>0.04411880255</v>
      </c>
      <c r="C53" s="21">
        <f t="shared" si="23"/>
        <v>0.0269967043</v>
      </c>
      <c r="D53" s="21">
        <f t="shared" si="23"/>
        <v>0.01865509761</v>
      </c>
      <c r="E53" s="21">
        <f t="shared" si="23"/>
        <v>0.02897302511</v>
      </c>
      <c r="F53" s="21">
        <f t="shared" si="23"/>
        <v>0.03610496559</v>
      </c>
    </row>
    <row r="54">
      <c r="A54" s="19" t="s">
        <v>52</v>
      </c>
      <c r="B54" s="19">
        <f t="shared" ref="B54:F54" si="24">B23/B35</f>
        <v>0.5691068241</v>
      </c>
      <c r="C54" s="19">
        <f t="shared" si="24"/>
        <v>0.3484152386</v>
      </c>
      <c r="D54" s="19">
        <f t="shared" si="24"/>
        <v>0.4816501754</v>
      </c>
      <c r="E54" s="19">
        <f t="shared" si="24"/>
        <v>0.8588610899</v>
      </c>
      <c r="F54" s="19">
        <f t="shared" si="24"/>
        <v>1.498987386</v>
      </c>
    </row>
    <row r="55">
      <c r="A55" s="19" t="s">
        <v>53</v>
      </c>
      <c r="B55" s="21">
        <f t="shared" ref="B55:F55" si="25">B30/B17</f>
        <v>-0.08197231834</v>
      </c>
      <c r="C55" s="21">
        <f t="shared" si="25"/>
        <v>-0.1288774815</v>
      </c>
      <c r="D55" s="21">
        <f t="shared" si="25"/>
        <v>-0.02707277335</v>
      </c>
      <c r="E55" s="21">
        <f t="shared" si="25"/>
        <v>-0.2214603622</v>
      </c>
      <c r="F55" s="21">
        <f t="shared" si="25"/>
        <v>-0.04939233767</v>
      </c>
    </row>
    <row r="56">
      <c r="A56" s="19" t="s">
        <v>54</v>
      </c>
      <c r="B56" s="21">
        <f t="shared" ref="B56:F56" si="26">B30/B2</f>
        <v>-0.0372279406</v>
      </c>
      <c r="C56" s="21">
        <f t="shared" si="26"/>
        <v>-0.0575088236</v>
      </c>
      <c r="D56" s="21">
        <f t="shared" si="26"/>
        <v>-0.01128359898</v>
      </c>
      <c r="E56" s="21">
        <f t="shared" si="26"/>
        <v>-0.08656767837</v>
      </c>
      <c r="F56" s="21">
        <f t="shared" si="26"/>
        <v>-0.01966875615</v>
      </c>
    </row>
    <row r="57">
      <c r="A57" s="19" t="s">
        <v>55</v>
      </c>
      <c r="B57" s="21">
        <f t="shared" ref="B57:F57" si="27">B22/B17</f>
        <v>0.2326124567</v>
      </c>
      <c r="C57" s="21">
        <f t="shared" si="27"/>
        <v>0.2111466136</v>
      </c>
      <c r="D57" s="21">
        <f t="shared" si="27"/>
        <v>0.2463341781</v>
      </c>
      <c r="E57" s="21">
        <f t="shared" si="27"/>
        <v>0.1059357511</v>
      </c>
      <c r="F57" s="21">
        <f t="shared" si="27"/>
        <v>0.1768200934</v>
      </c>
    </row>
    <row r="58">
      <c r="A58" s="19" t="s">
        <v>56</v>
      </c>
      <c r="B58" s="21">
        <f t="shared" ref="B58:F58" si="28">B22/B2</f>
        <v>0.1056415495</v>
      </c>
      <c r="C58" s="21">
        <f t="shared" si="28"/>
        <v>0.09421966669</v>
      </c>
      <c r="D58" s="21">
        <f t="shared" si="28"/>
        <v>0.1026690559</v>
      </c>
      <c r="E58" s="21">
        <f t="shared" si="28"/>
        <v>0.04140972198</v>
      </c>
      <c r="F58" s="21">
        <f t="shared" si="28"/>
        <v>0.0704123648</v>
      </c>
    </row>
    <row r="59">
      <c r="A59" s="19" t="s">
        <v>57</v>
      </c>
      <c r="B59" s="21">
        <f t="shared" ref="B59:F59" si="29">B31/B32</f>
        <v>0.3504397061</v>
      </c>
      <c r="C59" s="21">
        <f t="shared" si="29"/>
        <v>0.4410161361</v>
      </c>
      <c r="D59" s="21">
        <f t="shared" si="29"/>
        <v>0.5781201207</v>
      </c>
      <c r="E59" s="21">
        <f t="shared" si="29"/>
        <v>0.3400108284</v>
      </c>
      <c r="F59" s="21">
        <f t="shared" si="29"/>
        <v>0.4651867788</v>
      </c>
    </row>
    <row r="60">
      <c r="A60" s="19" t="s">
        <v>58</v>
      </c>
      <c r="B60" s="21">
        <f t="shared" ref="B60:F60" si="30">B31/B2</f>
        <v>0.1142845918</v>
      </c>
      <c r="C60" s="21">
        <f t="shared" si="30"/>
        <v>0.09454689947</v>
      </c>
      <c r="D60" s="21">
        <f t="shared" si="30"/>
        <v>0.104762803</v>
      </c>
      <c r="E60" s="21">
        <f t="shared" si="30"/>
        <v>0.04327005891</v>
      </c>
      <c r="F60" s="21">
        <f t="shared" si="30"/>
        <v>0.07308566863</v>
      </c>
    </row>
    <row r="61">
      <c r="A61" s="19" t="s">
        <v>59</v>
      </c>
      <c r="B61" s="21">
        <f t="shared" ref="B61:F61" si="31">B25/B17</f>
        <v>0.1894463668</v>
      </c>
      <c r="C61" s="21">
        <f t="shared" si="31"/>
        <v>0.1471897753</v>
      </c>
      <c r="D61" s="21">
        <f t="shared" si="31"/>
        <v>0.1445057929</v>
      </c>
      <c r="E61" s="21">
        <f t="shared" si="31"/>
        <v>0.01841977702</v>
      </c>
      <c r="F61" s="21">
        <f t="shared" si="31"/>
        <v>0.04182260118</v>
      </c>
    </row>
    <row r="62">
      <c r="A62" s="19" t="s">
        <v>60</v>
      </c>
      <c r="B62" s="21">
        <f t="shared" ref="B62:F62" si="32">B25/B2</f>
        <v>0.08603755795</v>
      </c>
      <c r="C62" s="21">
        <f t="shared" si="32"/>
        <v>0.06568029357</v>
      </c>
      <c r="D62" s="21">
        <f t="shared" si="32"/>
        <v>0.06022823729</v>
      </c>
      <c r="E62" s="21">
        <f t="shared" si="32"/>
        <v>0.007200192924</v>
      </c>
      <c r="F62" s="21">
        <f t="shared" si="32"/>
        <v>0.01665437561</v>
      </c>
    </row>
    <row r="63">
      <c r="A63" s="19" t="s">
        <v>61</v>
      </c>
      <c r="B63" s="21">
        <f t="shared" ref="B63:F63" si="33">(B25+B24)/B17</f>
        <v>0.2118512111</v>
      </c>
      <c r="C63" s="21">
        <f t="shared" si="33"/>
        <v>0.1852705463</v>
      </c>
      <c r="D63" s="21">
        <f t="shared" si="33"/>
        <v>0.2168265749</v>
      </c>
      <c r="E63" s="21">
        <f t="shared" si="33"/>
        <v>0.04384611995</v>
      </c>
      <c r="F63" s="21">
        <f t="shared" si="33"/>
        <v>0.08422392839</v>
      </c>
    </row>
    <row r="64">
      <c r="A64" s="19" t="s">
        <v>62</v>
      </c>
      <c r="B64" s="21">
        <f t="shared" ref="B64:F64" si="34">B16/B17</f>
        <v>0.7165224913</v>
      </c>
      <c r="C64" s="21">
        <f t="shared" si="34"/>
        <v>0.7980200094</v>
      </c>
      <c r="D64" s="21">
        <f t="shared" si="34"/>
        <v>0.8457639392</v>
      </c>
      <c r="E64" s="21">
        <f t="shared" si="34"/>
        <v>0.8739699467</v>
      </c>
      <c r="F64" s="21">
        <f t="shared" si="34"/>
        <v>0.5233612408</v>
      </c>
    </row>
    <row r="65">
      <c r="A65" s="19" t="s">
        <v>63</v>
      </c>
      <c r="B65" s="21">
        <f t="shared" ref="B65:F65" si="35">B16/B2</f>
        <v>0.3254105445</v>
      </c>
      <c r="C65" s="21">
        <f t="shared" si="35"/>
        <v>0.3560993853</v>
      </c>
      <c r="D65" s="21">
        <f t="shared" si="35"/>
        <v>0.3525040083</v>
      </c>
      <c r="E65" s="21">
        <f t="shared" si="35"/>
        <v>0.3416302064</v>
      </c>
      <c r="F65" s="21">
        <f t="shared" si="35"/>
        <v>0.2084101524</v>
      </c>
    </row>
    <row r="66">
      <c r="A66" s="19" t="s">
        <v>64</v>
      </c>
      <c r="B66" s="21">
        <f t="shared" ref="B66:F66" si="36">B33/B2</f>
        <v>0.4595741337</v>
      </c>
      <c r="C66" s="21">
        <f t="shared" si="36"/>
        <v>0.329710399</v>
      </c>
      <c r="D66" s="21">
        <f t="shared" si="36"/>
        <v>0.2958030746</v>
      </c>
      <c r="E66" s="21">
        <f t="shared" si="36"/>
        <v>0.1975918972</v>
      </c>
      <c r="F66" s="21">
        <f t="shared" si="36"/>
        <v>0.07201020157</v>
      </c>
    </row>
    <row r="67">
      <c r="A67" s="19" t="s">
        <v>65</v>
      </c>
      <c r="B67" s="21">
        <f t="shared" ref="B67:F67" si="37">B17/B32</f>
        <v>1.392603301</v>
      </c>
      <c r="C67" s="21">
        <f t="shared" si="37"/>
        <v>2.081443524</v>
      </c>
      <c r="D67" s="21">
        <f t="shared" si="37"/>
        <v>2.299989591</v>
      </c>
      <c r="E67" s="21">
        <f t="shared" si="37"/>
        <v>3.071602599</v>
      </c>
      <c r="F67" s="21">
        <f t="shared" si="37"/>
        <v>2.534617641</v>
      </c>
    </row>
    <row r="68">
      <c r="A68" s="19" t="s">
        <v>66</v>
      </c>
      <c r="B68" s="21">
        <f t="shared" ref="B68:F68" si="38">B17/B2</f>
        <v>0.454152589</v>
      </c>
      <c r="C68" s="21">
        <f t="shared" si="38"/>
        <v>0.4462286422</v>
      </c>
      <c r="D68" s="21">
        <f t="shared" si="38"/>
        <v>0.4167877016</v>
      </c>
      <c r="E68" s="21">
        <f t="shared" si="38"/>
        <v>0.3908946843</v>
      </c>
      <c r="F68" s="21">
        <f t="shared" si="38"/>
        <v>0.3982147247</v>
      </c>
    </row>
    <row r="69">
      <c r="A69" s="19" t="s">
        <v>67</v>
      </c>
      <c r="B69" s="21">
        <f t="shared" ref="B69:F69" si="39">(B16+B11)/B17</f>
        <v>0.8897923875</v>
      </c>
      <c r="C69" s="21">
        <f t="shared" si="39"/>
        <v>0.8671625373</v>
      </c>
      <c r="D69" s="21">
        <f t="shared" si="39"/>
        <v>0.9807657495</v>
      </c>
      <c r="E69" s="21">
        <f t="shared" si="39"/>
        <v>1.086634645</v>
      </c>
      <c r="F69" s="21">
        <f t="shared" si="39"/>
        <v>0.739573286</v>
      </c>
    </row>
    <row r="70">
      <c r="A70" s="19" t="s">
        <v>68</v>
      </c>
      <c r="B70" s="21">
        <f t="shared" ref="B70:F70" si="40">(B16+B11)/B2</f>
        <v>0.4041015165</v>
      </c>
      <c r="C70" s="21">
        <f t="shared" si="40"/>
        <v>0.3869527616</v>
      </c>
      <c r="D70" s="21">
        <f t="shared" si="40"/>
        <v>0.4087711025</v>
      </c>
      <c r="E70" s="21">
        <f t="shared" si="40"/>
        <v>0.4247597065</v>
      </c>
      <c r="F70" s="21">
        <f t="shared" si="40"/>
        <v>0.2945089725</v>
      </c>
    </row>
    <row r="71">
      <c r="A71" s="19" t="s">
        <v>69</v>
      </c>
      <c r="B71" s="21">
        <f t="shared" ref="B71:F71" si="41">B30/B19</f>
        <v>-0.1079148161</v>
      </c>
      <c r="C71" s="21">
        <f t="shared" si="41"/>
        <v>-0.2738646483</v>
      </c>
      <c r="D71" s="21">
        <f t="shared" si="41"/>
        <v>-0.08913723737</v>
      </c>
      <c r="E71" s="21">
        <f t="shared" si="41"/>
        <v>-0.8554212766</v>
      </c>
      <c r="F71" s="21">
        <f t="shared" si="41"/>
        <v>-0.2028843106</v>
      </c>
    </row>
    <row r="72">
      <c r="A72" s="19" t="s">
        <v>70</v>
      </c>
      <c r="B72" s="19">
        <f t="shared" ref="B72:F72" si="42">B30/B35</f>
        <v>-0.4802187235</v>
      </c>
      <c r="C72" s="19">
        <f t="shared" si="42"/>
        <v>-0.7421998727</v>
      </c>
      <c r="D72" s="19">
        <f t="shared" si="42"/>
        <v>-0.2913277401</v>
      </c>
      <c r="E72" s="19">
        <f t="shared" si="42"/>
        <v>-2.566166643</v>
      </c>
      <c r="F72" s="19">
        <f t="shared" si="42"/>
        <v>-0.8165972986</v>
      </c>
    </row>
    <row r="73">
      <c r="A73" s="19" t="s">
        <v>71</v>
      </c>
      <c r="B73" s="19">
        <f t="shared" ref="B73:F73" si="43">B22/B35</f>
        <v>1.362714381</v>
      </c>
      <c r="C73" s="19">
        <f t="shared" si="43"/>
        <v>1.215984266</v>
      </c>
      <c r="D73" s="19">
        <f t="shared" si="43"/>
        <v>2.65078049</v>
      </c>
      <c r="E73" s="19">
        <f t="shared" si="43"/>
        <v>1.227527979</v>
      </c>
      <c r="F73" s="19">
        <f t="shared" si="43"/>
        <v>2.923344337</v>
      </c>
    </row>
    <row r="74">
      <c r="A74" s="19" t="s">
        <v>72</v>
      </c>
      <c r="B74" s="21">
        <f t="shared" ref="B74:F74" si="44">B31/B19</f>
        <v>0.3312834529</v>
      </c>
      <c r="C74" s="21">
        <f t="shared" si="44"/>
        <v>0.4502448798</v>
      </c>
      <c r="D74" s="21">
        <f t="shared" si="44"/>
        <v>0.8275964834</v>
      </c>
      <c r="E74" s="21">
        <f t="shared" si="44"/>
        <v>0.4275744681</v>
      </c>
      <c r="F74" s="21">
        <f t="shared" si="44"/>
        <v>0.7538827258</v>
      </c>
    </row>
    <row r="75">
      <c r="A75" s="19" t="s">
        <v>73</v>
      </c>
      <c r="B75" s="21">
        <f t="shared" ref="B75:F75" si="45">B34/B19</f>
        <v>0.4104316137</v>
      </c>
      <c r="C75" s="21">
        <f t="shared" si="45"/>
        <v>0.5053428317</v>
      </c>
      <c r="D75" s="21">
        <f t="shared" si="45"/>
        <v>0.467590523</v>
      </c>
      <c r="E75" s="21">
        <f t="shared" si="45"/>
        <v>0.4905531915</v>
      </c>
      <c r="F75" s="21">
        <f t="shared" si="45"/>
        <v>0.4310618067</v>
      </c>
    </row>
    <row r="76">
      <c r="A76" s="19" t="s">
        <v>74</v>
      </c>
      <c r="B76" s="21">
        <f t="shared" ref="B76:F76" si="46">B25/B19</f>
        <v>0.2494021182</v>
      </c>
      <c r="C76" s="21">
        <f t="shared" si="46"/>
        <v>0.3127782725</v>
      </c>
      <c r="D76" s="21">
        <f t="shared" si="46"/>
        <v>0.4757860229</v>
      </c>
      <c r="E76" s="21">
        <f t="shared" si="46"/>
        <v>0.07114893617</v>
      </c>
      <c r="F76" s="21">
        <f t="shared" si="46"/>
        <v>0.1717908082</v>
      </c>
    </row>
    <row r="77">
      <c r="A77" s="19" t="s">
        <v>75</v>
      </c>
      <c r="B77" s="19">
        <f t="shared" ref="B77:F77" si="47">B25/B35</f>
        <v>1.109834323</v>
      </c>
      <c r="C77" s="19">
        <f t="shared" si="47"/>
        <v>0.8476595847</v>
      </c>
      <c r="D77" s="19">
        <f t="shared" si="47"/>
        <v>1.555014166</v>
      </c>
      <c r="E77" s="19">
        <f t="shared" si="47"/>
        <v>0.2134387251</v>
      </c>
      <c r="F77" s="19">
        <f t="shared" si="47"/>
        <v>0.6914477986</v>
      </c>
    </row>
    <row r="78">
      <c r="A78" s="19" t="s">
        <v>76</v>
      </c>
      <c r="B78" s="19">
        <f t="shared" ref="B78:F78" si="48">B35/B9</f>
        <v>1.391584979</v>
      </c>
      <c r="C78" s="19">
        <f t="shared" si="48"/>
        <v>1.813462801</v>
      </c>
      <c r="D78" s="19">
        <f t="shared" si="48"/>
        <v>0.6465231423</v>
      </c>
      <c r="E78" s="19">
        <f t="shared" si="48"/>
        <v>0.2545700637</v>
      </c>
      <c r="F78" s="19">
        <f t="shared" si="48"/>
        <v>0.2514394547</v>
      </c>
    </row>
    <row r="79">
      <c r="A79" s="19" t="s">
        <v>77</v>
      </c>
      <c r="B79" s="19">
        <f t="shared" ref="B79:F79" si="49">B35/B2</f>
        <v>0.07752288442</v>
      </c>
      <c r="C79" s="19">
        <f t="shared" si="49"/>
        <v>0.07748428114</v>
      </c>
      <c r="D79" s="19">
        <f t="shared" si="49"/>
        <v>0.03873163256</v>
      </c>
      <c r="E79" s="19">
        <f t="shared" si="49"/>
        <v>0.03373423881</v>
      </c>
      <c r="F79" s="19">
        <f t="shared" si="49"/>
        <v>0.02408623709</v>
      </c>
    </row>
    <row r="80">
      <c r="A80" s="19" t="s">
        <v>78</v>
      </c>
      <c r="B80" s="19">
        <f t="shared" ref="B80:F80" si="50">B35/B19</f>
        <v>0.2247201344</v>
      </c>
      <c r="C80" s="19">
        <f t="shared" si="50"/>
        <v>0.3689904274</v>
      </c>
      <c r="D80" s="19">
        <f t="shared" si="50"/>
        <v>0.3059689316</v>
      </c>
      <c r="E80" s="19">
        <f t="shared" si="50"/>
        <v>0.3333459574</v>
      </c>
      <c r="F80" s="19">
        <f t="shared" si="50"/>
        <v>0.2484508716</v>
      </c>
    </row>
    <row r="81">
      <c r="A81" s="19" t="s">
        <v>79</v>
      </c>
      <c r="B81" s="21">
        <f t="shared" ref="B81:F81" si="51">B12/B19</f>
        <v>0.0644573511</v>
      </c>
      <c r="C81" s="21">
        <f t="shared" si="51"/>
        <v>0.07769367765</v>
      </c>
      <c r="D81" s="21">
        <f t="shared" si="51"/>
        <v>0.09029950827</v>
      </c>
      <c r="E81" s="21">
        <f t="shared" si="51"/>
        <v>0.1079148936</v>
      </c>
      <c r="F81" s="21">
        <f t="shared" si="51"/>
        <v>0.1537242472</v>
      </c>
    </row>
    <row r="82">
      <c r="A82" s="19" t="s">
        <v>80</v>
      </c>
      <c r="B82" s="21">
        <f t="shared" ref="B82:F82" si="52">B3/B19</f>
        <v>1.469878146</v>
      </c>
      <c r="C82" s="21">
        <f t="shared" si="52"/>
        <v>1.73341496</v>
      </c>
      <c r="D82" s="21">
        <f t="shared" si="52"/>
        <v>2.573386977</v>
      </c>
      <c r="E82" s="21">
        <f t="shared" si="52"/>
        <v>2.25906383</v>
      </c>
      <c r="F82" s="21">
        <f t="shared" si="52"/>
        <v>2.307606973</v>
      </c>
    </row>
    <row r="83">
      <c r="A83" s="19" t="s">
        <v>81</v>
      </c>
      <c r="B83" s="21">
        <f t="shared" ref="B83:F83" si="53">B8/B19</f>
        <v>0.2527047033</v>
      </c>
      <c r="C83" s="21">
        <f t="shared" si="53"/>
        <v>0.3702137133</v>
      </c>
      <c r="D83" s="21">
        <f t="shared" si="53"/>
        <v>0.6258381761</v>
      </c>
      <c r="E83" s="21">
        <f t="shared" si="53"/>
        <v>0.725787234</v>
      </c>
      <c r="F83" s="21">
        <f t="shared" si="53"/>
        <v>0.1161648177</v>
      </c>
    </row>
    <row r="84">
      <c r="A84" s="19" t="s">
        <v>82</v>
      </c>
      <c r="B84" s="21">
        <f t="shared" ref="B84:F84" si="54">B33/B19</f>
        <v>1.332194511</v>
      </c>
      <c r="C84" s="21">
        <f t="shared" si="54"/>
        <v>1.570124666</v>
      </c>
      <c r="D84" s="21">
        <f t="shared" si="54"/>
        <v>2.336760542</v>
      </c>
      <c r="E84" s="21">
        <f t="shared" si="54"/>
        <v>1.952510638</v>
      </c>
      <c r="F84" s="21">
        <f t="shared" si="54"/>
        <v>0.7427892235</v>
      </c>
    </row>
    <row r="85">
      <c r="A85" s="19" t="s">
        <v>83</v>
      </c>
      <c r="B85" s="21">
        <f t="shared" ref="B85:F85" si="55">(B5+B6)/B19</f>
        <v>0.4599703906</v>
      </c>
      <c r="C85" s="21">
        <f t="shared" si="55"/>
        <v>0.624666073</v>
      </c>
      <c r="D85" s="21">
        <f t="shared" si="55"/>
        <v>0.8909253464</v>
      </c>
      <c r="E85" s="21">
        <f t="shared" si="55"/>
        <v>0.7057021277</v>
      </c>
      <c r="F85" s="21">
        <f t="shared" si="55"/>
        <v>0.4776545166</v>
      </c>
    </row>
    <row r="86">
      <c r="A86" s="19" t="s">
        <v>84</v>
      </c>
      <c r="B86" s="21">
        <f t="shared" ref="B86:F86" si="56">B19/B2</f>
        <v>0.3449752495</v>
      </c>
      <c r="C86" s="21">
        <f t="shared" si="56"/>
        <v>0.2099899493</v>
      </c>
      <c r="D86" s="21">
        <f t="shared" si="56"/>
        <v>0.1265868151</v>
      </c>
      <c r="E86" s="21">
        <f t="shared" si="56"/>
        <v>0.1011988838</v>
      </c>
      <c r="F86" s="21">
        <f t="shared" si="56"/>
        <v>0.09694567355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40908.0</v>
      </c>
      <c r="C1" s="52">
        <v>41274.0</v>
      </c>
      <c r="D1" s="52">
        <v>41639.0</v>
      </c>
      <c r="E1" s="52">
        <v>42004.0</v>
      </c>
      <c r="F1" s="52">
        <v>42369.0</v>
      </c>
    </row>
    <row r="2">
      <c r="A2" s="4" t="s">
        <v>1</v>
      </c>
      <c r="B2" s="24">
        <v>2293014.0</v>
      </c>
      <c r="C2" s="25">
        <v>1969485.0</v>
      </c>
      <c r="D2" s="25">
        <v>1270117.0</v>
      </c>
      <c r="E2" s="25">
        <v>1070129.0</v>
      </c>
      <c r="F2" s="25">
        <v>936183.0</v>
      </c>
    </row>
    <row r="3">
      <c r="A3" s="4" t="s">
        <v>2</v>
      </c>
      <c r="B3" s="26">
        <v>326424.0</v>
      </c>
      <c r="C3" s="27">
        <v>187110.0</v>
      </c>
      <c r="D3" s="27">
        <v>164542.0</v>
      </c>
      <c r="E3" s="27">
        <v>32400.0</v>
      </c>
      <c r="F3" s="27">
        <v>16091.0</v>
      </c>
    </row>
    <row r="4">
      <c r="A4" s="4" t="s">
        <v>3</v>
      </c>
      <c r="B4" s="11">
        <v>55375.0</v>
      </c>
      <c r="C4" s="12">
        <v>31867.0</v>
      </c>
      <c r="D4" s="12">
        <v>23729.0</v>
      </c>
      <c r="E4" s="12">
        <v>7264.0</v>
      </c>
      <c r="F4" s="12">
        <v>960.0</v>
      </c>
    </row>
    <row r="5">
      <c r="A5" s="4" t="s">
        <v>4</v>
      </c>
      <c r="B5" s="11">
        <v>7148.0</v>
      </c>
      <c r="C5" s="12">
        <v>1759.0</v>
      </c>
      <c r="D5" s="12">
        <v>12519.0</v>
      </c>
      <c r="E5" s="12">
        <v>11060.0</v>
      </c>
      <c r="F5" s="12">
        <v>11200.0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12105.0</v>
      </c>
      <c r="C7" s="27">
        <v>5474.0</v>
      </c>
      <c r="D7" s="27">
        <v>4360.0</v>
      </c>
      <c r="E7" s="27">
        <v>3230.0</v>
      </c>
      <c r="F7" s="27">
        <v>2386.0</v>
      </c>
    </row>
    <row r="8">
      <c r="A8" s="4" t="s">
        <v>7</v>
      </c>
      <c r="B8" s="26">
        <v>7261.0</v>
      </c>
      <c r="C8" s="27">
        <v>64.0</v>
      </c>
      <c r="D8" s="27">
        <v>215.0</v>
      </c>
      <c r="E8" s="27">
        <v>158.0</v>
      </c>
      <c r="F8" s="27">
        <v>0.0</v>
      </c>
    </row>
    <row r="9">
      <c r="A9" s="15" t="s">
        <v>8</v>
      </c>
      <c r="B9" s="11">
        <v>19312.0</v>
      </c>
      <c r="C9" s="12">
        <v>16947.0</v>
      </c>
      <c r="D9" s="12">
        <v>14533.0</v>
      </c>
      <c r="E9" s="12">
        <v>9875.0</v>
      </c>
      <c r="F9" s="12">
        <v>8016.0</v>
      </c>
      <c r="G9" s="16"/>
    </row>
    <row r="10">
      <c r="A10" s="15" t="s">
        <v>9</v>
      </c>
      <c r="B10" s="26">
        <v>834225.0</v>
      </c>
      <c r="C10" s="27">
        <v>1212724.0</v>
      </c>
      <c r="D10" s="27">
        <v>661819.0</v>
      </c>
      <c r="E10" s="27">
        <v>784851.0</v>
      </c>
      <c r="F10" s="27">
        <v>1081929.0</v>
      </c>
    </row>
    <row r="11">
      <c r="A11" s="17" t="s">
        <v>10</v>
      </c>
      <c r="B11" s="11">
        <v>579340.0</v>
      </c>
      <c r="C11" s="12">
        <v>766005.0</v>
      </c>
      <c r="D11" s="12">
        <v>505890.0</v>
      </c>
      <c r="E11" s="12">
        <v>434750.0</v>
      </c>
      <c r="F11" s="12">
        <v>661912.0</v>
      </c>
    </row>
    <row r="12">
      <c r="A12" s="4" t="s">
        <v>11</v>
      </c>
      <c r="B12" s="11">
        <v>1252.0</v>
      </c>
      <c r="C12" s="12">
        <v>2237.0</v>
      </c>
      <c r="D12" s="12">
        <v>3283.0</v>
      </c>
      <c r="E12" s="12">
        <v>6156.0</v>
      </c>
      <c r="F12" s="12">
        <v>4075.0</v>
      </c>
    </row>
    <row r="13">
      <c r="A13" s="4" t="s">
        <v>12</v>
      </c>
      <c r="B13" s="26">
        <v>4822.0</v>
      </c>
      <c r="C13" s="27">
        <v>5963.0</v>
      </c>
      <c r="D13" s="27">
        <v>3823.0</v>
      </c>
      <c r="E13" s="12">
        <v>1885.0</v>
      </c>
      <c r="F13" s="12">
        <v>2049.0</v>
      </c>
    </row>
    <row r="14">
      <c r="A14" s="4" t="s">
        <v>13</v>
      </c>
      <c r="B14" s="49">
        <v>5758.0</v>
      </c>
      <c r="C14" s="49">
        <v>7640.0</v>
      </c>
      <c r="D14" s="49">
        <v>6553.0</v>
      </c>
      <c r="E14" s="49">
        <v>4248.0</v>
      </c>
      <c r="F14" s="49">
        <v>2177.0</v>
      </c>
    </row>
    <row r="15">
      <c r="A15" s="4" t="s">
        <v>14</v>
      </c>
      <c r="B15" s="26">
        <v>452886.0</v>
      </c>
      <c r="C15" s="27">
        <v>167442.0</v>
      </c>
      <c r="D15" s="27">
        <v>300035.0</v>
      </c>
      <c r="E15" s="27">
        <v>210367.0</v>
      </c>
      <c r="F15" s="27">
        <v>38966.0</v>
      </c>
    </row>
    <row r="16">
      <c r="A16" s="1" t="s">
        <v>15</v>
      </c>
      <c r="B16" s="11">
        <v>310419.0</v>
      </c>
      <c r="C16" s="12">
        <v>101247.0</v>
      </c>
      <c r="D16" s="12">
        <v>178098.0</v>
      </c>
      <c r="E16" s="12">
        <v>192051.0</v>
      </c>
      <c r="F16" s="12">
        <v>21087.0</v>
      </c>
    </row>
    <row r="17">
      <c r="A17" s="4" t="s">
        <v>16</v>
      </c>
      <c r="B17" s="11">
        <v>1005903.0</v>
      </c>
      <c r="C17" s="12">
        <v>589319.0</v>
      </c>
      <c r="D17" s="12">
        <v>308263.0</v>
      </c>
      <c r="E17" s="12">
        <v>74911.0</v>
      </c>
      <c r="F17" s="12">
        <v>-184712.0</v>
      </c>
    </row>
    <row r="18">
      <c r="A18" s="1" t="s">
        <v>17</v>
      </c>
      <c r="B18" s="11">
        <v>1208063.0</v>
      </c>
      <c r="C18" s="12">
        <v>1257719.0</v>
      </c>
      <c r="D18" s="12">
        <v>1258060.0</v>
      </c>
      <c r="E18" s="12">
        <v>1258060.0</v>
      </c>
      <c r="F18" s="12">
        <v>1259290.0</v>
      </c>
    </row>
    <row r="19">
      <c r="A19" s="1" t="s">
        <v>18</v>
      </c>
      <c r="B19" s="24">
        <v>8400.0</v>
      </c>
      <c r="C19" s="25">
        <v>13763.0</v>
      </c>
      <c r="D19" s="25">
        <v>4947.0</v>
      </c>
      <c r="E19" s="25">
        <v>-186.0</v>
      </c>
      <c r="F19" s="25">
        <v>-289.0</v>
      </c>
    </row>
    <row r="20">
      <c r="A20" s="4" t="s">
        <v>19</v>
      </c>
      <c r="B20" s="24">
        <v>2655.0</v>
      </c>
      <c r="C20" s="25">
        <v>9538.0</v>
      </c>
      <c r="D20" s="25">
        <v>4971.0</v>
      </c>
      <c r="E20" s="25">
        <v>5998.0</v>
      </c>
      <c r="F20" s="25">
        <v>280.0</v>
      </c>
    </row>
    <row r="21">
      <c r="A21" s="1" t="s">
        <v>20</v>
      </c>
      <c r="B21" s="24">
        <v>77819.0</v>
      </c>
      <c r="C21" s="25">
        <v>369749.0</v>
      </c>
      <c r="D21" s="25">
        <v>106266.0</v>
      </c>
      <c r="E21" s="25">
        <v>127956.0</v>
      </c>
      <c r="F21" s="25">
        <v>151115.0</v>
      </c>
    </row>
    <row r="22">
      <c r="A22" s="1" t="s">
        <v>21</v>
      </c>
      <c r="B22" s="24">
        <v>-72074.0</v>
      </c>
      <c r="C22" s="25">
        <v>-365524.0</v>
      </c>
      <c r="D22" s="25">
        <v>-106290.0</v>
      </c>
      <c r="E22" s="25">
        <v>-134140.0</v>
      </c>
      <c r="F22" s="25">
        <v>-151684.0</v>
      </c>
    </row>
    <row r="23">
      <c r="A23" s="4" t="s">
        <v>22</v>
      </c>
      <c r="B23" s="26">
        <v>93549.0</v>
      </c>
      <c r="C23" s="27">
        <v>109360.0</v>
      </c>
      <c r="D23" s="27">
        <v>191426.0</v>
      </c>
      <c r="E23" s="27">
        <v>113404.0</v>
      </c>
      <c r="F23" s="27">
        <v>111618.0</v>
      </c>
    </row>
    <row r="24">
      <c r="A24" s="4" t="s">
        <v>23</v>
      </c>
      <c r="B24" s="24">
        <v>-2421.0</v>
      </c>
      <c r="C24" s="25">
        <v>0.0</v>
      </c>
      <c r="D24" s="25">
        <v>0.0</v>
      </c>
      <c r="E24" s="25">
        <v>-1076.0</v>
      </c>
      <c r="F24" s="25">
        <v>0.0</v>
      </c>
    </row>
    <row r="25">
      <c r="A25" s="4" t="s">
        <v>24</v>
      </c>
      <c r="B25" s="24">
        <v>-114928.0</v>
      </c>
      <c r="C25" s="25">
        <v>-463396.0</v>
      </c>
      <c r="D25" s="25">
        <v>-281397.0</v>
      </c>
      <c r="E25" s="25">
        <v>-233352.0</v>
      </c>
      <c r="F25" s="25">
        <v>-260853.0</v>
      </c>
    </row>
    <row r="26">
      <c r="A26" s="4" t="s">
        <v>25</v>
      </c>
      <c r="B26" s="26">
        <v>2946.0</v>
      </c>
      <c r="C26" s="27">
        <v>4747.0</v>
      </c>
      <c r="D26" s="27">
        <v>11454.0</v>
      </c>
      <c r="E26" s="27">
        <v>4240.0</v>
      </c>
      <c r="F26" s="27">
        <v>3912.0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-54621.0</v>
      </c>
      <c r="C28" s="25">
        <v>-23508.0</v>
      </c>
      <c r="D28" s="25">
        <v>-8138.0</v>
      </c>
      <c r="E28" s="25">
        <v>-16465.0</v>
      </c>
      <c r="F28" s="25">
        <v>-6304.0</v>
      </c>
    </row>
    <row r="29">
      <c r="A29" s="19" t="s">
        <v>28</v>
      </c>
      <c r="B29" s="24">
        <v>-12522.0</v>
      </c>
      <c r="C29" s="25">
        <v>-3559.0</v>
      </c>
      <c r="D29" s="25">
        <v>-67.0</v>
      </c>
      <c r="E29" s="25">
        <v>-40.0</v>
      </c>
      <c r="F29" s="25">
        <v>0.0</v>
      </c>
    </row>
    <row r="30">
      <c r="A30" s="19" t="s">
        <v>29</v>
      </c>
      <c r="B30" s="20">
        <f t="shared" ref="B30:F30" si="1">B22*(1-0.4)+B26+B28+B29</f>
        <v>-107441.4</v>
      </c>
      <c r="C30" s="20">
        <f t="shared" si="1"/>
        <v>-241634.4</v>
      </c>
      <c r="D30" s="20">
        <f t="shared" si="1"/>
        <v>-60525</v>
      </c>
      <c r="E30" s="20">
        <f t="shared" si="1"/>
        <v>-92749</v>
      </c>
      <c r="F30" s="20">
        <f t="shared" si="1"/>
        <v>-93402.4</v>
      </c>
    </row>
    <row r="31">
      <c r="A31" s="19" t="s">
        <v>30</v>
      </c>
      <c r="B31" s="20">
        <f t="shared" ref="B31:F31" si="2">B22+B26</f>
        <v>-69128</v>
      </c>
      <c r="C31" s="20">
        <f t="shared" si="2"/>
        <v>-360777</v>
      </c>
      <c r="D31" s="20">
        <f t="shared" si="2"/>
        <v>-94836</v>
      </c>
      <c r="E31" s="20">
        <f t="shared" si="2"/>
        <v>-129900</v>
      </c>
      <c r="F31" s="20">
        <f t="shared" si="2"/>
        <v>-147772</v>
      </c>
    </row>
    <row r="32">
      <c r="A32" s="19" t="s">
        <v>31</v>
      </c>
      <c r="B32" s="20">
        <f t="shared" ref="B32:F32" si="3">B18+B25+B27</f>
        <v>1093135</v>
      </c>
      <c r="C32" s="20">
        <f t="shared" si="3"/>
        <v>794323</v>
      </c>
      <c r="D32" s="20">
        <f t="shared" si="3"/>
        <v>976663</v>
      </c>
      <c r="E32" s="20">
        <f t="shared" si="3"/>
        <v>1024708</v>
      </c>
      <c r="F32" s="20">
        <f t="shared" si="3"/>
        <v>998437</v>
      </c>
    </row>
    <row r="33">
      <c r="A33" s="19" t="s">
        <v>32</v>
      </c>
      <c r="B33" s="20">
        <f t="shared" ref="B33:F33" si="4">B4+B5+B6+B8-B12-B13-B14</f>
        <v>57952</v>
      </c>
      <c r="C33" s="20">
        <f t="shared" si="4"/>
        <v>17850</v>
      </c>
      <c r="D33" s="20">
        <f t="shared" si="4"/>
        <v>22804</v>
      </c>
      <c r="E33" s="20">
        <f t="shared" si="4"/>
        <v>6193</v>
      </c>
      <c r="F33" s="20">
        <f t="shared" si="4"/>
        <v>3859</v>
      </c>
    </row>
    <row r="34">
      <c r="A34" s="19" t="s">
        <v>33</v>
      </c>
      <c r="B34" s="20">
        <f t="shared" ref="B34:F34" si="5">B19-B20</f>
        <v>5745</v>
      </c>
      <c r="C34" s="20">
        <f t="shared" si="5"/>
        <v>4225</v>
      </c>
      <c r="D34" s="20">
        <f t="shared" si="5"/>
        <v>-24</v>
      </c>
      <c r="E34" s="20">
        <f t="shared" si="5"/>
        <v>-6184</v>
      </c>
      <c r="F34" s="20">
        <f t="shared" si="5"/>
        <v>-569</v>
      </c>
    </row>
    <row r="35">
      <c r="A35" s="19" t="s">
        <v>34</v>
      </c>
      <c r="B35" s="20">
        <f t="shared" ref="B35:F35" si="6">B19-(B20*1.3525)-B26</f>
        <v>1863.1125</v>
      </c>
      <c r="C35" s="20">
        <f t="shared" si="6"/>
        <v>-3884.145</v>
      </c>
      <c r="D35" s="20">
        <f t="shared" si="6"/>
        <v>-13230.2775</v>
      </c>
      <c r="E35" s="20">
        <f t="shared" si="6"/>
        <v>-12538.295</v>
      </c>
      <c r="F35" s="20">
        <f t="shared" si="6"/>
        <v>-4579.7</v>
      </c>
    </row>
    <row r="36">
      <c r="A36" s="19"/>
    </row>
    <row r="37">
      <c r="A37" s="19" t="s">
        <v>35</v>
      </c>
      <c r="B37" s="21">
        <f t="shared" ref="B37:F37" si="7">B4/B10</f>
        <v>0.0663789745</v>
      </c>
      <c r="C37" s="21">
        <f t="shared" si="7"/>
        <v>0.02627720734</v>
      </c>
      <c r="D37" s="21">
        <f t="shared" si="7"/>
        <v>0.03585421392</v>
      </c>
      <c r="E37" s="21">
        <f t="shared" si="7"/>
        <v>0.009255259916</v>
      </c>
      <c r="F37" s="21">
        <f t="shared" si="7"/>
        <v>0.0008873040652</v>
      </c>
    </row>
    <row r="38">
      <c r="A38" s="19" t="s">
        <v>36</v>
      </c>
      <c r="B38" s="21">
        <f t="shared" ref="B38:F38" si="8">B4/B19</f>
        <v>6.592261905</v>
      </c>
      <c r="C38" s="21">
        <f t="shared" si="8"/>
        <v>2.315410884</v>
      </c>
      <c r="D38" s="21">
        <f t="shared" si="8"/>
        <v>4.796644431</v>
      </c>
      <c r="E38" s="21">
        <f t="shared" si="8"/>
        <v>-39.05376344</v>
      </c>
      <c r="F38" s="21">
        <f t="shared" si="8"/>
        <v>-3.321799308</v>
      </c>
    </row>
    <row r="39">
      <c r="A39" s="19" t="s">
        <v>37</v>
      </c>
      <c r="B39" s="21">
        <f t="shared" ref="B39:F39" si="9">B4/B3</f>
        <v>0.1696413254</v>
      </c>
      <c r="C39" s="21">
        <f t="shared" si="9"/>
        <v>0.1703115814</v>
      </c>
      <c r="D39" s="21">
        <f t="shared" si="9"/>
        <v>0.1442124199</v>
      </c>
      <c r="E39" s="21">
        <f t="shared" si="9"/>
        <v>0.2241975309</v>
      </c>
      <c r="F39" s="21">
        <f t="shared" si="9"/>
        <v>0.05966067988</v>
      </c>
    </row>
    <row r="40">
      <c r="A40" s="19" t="s">
        <v>38</v>
      </c>
      <c r="B40" s="21">
        <f t="shared" ref="B40:F40" si="10">B4/B2</f>
        <v>0.02414943825</v>
      </c>
      <c r="C40" s="21">
        <f t="shared" si="10"/>
        <v>0.01618037203</v>
      </c>
      <c r="D40" s="21">
        <f t="shared" si="10"/>
        <v>0.01868253082</v>
      </c>
      <c r="E40" s="21">
        <f t="shared" si="10"/>
        <v>0.006787966684</v>
      </c>
      <c r="F40" s="21">
        <f t="shared" si="10"/>
        <v>0.001025440539</v>
      </c>
    </row>
    <row r="41">
      <c r="A41" s="19" t="s">
        <v>39</v>
      </c>
      <c r="B41" s="21">
        <f t="shared" ref="B41:F41" si="11">B3/B10</f>
        <v>0.3912901196</v>
      </c>
      <c r="C41" s="21">
        <f t="shared" si="11"/>
        <v>0.1542890221</v>
      </c>
      <c r="D41" s="21">
        <f t="shared" si="11"/>
        <v>0.2486208465</v>
      </c>
      <c r="E41" s="21">
        <f t="shared" si="11"/>
        <v>0.04128172099</v>
      </c>
      <c r="F41" s="21">
        <f t="shared" si="11"/>
        <v>0.01487251012</v>
      </c>
    </row>
    <row r="42">
      <c r="A42" s="19" t="s">
        <v>40</v>
      </c>
      <c r="B42" s="21">
        <f t="shared" ref="B42:F42" si="12">B3/B2</f>
        <v>0.1423558687</v>
      </c>
      <c r="C42" s="21">
        <f t="shared" si="12"/>
        <v>0.09500453164</v>
      </c>
      <c r="D42" s="21">
        <f t="shared" si="12"/>
        <v>0.1295486951</v>
      </c>
      <c r="E42" s="21">
        <f t="shared" si="12"/>
        <v>0.03027672365</v>
      </c>
      <c r="F42" s="21">
        <f t="shared" si="12"/>
        <v>0.01718787887</v>
      </c>
    </row>
    <row r="43">
      <c r="A43" s="19" t="s">
        <v>41</v>
      </c>
      <c r="B43" s="21">
        <f t="shared" ref="B43:F43" si="13">B10/B2</f>
        <v>0.3638115598</v>
      </c>
      <c r="C43" s="21">
        <f t="shared" si="13"/>
        <v>0.6157569111</v>
      </c>
      <c r="D43" s="21">
        <f t="shared" si="13"/>
        <v>0.5210693188</v>
      </c>
      <c r="E43" s="21">
        <f t="shared" si="13"/>
        <v>0.7334171862</v>
      </c>
      <c r="F43" s="21">
        <f t="shared" si="13"/>
        <v>1.155681101</v>
      </c>
    </row>
    <row r="44">
      <c r="A44" s="19" t="s">
        <v>42</v>
      </c>
      <c r="B44" s="21">
        <f t="shared" ref="B44:F44" si="14">B10/B19</f>
        <v>99.3125</v>
      </c>
      <c r="C44" s="21">
        <f t="shared" si="14"/>
        <v>88.11480055</v>
      </c>
      <c r="D44" s="21">
        <f t="shared" si="14"/>
        <v>133.781888</v>
      </c>
      <c r="E44" s="21">
        <f t="shared" si="14"/>
        <v>-4219.629032</v>
      </c>
      <c r="F44" s="21">
        <f t="shared" si="14"/>
        <v>-3743.698962</v>
      </c>
    </row>
    <row r="45">
      <c r="A45" s="19" t="s">
        <v>43</v>
      </c>
      <c r="B45" s="21">
        <f t="shared" ref="B45:F45" si="15">B8/B2</f>
        <v>0.003166574648</v>
      </c>
      <c r="C45" s="21">
        <f t="shared" si="15"/>
        <v>0.00003249580474</v>
      </c>
      <c r="D45" s="21">
        <f t="shared" si="15"/>
        <v>0.0001692757439</v>
      </c>
      <c r="E45" s="21">
        <f t="shared" si="15"/>
        <v>0.0001476457511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0.1391892941</v>
      </c>
      <c r="C46" s="21">
        <f t="shared" si="16"/>
        <v>0.09497203584</v>
      </c>
      <c r="D46" s="21">
        <f t="shared" si="16"/>
        <v>0.1293794194</v>
      </c>
      <c r="E46" s="21">
        <f t="shared" si="16"/>
        <v>0.0301290779</v>
      </c>
      <c r="F46" s="21">
        <f t="shared" si="16"/>
        <v>0.01718787887</v>
      </c>
    </row>
    <row r="47">
      <c r="A47" s="19" t="s">
        <v>45</v>
      </c>
      <c r="B47" s="21">
        <f t="shared" ref="B47:F47" si="17">(B3-B8)/B10</f>
        <v>0.3825862327</v>
      </c>
      <c r="C47" s="21">
        <f t="shared" si="17"/>
        <v>0.1542362483</v>
      </c>
      <c r="D47" s="21">
        <f t="shared" si="17"/>
        <v>0.2482959842</v>
      </c>
      <c r="E47" s="21">
        <f t="shared" si="17"/>
        <v>0.04108040889</v>
      </c>
      <c r="F47" s="21">
        <f t="shared" si="17"/>
        <v>0.01487251012</v>
      </c>
    </row>
    <row r="48">
      <c r="A48" s="19" t="s">
        <v>46</v>
      </c>
      <c r="B48" s="19">
        <f t="shared" ref="B48:F48" si="18">(B3-B10)/B2</f>
        <v>-0.2214556911</v>
      </c>
      <c r="C48" s="19">
        <f t="shared" si="18"/>
        <v>-0.5207523794</v>
      </c>
      <c r="D48" s="19">
        <f t="shared" si="18"/>
        <v>-0.3915206237</v>
      </c>
      <c r="E48" s="19">
        <f t="shared" si="18"/>
        <v>-0.7031404625</v>
      </c>
      <c r="F48" s="19">
        <f t="shared" si="18"/>
        <v>-1.138493222</v>
      </c>
    </row>
    <row r="49">
      <c r="A49" s="19" t="s">
        <v>47</v>
      </c>
      <c r="B49" s="21">
        <f t="shared" ref="B49:F49" si="19">(B3-B10)/B19</f>
        <v>-60.4525</v>
      </c>
      <c r="C49" s="21">
        <f t="shared" si="19"/>
        <v>-74.51965415</v>
      </c>
      <c r="D49" s="21">
        <f t="shared" si="19"/>
        <v>-100.5209218</v>
      </c>
      <c r="E49" s="21">
        <f t="shared" si="19"/>
        <v>4045.435484</v>
      </c>
      <c r="F49" s="21">
        <f t="shared" si="19"/>
        <v>3688.020761</v>
      </c>
    </row>
    <row r="50">
      <c r="A50" s="19" t="s">
        <v>48</v>
      </c>
      <c r="B50" s="21">
        <f t="shared" ref="B50:F50" si="20">(B11+B16)/B30</f>
        <v>-8.281342201</v>
      </c>
      <c r="C50" s="21">
        <f t="shared" si="20"/>
        <v>-3.589108173</v>
      </c>
      <c r="D50" s="21">
        <f t="shared" si="20"/>
        <v>-11.30091698</v>
      </c>
      <c r="E50" s="21">
        <f t="shared" si="20"/>
        <v>-6.758035127</v>
      </c>
      <c r="F50" s="21">
        <f t="shared" si="20"/>
        <v>-7.312435227</v>
      </c>
    </row>
    <row r="51">
      <c r="A51" s="19" t="s">
        <v>49</v>
      </c>
      <c r="B51" s="21">
        <f t="shared" ref="B51:F51" si="21">B23/B31</f>
        <v>-1.353272191</v>
      </c>
      <c r="C51" s="21">
        <f t="shared" si="21"/>
        <v>-0.3031235361</v>
      </c>
      <c r="D51" s="21">
        <f t="shared" si="21"/>
        <v>-2.018495086</v>
      </c>
      <c r="E51" s="21">
        <f t="shared" si="21"/>
        <v>-0.8730100077</v>
      </c>
      <c r="F51" s="21">
        <f t="shared" si="21"/>
        <v>-0.7553393065</v>
      </c>
    </row>
    <row r="52">
      <c r="A52" s="19" t="s">
        <v>50</v>
      </c>
      <c r="B52" s="21">
        <f t="shared" ref="B52:F52" si="22">B23/B25</f>
        <v>-0.813979187</v>
      </c>
      <c r="C52" s="21">
        <f t="shared" si="22"/>
        <v>-0.235996858</v>
      </c>
      <c r="D52" s="21">
        <f t="shared" si="22"/>
        <v>-0.6802702232</v>
      </c>
      <c r="E52" s="21">
        <f t="shared" si="22"/>
        <v>-0.4859782646</v>
      </c>
      <c r="F52" s="21">
        <f t="shared" si="22"/>
        <v>-0.4278961714</v>
      </c>
    </row>
    <row r="53">
      <c r="A53" s="19" t="s">
        <v>51</v>
      </c>
      <c r="B53" s="21">
        <f t="shared" ref="B53:F53" si="23">B23/B2</f>
        <v>0.04079739592</v>
      </c>
      <c r="C53" s="21">
        <f t="shared" si="23"/>
        <v>0.05552720635</v>
      </c>
      <c r="D53" s="21">
        <f t="shared" si="23"/>
        <v>0.1507152491</v>
      </c>
      <c r="E53" s="21">
        <f t="shared" si="23"/>
        <v>0.1059722706</v>
      </c>
      <c r="F53" s="21">
        <f t="shared" si="23"/>
        <v>0.1192266897</v>
      </c>
    </row>
    <row r="54">
      <c r="A54" s="19" t="s">
        <v>52</v>
      </c>
      <c r="B54" s="19">
        <f t="shared" ref="B54:F54" si="24">B23/B35</f>
        <v>50.21113862</v>
      </c>
      <c r="C54" s="19">
        <f t="shared" si="24"/>
        <v>-28.15548853</v>
      </c>
      <c r="D54" s="19">
        <f t="shared" si="24"/>
        <v>-14.46878193</v>
      </c>
      <c r="E54" s="19">
        <f t="shared" si="24"/>
        <v>-9.04461093</v>
      </c>
      <c r="F54" s="19">
        <f t="shared" si="24"/>
        <v>-24.3723388</v>
      </c>
    </row>
    <row r="55">
      <c r="A55" s="19" t="s">
        <v>53</v>
      </c>
      <c r="B55" s="21">
        <f t="shared" ref="B55:F55" si="25">B30/B17</f>
        <v>-0.1068108953</v>
      </c>
      <c r="C55" s="21">
        <f t="shared" si="25"/>
        <v>-0.4100230945</v>
      </c>
      <c r="D55" s="21">
        <f t="shared" si="25"/>
        <v>-0.1963420845</v>
      </c>
      <c r="E55" s="21">
        <f t="shared" si="25"/>
        <v>-1.238122572</v>
      </c>
      <c r="F55" s="21">
        <f t="shared" si="25"/>
        <v>0.5056650353</v>
      </c>
    </row>
    <row r="56">
      <c r="A56" s="19" t="s">
        <v>54</v>
      </c>
      <c r="B56" s="21">
        <f t="shared" ref="B56:F56" si="26">B30/B2</f>
        <v>-0.0468559721</v>
      </c>
      <c r="C56" s="21">
        <f t="shared" si="26"/>
        <v>-0.1226891294</v>
      </c>
      <c r="D56" s="21">
        <f t="shared" si="26"/>
        <v>-0.04765309023</v>
      </c>
      <c r="E56" s="21">
        <f t="shared" si="26"/>
        <v>-0.08667085931</v>
      </c>
      <c r="F56" s="21">
        <f t="shared" si="26"/>
        <v>-0.0997693827</v>
      </c>
    </row>
    <row r="57">
      <c r="A57" s="19" t="s">
        <v>55</v>
      </c>
      <c r="B57" s="21">
        <f t="shared" ref="B57:F57" si="27">B22/B17</f>
        <v>-0.07165104389</v>
      </c>
      <c r="C57" s="21">
        <f t="shared" si="27"/>
        <v>-0.6202481169</v>
      </c>
      <c r="D57" s="21">
        <f t="shared" si="27"/>
        <v>-0.3448029767</v>
      </c>
      <c r="E57" s="21">
        <f t="shared" si="27"/>
        <v>-1.790658248</v>
      </c>
      <c r="F57" s="21">
        <f t="shared" si="27"/>
        <v>0.8211919096</v>
      </c>
    </row>
    <row r="58">
      <c r="A58" s="19" t="s">
        <v>56</v>
      </c>
      <c r="B58" s="21">
        <f t="shared" ref="B58:F58" si="28">B22/B2</f>
        <v>-0.031431993</v>
      </c>
      <c r="C58" s="21">
        <f t="shared" si="28"/>
        <v>-0.1855936958</v>
      </c>
      <c r="D58" s="21">
        <f t="shared" si="28"/>
        <v>-0.0836852038</v>
      </c>
      <c r="E58" s="21">
        <f t="shared" si="28"/>
        <v>-0.1253493738</v>
      </c>
      <c r="F58" s="21">
        <f t="shared" si="28"/>
        <v>-0.1620238778</v>
      </c>
    </row>
    <row r="59">
      <c r="A59" s="19" t="s">
        <v>57</v>
      </c>
      <c r="B59" s="21">
        <f t="shared" ref="B59:F59" si="29">B31/B32</f>
        <v>-0.06323830085</v>
      </c>
      <c r="C59" s="21">
        <f t="shared" si="29"/>
        <v>-0.4541943265</v>
      </c>
      <c r="D59" s="21">
        <f t="shared" si="29"/>
        <v>-0.09710207103</v>
      </c>
      <c r="E59" s="21">
        <f t="shared" si="29"/>
        <v>-0.1267678207</v>
      </c>
      <c r="F59" s="21">
        <f t="shared" si="29"/>
        <v>-0.1480033292</v>
      </c>
    </row>
    <row r="60">
      <c r="A60" s="19" t="s">
        <v>58</v>
      </c>
      <c r="B60" s="21">
        <f t="shared" ref="B60:F60" si="30">B31/B2</f>
        <v>-0.03014722108</v>
      </c>
      <c r="C60" s="21">
        <f t="shared" si="30"/>
        <v>-0.183183421</v>
      </c>
      <c r="D60" s="21">
        <f t="shared" si="30"/>
        <v>-0.07466713696</v>
      </c>
      <c r="E60" s="21">
        <f t="shared" si="30"/>
        <v>-0.1213872346</v>
      </c>
      <c r="F60" s="21">
        <f t="shared" si="30"/>
        <v>-0.1578452076</v>
      </c>
    </row>
    <row r="61">
      <c r="A61" s="19" t="s">
        <v>59</v>
      </c>
      <c r="B61" s="21">
        <f t="shared" ref="B61:F61" si="31">B25/B17</f>
        <v>-0.1142535612</v>
      </c>
      <c r="C61" s="21">
        <f t="shared" si="31"/>
        <v>-0.7863245543</v>
      </c>
      <c r="D61" s="21">
        <f t="shared" si="31"/>
        <v>-0.9128471468</v>
      </c>
      <c r="E61" s="21">
        <f t="shared" si="31"/>
        <v>-3.115056534</v>
      </c>
      <c r="F61" s="21">
        <f t="shared" si="31"/>
        <v>1.412214691</v>
      </c>
    </row>
    <row r="62">
      <c r="A62" s="19" t="s">
        <v>60</v>
      </c>
      <c r="B62" s="21">
        <f t="shared" ref="B62:F62" si="32">B25/B2</f>
        <v>-0.05012093254</v>
      </c>
      <c r="C62" s="21">
        <f t="shared" si="32"/>
        <v>-0.2352879052</v>
      </c>
      <c r="D62" s="21">
        <f t="shared" si="32"/>
        <v>-0.2215520302</v>
      </c>
      <c r="E62" s="21">
        <f t="shared" si="32"/>
        <v>-0.2180596919</v>
      </c>
      <c r="F62" s="21">
        <f t="shared" si="32"/>
        <v>-0.2786346259</v>
      </c>
    </row>
    <row r="63">
      <c r="A63" s="19" t="s">
        <v>61</v>
      </c>
      <c r="B63" s="21">
        <f t="shared" ref="B63:F63" si="33">(B25+B24)/B17</f>
        <v>-0.1166603539</v>
      </c>
      <c r="C63" s="21">
        <f t="shared" si="33"/>
        <v>-0.7863245543</v>
      </c>
      <c r="D63" s="21">
        <f t="shared" si="33"/>
        <v>-0.9128471468</v>
      </c>
      <c r="E63" s="21">
        <f t="shared" si="33"/>
        <v>-3.129420245</v>
      </c>
      <c r="F63" s="21">
        <f t="shared" si="33"/>
        <v>1.412214691</v>
      </c>
    </row>
    <row r="64">
      <c r="A64" s="19" t="s">
        <v>62</v>
      </c>
      <c r="B64" s="21">
        <f t="shared" ref="B64:F64" si="34">B16/B17</f>
        <v>0.3085973498</v>
      </c>
      <c r="C64" s="21">
        <f t="shared" si="34"/>
        <v>0.1718033866</v>
      </c>
      <c r="D64" s="21">
        <f t="shared" si="34"/>
        <v>0.5777469239</v>
      </c>
      <c r="E64" s="21">
        <f t="shared" si="34"/>
        <v>2.563722284</v>
      </c>
      <c r="F64" s="21">
        <f t="shared" si="34"/>
        <v>-0.1141615055</v>
      </c>
    </row>
    <row r="65">
      <c r="A65" s="19" t="s">
        <v>63</v>
      </c>
      <c r="B65" s="21">
        <f t="shared" ref="B65:F65" si="35">B16/B2</f>
        <v>0.1353759724</v>
      </c>
      <c r="C65" s="21">
        <f t="shared" si="35"/>
        <v>0.05140785535</v>
      </c>
      <c r="D65" s="21">
        <f t="shared" si="35"/>
        <v>0.1402217276</v>
      </c>
      <c r="E65" s="21">
        <f t="shared" si="35"/>
        <v>0.1794652794</v>
      </c>
      <c r="F65" s="21">
        <f t="shared" si="35"/>
        <v>0.02252444234</v>
      </c>
    </row>
    <row r="66">
      <c r="A66" s="19" t="s">
        <v>64</v>
      </c>
      <c r="B66" s="21">
        <f t="shared" ref="B66:F66" si="36">B33/B2</f>
        <v>0.0252732866</v>
      </c>
      <c r="C66" s="21">
        <f t="shared" si="36"/>
        <v>0.009063283041</v>
      </c>
      <c r="D66" s="21">
        <f t="shared" si="36"/>
        <v>0.01795425146</v>
      </c>
      <c r="E66" s="21">
        <f t="shared" si="36"/>
        <v>0.005787152764</v>
      </c>
      <c r="F66" s="21">
        <f t="shared" si="36"/>
        <v>0.004122057333</v>
      </c>
    </row>
    <row r="67">
      <c r="A67" s="19" t="s">
        <v>65</v>
      </c>
      <c r="B67" s="21">
        <f t="shared" ref="B67:F67" si="37">B17/B32</f>
        <v>0.9202001583</v>
      </c>
      <c r="C67" s="21">
        <f t="shared" si="37"/>
        <v>0.7419135541</v>
      </c>
      <c r="D67" s="21">
        <f t="shared" si="37"/>
        <v>0.31562883</v>
      </c>
      <c r="E67" s="21">
        <f t="shared" si="37"/>
        <v>0.07310472837</v>
      </c>
      <c r="F67" s="21">
        <f t="shared" si="37"/>
        <v>-0.1850011568</v>
      </c>
    </row>
    <row r="68">
      <c r="A68" s="19" t="s">
        <v>66</v>
      </c>
      <c r="B68" s="21">
        <f t="shared" ref="B68:F68" si="38">B17/B2</f>
        <v>0.438681578</v>
      </c>
      <c r="C68" s="21">
        <f t="shared" si="38"/>
        <v>0.2992249243</v>
      </c>
      <c r="D68" s="21">
        <f t="shared" si="38"/>
        <v>0.2427044123</v>
      </c>
      <c r="E68" s="21">
        <f t="shared" si="38"/>
        <v>0.0700018409</v>
      </c>
      <c r="F68" s="21">
        <f t="shared" si="38"/>
        <v>-0.197303305</v>
      </c>
    </row>
    <row r="69">
      <c r="A69" s="19" t="s">
        <v>67</v>
      </c>
      <c r="B69" s="21">
        <f t="shared" ref="B69:F69" si="39">(B16+B11)/B17</f>
        <v>0.8845375747</v>
      </c>
      <c r="C69" s="21">
        <f t="shared" si="39"/>
        <v>1.47161724</v>
      </c>
      <c r="D69" s="21">
        <f t="shared" si="39"/>
        <v>2.218845596</v>
      </c>
      <c r="E69" s="21">
        <f t="shared" si="39"/>
        <v>8.367275834</v>
      </c>
      <c r="F69" s="21">
        <f t="shared" si="39"/>
        <v>-3.697642817</v>
      </c>
    </row>
    <row r="70">
      <c r="A70" s="19" t="s">
        <v>68</v>
      </c>
      <c r="B70" s="21">
        <f t="shared" ref="B70:F70" si="40">(B16+B11)/B2</f>
        <v>0.3880303391</v>
      </c>
      <c r="C70" s="21">
        <f t="shared" si="40"/>
        <v>0.4403445571</v>
      </c>
      <c r="D70" s="21">
        <f t="shared" si="40"/>
        <v>0.5385236163</v>
      </c>
      <c r="E70" s="21">
        <f t="shared" si="40"/>
        <v>0.5857247117</v>
      </c>
      <c r="F70" s="21">
        <f t="shared" si="40"/>
        <v>0.7295571485</v>
      </c>
    </row>
    <row r="71">
      <c r="A71" s="19" t="s">
        <v>69</v>
      </c>
      <c r="B71" s="21">
        <f t="shared" ref="B71:F71" si="41">B30/B19</f>
        <v>-12.79064286</v>
      </c>
      <c r="C71" s="21">
        <f t="shared" si="41"/>
        <v>-17.55681174</v>
      </c>
      <c r="D71" s="21">
        <f t="shared" si="41"/>
        <v>-12.23468769</v>
      </c>
      <c r="E71" s="21">
        <f t="shared" si="41"/>
        <v>498.6505376</v>
      </c>
      <c r="F71" s="21">
        <f t="shared" si="41"/>
        <v>323.1916955</v>
      </c>
    </row>
    <row r="72">
      <c r="A72" s="19" t="s">
        <v>70</v>
      </c>
      <c r="B72" s="19">
        <f t="shared" ref="B72:F72" si="42">B30/B35</f>
        <v>-57.66769317</v>
      </c>
      <c r="C72" s="19">
        <f t="shared" si="42"/>
        <v>62.21044786</v>
      </c>
      <c r="D72" s="19">
        <f t="shared" si="42"/>
        <v>4.574733977</v>
      </c>
      <c r="E72" s="19">
        <f t="shared" si="42"/>
        <v>7.397257761</v>
      </c>
      <c r="F72" s="19">
        <f t="shared" si="42"/>
        <v>20.39487303</v>
      </c>
    </row>
    <row r="73">
      <c r="A73" s="19" t="s">
        <v>71</v>
      </c>
      <c r="B73" s="19">
        <f t="shared" ref="B73:F73" si="43">B22/B35</f>
        <v>-38.68472784</v>
      </c>
      <c r="C73" s="19">
        <f t="shared" si="43"/>
        <v>94.10668242</v>
      </c>
      <c r="D73" s="19">
        <f t="shared" si="43"/>
        <v>8.033845095</v>
      </c>
      <c r="E73" s="19">
        <f t="shared" si="43"/>
        <v>10.69842431</v>
      </c>
      <c r="F73" s="19">
        <f t="shared" si="43"/>
        <v>33.12094679</v>
      </c>
    </row>
    <row r="74">
      <c r="A74" s="19" t="s">
        <v>72</v>
      </c>
      <c r="B74" s="21">
        <f t="shared" ref="B74:F74" si="44">B31/B19</f>
        <v>-8.22952381</v>
      </c>
      <c r="C74" s="21">
        <f t="shared" si="44"/>
        <v>-26.21354356</v>
      </c>
      <c r="D74" s="21">
        <f t="shared" si="44"/>
        <v>-19.17040631</v>
      </c>
      <c r="E74" s="21">
        <f t="shared" si="44"/>
        <v>698.3870968</v>
      </c>
      <c r="F74" s="21">
        <f t="shared" si="44"/>
        <v>511.3217993</v>
      </c>
    </row>
    <row r="75">
      <c r="A75" s="19" t="s">
        <v>73</v>
      </c>
      <c r="B75" s="21">
        <f t="shared" ref="B75:F75" si="45">B34/B19</f>
        <v>0.6839285714</v>
      </c>
      <c r="C75" s="21">
        <f t="shared" si="45"/>
        <v>0.3069824893</v>
      </c>
      <c r="D75" s="21">
        <f t="shared" si="45"/>
        <v>-0.004851425106</v>
      </c>
      <c r="E75" s="21">
        <f t="shared" si="45"/>
        <v>33.24731183</v>
      </c>
      <c r="F75" s="21">
        <f t="shared" si="45"/>
        <v>1.968858131</v>
      </c>
    </row>
    <row r="76">
      <c r="A76" s="19" t="s">
        <v>74</v>
      </c>
      <c r="B76" s="21">
        <f t="shared" ref="B76:F76" si="46">B25/B19</f>
        <v>-13.68190476</v>
      </c>
      <c r="C76" s="21">
        <f t="shared" si="46"/>
        <v>-33.66969411</v>
      </c>
      <c r="D76" s="21">
        <f t="shared" si="46"/>
        <v>-56.88235294</v>
      </c>
      <c r="E76" s="21">
        <f t="shared" si="46"/>
        <v>1254.580645</v>
      </c>
      <c r="F76" s="21">
        <f t="shared" si="46"/>
        <v>902.6055363</v>
      </c>
    </row>
    <row r="77">
      <c r="A77" s="19" t="s">
        <v>75</v>
      </c>
      <c r="B77" s="19">
        <f t="shared" ref="B77:F77" si="47">B25/B35</f>
        <v>-61.68602272</v>
      </c>
      <c r="C77" s="19">
        <f t="shared" si="47"/>
        <v>119.3045059</v>
      </c>
      <c r="D77" s="19">
        <f t="shared" si="47"/>
        <v>21.26916839</v>
      </c>
      <c r="E77" s="19">
        <f t="shared" si="47"/>
        <v>18.6111429</v>
      </c>
      <c r="F77" s="19">
        <f t="shared" si="47"/>
        <v>56.9585344</v>
      </c>
    </row>
    <row r="78">
      <c r="A78" s="19" t="s">
        <v>76</v>
      </c>
      <c r="B78" s="19">
        <f t="shared" ref="B78:F78" si="48">B35/B9</f>
        <v>0.09647434238</v>
      </c>
      <c r="C78" s="19">
        <f t="shared" si="48"/>
        <v>-0.2291936626</v>
      </c>
      <c r="D78" s="19">
        <f t="shared" si="48"/>
        <v>-0.9103610748</v>
      </c>
      <c r="E78" s="19">
        <f t="shared" si="48"/>
        <v>-1.269700759</v>
      </c>
      <c r="F78" s="19">
        <f t="shared" si="48"/>
        <v>-0.5713198603</v>
      </c>
    </row>
    <row r="79">
      <c r="A79" s="19" t="s">
        <v>77</v>
      </c>
      <c r="B79" s="19">
        <f t="shared" ref="B79:F79" si="49">B35/B2</f>
        <v>0.0008125168446</v>
      </c>
      <c r="C79" s="19">
        <f t="shared" si="49"/>
        <v>-0.001972162774</v>
      </c>
      <c r="D79" s="19">
        <f t="shared" si="49"/>
        <v>-0.0104165817</v>
      </c>
      <c r="E79" s="19">
        <f t="shared" si="49"/>
        <v>-0.01171662015</v>
      </c>
      <c r="F79" s="19">
        <f t="shared" si="49"/>
        <v>-0.004891885454</v>
      </c>
    </row>
    <row r="80">
      <c r="A80" s="19" t="s">
        <v>78</v>
      </c>
      <c r="B80" s="19">
        <f t="shared" ref="B80:F80" si="50">B35/B19</f>
        <v>0.2217991071</v>
      </c>
      <c r="C80" s="19">
        <f t="shared" si="50"/>
        <v>-0.2822164499</v>
      </c>
      <c r="D80" s="19">
        <f t="shared" si="50"/>
        <v>-2.674404184</v>
      </c>
      <c r="E80" s="19">
        <f t="shared" si="50"/>
        <v>67.41018817</v>
      </c>
      <c r="F80" s="19">
        <f t="shared" si="50"/>
        <v>15.8467128</v>
      </c>
    </row>
    <row r="81">
      <c r="A81" s="19" t="s">
        <v>79</v>
      </c>
      <c r="B81" s="21">
        <f t="shared" ref="B81:F81" si="51">B12/B19</f>
        <v>0.149047619</v>
      </c>
      <c r="C81" s="21">
        <f t="shared" si="51"/>
        <v>0.1625372375</v>
      </c>
      <c r="D81" s="21">
        <f t="shared" si="51"/>
        <v>0.663634526</v>
      </c>
      <c r="E81" s="21">
        <f t="shared" si="51"/>
        <v>-33.09677419</v>
      </c>
      <c r="F81" s="21">
        <f t="shared" si="51"/>
        <v>-14.10034602</v>
      </c>
    </row>
    <row r="82">
      <c r="A82" s="19" t="s">
        <v>80</v>
      </c>
      <c r="B82" s="21">
        <f t="shared" ref="B82:F82" si="52">B3/B19</f>
        <v>38.86</v>
      </c>
      <c r="C82" s="21">
        <f t="shared" si="52"/>
        <v>13.59514641</v>
      </c>
      <c r="D82" s="21">
        <f t="shared" si="52"/>
        <v>33.26096624</v>
      </c>
      <c r="E82" s="21">
        <f t="shared" si="52"/>
        <v>-174.1935484</v>
      </c>
      <c r="F82" s="21">
        <f t="shared" si="52"/>
        <v>-55.67820069</v>
      </c>
    </row>
    <row r="83">
      <c r="A83" s="19" t="s">
        <v>81</v>
      </c>
      <c r="B83" s="21">
        <f t="shared" ref="B83:F83" si="53">B8/B19</f>
        <v>0.8644047619</v>
      </c>
      <c r="C83" s="21">
        <f t="shared" si="53"/>
        <v>0.00465014895</v>
      </c>
      <c r="D83" s="21">
        <f t="shared" si="53"/>
        <v>0.04346068324</v>
      </c>
      <c r="E83" s="21">
        <f t="shared" si="53"/>
        <v>-0.8494623656</v>
      </c>
      <c r="F83" s="21">
        <f t="shared" si="53"/>
        <v>0</v>
      </c>
    </row>
    <row r="84">
      <c r="A84" s="19" t="s">
        <v>82</v>
      </c>
      <c r="B84" s="21">
        <f t="shared" ref="B84:F84" si="54">B33/B19</f>
        <v>6.899047619</v>
      </c>
      <c r="C84" s="21">
        <f t="shared" si="54"/>
        <v>1.296955606</v>
      </c>
      <c r="D84" s="21">
        <f t="shared" si="54"/>
        <v>4.609662422</v>
      </c>
      <c r="E84" s="21">
        <f t="shared" si="54"/>
        <v>-33.29569892</v>
      </c>
      <c r="F84" s="21">
        <f t="shared" si="54"/>
        <v>-13.35294118</v>
      </c>
    </row>
    <row r="85">
      <c r="A85" s="19" t="s">
        <v>83</v>
      </c>
      <c r="B85" s="21">
        <f t="shared" ref="B85:F85" si="55">(B5+B6)/B19</f>
        <v>0.850952381</v>
      </c>
      <c r="C85" s="21">
        <f t="shared" si="55"/>
        <v>0.1278064375</v>
      </c>
      <c r="D85" s="21">
        <f t="shared" si="55"/>
        <v>2.530624621</v>
      </c>
      <c r="E85" s="21">
        <f t="shared" si="55"/>
        <v>-59.46236559</v>
      </c>
      <c r="F85" s="21">
        <f t="shared" si="55"/>
        <v>-38.75432526</v>
      </c>
    </row>
    <row r="86">
      <c r="A86" s="19" t="s">
        <v>84</v>
      </c>
      <c r="B86" s="21">
        <f t="shared" ref="B86:F86" si="56">B19/B2</f>
        <v>0.003663300791</v>
      </c>
      <c r="C86" s="21">
        <f t="shared" si="56"/>
        <v>0.00698812126</v>
      </c>
      <c r="D86" s="21">
        <f t="shared" si="56"/>
        <v>0.003894916768</v>
      </c>
      <c r="E86" s="21">
        <f t="shared" si="56"/>
        <v>-0.0001738108209</v>
      </c>
      <c r="F86" s="21">
        <f t="shared" si="56"/>
        <v>-0.0003087003289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40908.0</v>
      </c>
      <c r="C1" s="52">
        <v>41274.0</v>
      </c>
      <c r="D1" s="52">
        <v>41639.0</v>
      </c>
      <c r="E1" s="52">
        <v>42004.0</v>
      </c>
      <c r="F1" s="52">
        <v>42369.0</v>
      </c>
    </row>
    <row r="2">
      <c r="A2" s="4" t="s">
        <v>1</v>
      </c>
      <c r="B2" s="24">
        <v>191097.0</v>
      </c>
      <c r="C2" s="25">
        <v>193423.0</v>
      </c>
      <c r="D2" s="25">
        <v>206906.0</v>
      </c>
      <c r="E2" s="25">
        <v>220473.0</v>
      </c>
      <c r="F2" s="25">
        <v>183754.0</v>
      </c>
    </row>
    <row r="3">
      <c r="A3" s="4" t="s">
        <v>2</v>
      </c>
      <c r="B3" s="26">
        <v>58792.0</v>
      </c>
      <c r="C3" s="27">
        <v>45494.0</v>
      </c>
      <c r="D3" s="27">
        <v>50816.0</v>
      </c>
      <c r="E3" s="27">
        <v>43305.0</v>
      </c>
      <c r="F3" s="27">
        <v>29786.0</v>
      </c>
    </row>
    <row r="4">
      <c r="A4" s="4" t="s">
        <v>3</v>
      </c>
      <c r="B4" s="11">
        <v>7949.0</v>
      </c>
      <c r="C4" s="12">
        <v>493.0</v>
      </c>
      <c r="D4" s="12">
        <v>2955.0</v>
      </c>
      <c r="E4" s="12">
        <v>2942.0</v>
      </c>
      <c r="F4" s="12">
        <v>2537.0</v>
      </c>
    </row>
    <row r="5">
      <c r="A5" s="4" t="s">
        <v>4</v>
      </c>
      <c r="B5" s="11">
        <v>27059.0</v>
      </c>
      <c r="C5" s="12">
        <v>23886.0</v>
      </c>
      <c r="D5" s="12">
        <v>24916.0</v>
      </c>
      <c r="E5" s="12">
        <v>18255.0</v>
      </c>
      <c r="F5" s="12">
        <v>9675.0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2077.0</v>
      </c>
      <c r="C7" s="27">
        <v>1670.0</v>
      </c>
      <c r="D7" s="27">
        <v>2324.0</v>
      </c>
      <c r="E7" s="27">
        <v>1955.0</v>
      </c>
      <c r="F7" s="27">
        <v>1367.0</v>
      </c>
    </row>
    <row r="8">
      <c r="A8" s="4" t="s">
        <v>7</v>
      </c>
      <c r="B8" s="26">
        <v>14929.0</v>
      </c>
      <c r="C8" s="27">
        <v>15875.0</v>
      </c>
      <c r="D8" s="27">
        <v>19221.0</v>
      </c>
      <c r="E8" s="27">
        <v>18341.0</v>
      </c>
      <c r="F8" s="27">
        <v>15506.0</v>
      </c>
    </row>
    <row r="9">
      <c r="A9" s="15" t="s">
        <v>8</v>
      </c>
      <c r="B9" s="11">
        <v>102632.0</v>
      </c>
      <c r="C9" s="12">
        <v>90635.0</v>
      </c>
      <c r="D9" s="12">
        <v>94022.0</v>
      </c>
      <c r="E9" s="12">
        <v>93990.0</v>
      </c>
      <c r="F9" s="12">
        <v>58445.0</v>
      </c>
      <c r="G9" s="16"/>
    </row>
    <row r="10">
      <c r="A10" s="15" t="s">
        <v>9</v>
      </c>
      <c r="B10" s="26">
        <v>52105.0</v>
      </c>
      <c r="C10" s="27">
        <v>52330.0</v>
      </c>
      <c r="D10" s="27">
        <v>67553.0</v>
      </c>
      <c r="E10" s="27">
        <v>85367.0</v>
      </c>
      <c r="F10" s="27">
        <v>113060.0</v>
      </c>
    </row>
    <row r="11">
      <c r="A11" s="17" t="s">
        <v>10</v>
      </c>
      <c r="B11" s="11">
        <v>11916.0</v>
      </c>
      <c r="C11" s="12">
        <v>18389.0</v>
      </c>
      <c r="D11" s="12">
        <v>29568.0</v>
      </c>
      <c r="E11" s="12">
        <v>32439.0</v>
      </c>
      <c r="F11" s="12">
        <v>48601.0</v>
      </c>
    </row>
    <row r="12">
      <c r="A12" s="4" t="s">
        <v>11</v>
      </c>
      <c r="B12" s="11">
        <v>16359.0</v>
      </c>
      <c r="C12" s="12">
        <v>10778.0</v>
      </c>
      <c r="D12" s="12">
        <v>13589.0</v>
      </c>
      <c r="E12" s="12">
        <v>25421.0</v>
      </c>
      <c r="F12" s="12">
        <v>21154.0</v>
      </c>
    </row>
    <row r="13">
      <c r="A13" s="4" t="s">
        <v>12</v>
      </c>
      <c r="B13" s="26">
        <v>5155.0</v>
      </c>
      <c r="C13" s="27">
        <v>4253.0</v>
      </c>
      <c r="D13" s="27">
        <v>4859.0</v>
      </c>
      <c r="E13" s="12">
        <v>4051.0</v>
      </c>
      <c r="F13" s="12">
        <v>12126.0</v>
      </c>
    </row>
    <row r="14">
      <c r="A14" s="4" t="s">
        <v>13</v>
      </c>
      <c r="B14" s="49">
        <v>12438.0</v>
      </c>
      <c r="C14" s="49">
        <v>11413.0</v>
      </c>
      <c r="D14" s="49">
        <v>12934.0</v>
      </c>
      <c r="E14" s="49">
        <v>12021.0</v>
      </c>
      <c r="F14" s="49">
        <v>18931.0</v>
      </c>
    </row>
    <row r="15">
      <c r="A15" s="4" t="s">
        <v>14</v>
      </c>
      <c r="B15" s="26">
        <v>138457.0</v>
      </c>
      <c r="C15" s="27">
        <v>155446.0</v>
      </c>
      <c r="D15" s="27">
        <v>148545.0</v>
      </c>
      <c r="E15" s="27">
        <v>185478.0</v>
      </c>
      <c r="F15" s="27">
        <v>192828.0</v>
      </c>
    </row>
    <row r="16">
      <c r="A16" s="1" t="s">
        <v>15</v>
      </c>
      <c r="B16" s="11">
        <v>43091.0</v>
      </c>
      <c r="C16" s="12">
        <v>48061.0</v>
      </c>
      <c r="D16" s="12">
        <v>40781.0</v>
      </c>
      <c r="E16" s="12">
        <v>38327.0</v>
      </c>
      <c r="F16" s="12">
        <v>27550.0</v>
      </c>
    </row>
    <row r="17">
      <c r="A17" s="4" t="s">
        <v>16</v>
      </c>
      <c r="B17" s="11">
        <v>535.0</v>
      </c>
      <c r="C17" s="12">
        <v>-14353.0</v>
      </c>
      <c r="D17" s="12">
        <v>-9192.0</v>
      </c>
      <c r="E17" s="12">
        <v>-50372.0</v>
      </c>
      <c r="F17" s="12">
        <v>-122134.0</v>
      </c>
    </row>
    <row r="18">
      <c r="A18" s="1" t="s">
        <v>17</v>
      </c>
      <c r="B18" s="11">
        <v>47147.0</v>
      </c>
      <c r="C18" s="12">
        <v>47147.0</v>
      </c>
      <c r="D18" s="12">
        <v>47147.0</v>
      </c>
      <c r="E18" s="12">
        <v>47147.0</v>
      </c>
      <c r="F18" s="12">
        <v>47147.0</v>
      </c>
    </row>
    <row r="19">
      <c r="A19" s="1" t="s">
        <v>18</v>
      </c>
      <c r="B19" s="24">
        <v>233750.0</v>
      </c>
      <c r="C19" s="25">
        <v>190378.0</v>
      </c>
      <c r="D19" s="25">
        <v>228327.0</v>
      </c>
      <c r="E19" s="25">
        <v>195637.0</v>
      </c>
      <c r="F19" s="25">
        <v>151711.0</v>
      </c>
    </row>
    <row r="20">
      <c r="A20" s="4" t="s">
        <v>19</v>
      </c>
      <c r="B20" s="24">
        <v>185381.0</v>
      </c>
      <c r="C20" s="25">
        <v>160791.0</v>
      </c>
      <c r="D20" s="25">
        <v>174503.0</v>
      </c>
      <c r="E20" s="25">
        <v>170614.0</v>
      </c>
      <c r="F20" s="25">
        <v>145212.0</v>
      </c>
    </row>
    <row r="21">
      <c r="A21" s="1" t="s">
        <v>20</v>
      </c>
      <c r="B21" s="24">
        <v>41008.0</v>
      </c>
      <c r="C21" s="25">
        <v>22729.0</v>
      </c>
      <c r="D21" s="25">
        <v>36721.0</v>
      </c>
      <c r="E21" s="25">
        <v>64062.0</v>
      </c>
      <c r="F21" s="25">
        <v>59402.0</v>
      </c>
    </row>
    <row r="22">
      <c r="A22" s="1" t="s">
        <v>21</v>
      </c>
      <c r="B22" s="24">
        <v>7361.0</v>
      </c>
      <c r="C22" s="25">
        <v>6858.0</v>
      </c>
      <c r="D22" s="25">
        <v>17103.0</v>
      </c>
      <c r="E22" s="25">
        <v>-39039.0</v>
      </c>
      <c r="F22" s="25">
        <v>-52903.0</v>
      </c>
    </row>
    <row r="23">
      <c r="A23" s="4" t="s">
        <v>22</v>
      </c>
      <c r="B23" s="26">
        <v>11302.0</v>
      </c>
      <c r="C23" s="27">
        <v>10632.0</v>
      </c>
      <c r="D23" s="27">
        <v>9989.0</v>
      </c>
      <c r="E23" s="27">
        <v>15280.0</v>
      </c>
      <c r="F23" s="27">
        <v>23839.0</v>
      </c>
    </row>
    <row r="24">
      <c r="A24" s="4" t="s">
        <v>23</v>
      </c>
      <c r="B24" s="24">
        <v>-250.0</v>
      </c>
      <c r="C24" s="25">
        <v>12594.0</v>
      </c>
      <c r="D24" s="25">
        <v>3100.0</v>
      </c>
      <c r="E24" s="25">
        <v>-11649.0</v>
      </c>
      <c r="F24" s="25">
        <v>-6170.0</v>
      </c>
    </row>
    <row r="25">
      <c r="A25" s="4" t="s">
        <v>24</v>
      </c>
      <c r="B25" s="24">
        <v>-927.0</v>
      </c>
      <c r="C25" s="25">
        <v>-14919.0</v>
      </c>
      <c r="D25" s="25">
        <v>5137.0</v>
      </c>
      <c r="E25" s="25">
        <v>-41190.0</v>
      </c>
      <c r="F25" s="25">
        <v>-69778.0</v>
      </c>
    </row>
    <row r="26">
      <c r="A26" s="4" t="s">
        <v>25</v>
      </c>
      <c r="B26" s="26">
        <v>8449.0</v>
      </c>
      <c r="C26" s="27">
        <v>8908.0</v>
      </c>
      <c r="D26" s="27">
        <v>9125.0</v>
      </c>
      <c r="E26" s="27">
        <v>9960.0</v>
      </c>
      <c r="F26" s="27">
        <v>10087.0</v>
      </c>
    </row>
    <row r="27">
      <c r="A27" s="19" t="s">
        <v>26</v>
      </c>
      <c r="B27" s="24">
        <v>0.0</v>
      </c>
      <c r="C27" s="25">
        <v>0.0</v>
      </c>
      <c r="D27" s="25">
        <v>0.0</v>
      </c>
      <c r="E27" s="25">
        <v>0.0</v>
      </c>
      <c r="F27" s="25">
        <v>0.0</v>
      </c>
    </row>
    <row r="28">
      <c r="A28" s="19" t="s">
        <v>27</v>
      </c>
      <c r="B28" s="24">
        <v>-518.0</v>
      </c>
      <c r="C28" s="25">
        <v>-6813.0</v>
      </c>
      <c r="D28" s="25">
        <v>1819.0</v>
      </c>
      <c r="E28" s="25">
        <v>-13.0</v>
      </c>
      <c r="F28" s="25">
        <v>-405.0</v>
      </c>
    </row>
    <row r="29">
      <c r="A29" s="19" t="s">
        <v>28</v>
      </c>
      <c r="B29" s="24">
        <v>-9348.0</v>
      </c>
      <c r="C29" s="25">
        <v>-6725.0</v>
      </c>
      <c r="D29" s="25">
        <v>-13735.0</v>
      </c>
      <c r="E29" s="25">
        <v>-11941.0</v>
      </c>
      <c r="F29" s="25">
        <v>-536.0</v>
      </c>
    </row>
    <row r="30">
      <c r="A30" s="19" t="s">
        <v>29</v>
      </c>
      <c r="B30" s="20">
        <f t="shared" ref="B30:F30" si="1">B22*(1-0.4)+B26+B28+B29</f>
        <v>2999.6</v>
      </c>
      <c r="C30" s="20">
        <f t="shared" si="1"/>
        <v>-515.2</v>
      </c>
      <c r="D30" s="20">
        <f t="shared" si="1"/>
        <v>7470.8</v>
      </c>
      <c r="E30" s="20">
        <f t="shared" si="1"/>
        <v>-25417.4</v>
      </c>
      <c r="F30" s="20">
        <f t="shared" si="1"/>
        <v>-22595.8</v>
      </c>
    </row>
    <row r="31">
      <c r="A31" s="19" t="s">
        <v>30</v>
      </c>
      <c r="B31" s="20">
        <f t="shared" ref="B31:F31" si="2">B22+B26</f>
        <v>15810</v>
      </c>
      <c r="C31" s="20">
        <f t="shared" si="2"/>
        <v>15766</v>
      </c>
      <c r="D31" s="20">
        <f t="shared" si="2"/>
        <v>26228</v>
      </c>
      <c r="E31" s="20">
        <f t="shared" si="2"/>
        <v>-29079</v>
      </c>
      <c r="F31" s="20">
        <f t="shared" si="2"/>
        <v>-42816</v>
      </c>
    </row>
    <row r="32">
      <c r="A32" s="19" t="s">
        <v>31</v>
      </c>
      <c r="B32" s="20">
        <f t="shared" ref="B32:F32" si="3">B18+B25+B27</f>
        <v>46220</v>
      </c>
      <c r="C32" s="20">
        <f t="shared" si="3"/>
        <v>32228</v>
      </c>
      <c r="D32" s="20">
        <f t="shared" si="3"/>
        <v>52284</v>
      </c>
      <c r="E32" s="20">
        <f t="shared" si="3"/>
        <v>5957</v>
      </c>
      <c r="F32" s="20">
        <f t="shared" si="3"/>
        <v>-22631</v>
      </c>
    </row>
    <row r="33">
      <c r="A33" s="19" t="s">
        <v>32</v>
      </c>
      <c r="B33" s="20">
        <f t="shared" ref="B33:F33" si="4">B4+B5+B6+B8-B12-B13-B14</f>
        <v>15985</v>
      </c>
      <c r="C33" s="20">
        <f t="shared" si="4"/>
        <v>13810</v>
      </c>
      <c r="D33" s="20">
        <f t="shared" si="4"/>
        <v>15710</v>
      </c>
      <c r="E33" s="20">
        <f t="shared" si="4"/>
        <v>-1955</v>
      </c>
      <c r="F33" s="20">
        <f t="shared" si="4"/>
        <v>-24493</v>
      </c>
    </row>
    <row r="34">
      <c r="A34" s="19" t="s">
        <v>33</v>
      </c>
      <c r="B34" s="20">
        <f t="shared" ref="B34:F34" si="5">B19-B20</f>
        <v>48369</v>
      </c>
      <c r="C34" s="20">
        <f t="shared" si="5"/>
        <v>29587</v>
      </c>
      <c r="D34" s="20">
        <f t="shared" si="5"/>
        <v>53824</v>
      </c>
      <c r="E34" s="20">
        <f t="shared" si="5"/>
        <v>25023</v>
      </c>
      <c r="F34" s="20">
        <f t="shared" si="5"/>
        <v>6499</v>
      </c>
    </row>
    <row r="35">
      <c r="A35" s="19" t="s">
        <v>34</v>
      </c>
      <c r="B35" s="20">
        <f t="shared" ref="B35:F35" si="6">B19-(B20*1.3525)-B26</f>
        <v>-25426.8025</v>
      </c>
      <c r="C35" s="20">
        <f t="shared" si="6"/>
        <v>-35999.8275</v>
      </c>
      <c r="D35" s="20">
        <f t="shared" si="6"/>
        <v>-16813.3075</v>
      </c>
      <c r="E35" s="20">
        <f t="shared" si="6"/>
        <v>-45078.435</v>
      </c>
      <c r="F35" s="20">
        <f t="shared" si="6"/>
        <v>-54775.23</v>
      </c>
    </row>
    <row r="36">
      <c r="A36" s="19"/>
    </row>
    <row r="37">
      <c r="A37" s="19" t="s">
        <v>35</v>
      </c>
      <c r="B37" s="21">
        <f t="shared" ref="B37:F37" si="7">B4/B10</f>
        <v>0.1525573361</v>
      </c>
      <c r="C37" s="21">
        <f t="shared" si="7"/>
        <v>0.009420982228</v>
      </c>
      <c r="D37" s="21">
        <f t="shared" si="7"/>
        <v>0.04374343108</v>
      </c>
      <c r="E37" s="21">
        <f t="shared" si="7"/>
        <v>0.03446296578</v>
      </c>
      <c r="F37" s="21">
        <f t="shared" si="7"/>
        <v>0.0224394127</v>
      </c>
    </row>
    <row r="38">
      <c r="A38" s="19" t="s">
        <v>36</v>
      </c>
      <c r="B38" s="21">
        <f t="shared" ref="B38:F38" si="8">B4/B19</f>
        <v>0.03400641711</v>
      </c>
      <c r="C38" s="21">
        <f t="shared" si="8"/>
        <v>0.002589584931</v>
      </c>
      <c r="D38" s="21">
        <f t="shared" si="8"/>
        <v>0.01294196481</v>
      </c>
      <c r="E38" s="21">
        <f t="shared" si="8"/>
        <v>0.01503805517</v>
      </c>
      <c r="F38" s="21">
        <f t="shared" si="8"/>
        <v>0.01672258439</v>
      </c>
    </row>
    <row r="39">
      <c r="A39" s="19" t="s">
        <v>37</v>
      </c>
      <c r="B39" s="21">
        <f t="shared" ref="B39:F39" si="9">B4/B3</f>
        <v>0.1352054701</v>
      </c>
      <c r="C39" s="21">
        <f t="shared" si="9"/>
        <v>0.01083659384</v>
      </c>
      <c r="D39" s="21">
        <f t="shared" si="9"/>
        <v>0.05815097607</v>
      </c>
      <c r="E39" s="21">
        <f t="shared" si="9"/>
        <v>0.06793672786</v>
      </c>
      <c r="F39" s="21">
        <f t="shared" si="9"/>
        <v>0.08517424293</v>
      </c>
    </row>
    <row r="40">
      <c r="A40" s="19" t="s">
        <v>38</v>
      </c>
      <c r="B40" s="21">
        <f t="shared" ref="B40:F40" si="10">B4/B2</f>
        <v>0.04159667603</v>
      </c>
      <c r="C40" s="21">
        <f t="shared" si="10"/>
        <v>0.002548817876</v>
      </c>
      <c r="D40" s="21">
        <f t="shared" si="10"/>
        <v>0.0142818478</v>
      </c>
      <c r="E40" s="21">
        <f t="shared" si="10"/>
        <v>0.01334403759</v>
      </c>
      <c r="F40" s="21">
        <f t="shared" si="10"/>
        <v>0.01380650217</v>
      </c>
    </row>
    <row r="41">
      <c r="A41" s="19" t="s">
        <v>39</v>
      </c>
      <c r="B41" s="21">
        <f t="shared" ref="B41:F41" si="11">B3/B10</f>
        <v>1.128337012</v>
      </c>
      <c r="C41" s="21">
        <f t="shared" si="11"/>
        <v>0.8693674756</v>
      </c>
      <c r="D41" s="21">
        <f t="shared" si="11"/>
        <v>0.7522389827</v>
      </c>
      <c r="E41" s="21">
        <f t="shared" si="11"/>
        <v>0.5072803308</v>
      </c>
      <c r="F41" s="21">
        <f t="shared" si="11"/>
        <v>0.2634530338</v>
      </c>
    </row>
    <row r="42">
      <c r="A42" s="19" t="s">
        <v>40</v>
      </c>
      <c r="B42" s="21">
        <f t="shared" ref="B42:F42" si="12">B3/B2</f>
        <v>0.3076552745</v>
      </c>
      <c r="C42" s="21">
        <f t="shared" si="12"/>
        <v>0.2352047068</v>
      </c>
      <c r="D42" s="21">
        <f t="shared" si="12"/>
        <v>0.245599451</v>
      </c>
      <c r="E42" s="21">
        <f t="shared" si="12"/>
        <v>0.1964186091</v>
      </c>
      <c r="F42" s="21">
        <f t="shared" si="12"/>
        <v>0.1620971516</v>
      </c>
    </row>
    <row r="43">
      <c r="A43" s="19" t="s">
        <v>41</v>
      </c>
      <c r="B43" s="21">
        <f t="shared" ref="B43:F43" si="13">B10/B2</f>
        <v>0.2726625745</v>
      </c>
      <c r="C43" s="21">
        <f t="shared" si="13"/>
        <v>0.270546936</v>
      </c>
      <c r="D43" s="21">
        <f t="shared" si="13"/>
        <v>0.3264912569</v>
      </c>
      <c r="E43" s="21">
        <f t="shared" si="13"/>
        <v>0.3871993396</v>
      </c>
      <c r="F43" s="21">
        <f t="shared" si="13"/>
        <v>0.6152791232</v>
      </c>
    </row>
    <row r="44">
      <c r="A44" s="19" t="s">
        <v>42</v>
      </c>
      <c r="B44" s="21">
        <f t="shared" ref="B44:F44" si="14">B10/B19</f>
        <v>0.2229090909</v>
      </c>
      <c r="C44" s="21">
        <f t="shared" si="14"/>
        <v>0.2748741976</v>
      </c>
      <c r="D44" s="21">
        <f t="shared" si="14"/>
        <v>0.2958607611</v>
      </c>
      <c r="E44" s="21">
        <f t="shared" si="14"/>
        <v>0.4363540639</v>
      </c>
      <c r="F44" s="21">
        <f t="shared" si="14"/>
        <v>0.7452327122</v>
      </c>
    </row>
    <row r="45">
      <c r="A45" s="19" t="s">
        <v>43</v>
      </c>
      <c r="B45" s="21">
        <f t="shared" ref="B45:F45" si="15">B8/B2</f>
        <v>0.07812262882</v>
      </c>
      <c r="C45" s="21">
        <f t="shared" si="15"/>
        <v>0.08207400361</v>
      </c>
      <c r="D45" s="21">
        <f t="shared" si="15"/>
        <v>0.09289725769</v>
      </c>
      <c r="E45" s="21">
        <f t="shared" si="15"/>
        <v>0.08318932477</v>
      </c>
      <c r="F45" s="21">
        <f t="shared" si="15"/>
        <v>0.08438455762</v>
      </c>
    </row>
    <row r="46">
      <c r="A46" s="19" t="s">
        <v>44</v>
      </c>
      <c r="B46" s="21">
        <f t="shared" ref="B46:F46" si="16">(B3-B8)/B2</f>
        <v>0.2295326457</v>
      </c>
      <c r="C46" s="21">
        <f t="shared" si="16"/>
        <v>0.1531307032</v>
      </c>
      <c r="D46" s="21">
        <f t="shared" si="16"/>
        <v>0.1527021933</v>
      </c>
      <c r="E46" s="21">
        <f t="shared" si="16"/>
        <v>0.1132292843</v>
      </c>
      <c r="F46" s="21">
        <f t="shared" si="16"/>
        <v>0.07771259401</v>
      </c>
    </row>
    <row r="47">
      <c r="A47" s="19" t="s">
        <v>45</v>
      </c>
      <c r="B47" s="21">
        <f t="shared" ref="B47:F47" si="17">(B3-B8)/B10</f>
        <v>0.8418194031</v>
      </c>
      <c r="C47" s="21">
        <f t="shared" si="17"/>
        <v>0.5660042041</v>
      </c>
      <c r="D47" s="21">
        <f t="shared" si="17"/>
        <v>0.4677068376</v>
      </c>
      <c r="E47" s="21">
        <f t="shared" si="17"/>
        <v>0.2924315016</v>
      </c>
      <c r="F47" s="21">
        <f t="shared" si="17"/>
        <v>0.126304617</v>
      </c>
    </row>
    <row r="48">
      <c r="A48" s="19" t="s">
        <v>46</v>
      </c>
      <c r="B48" s="19">
        <f t="shared" ref="B48:F48" si="18">(B3-B10)/B2</f>
        <v>0.03499270004</v>
      </c>
      <c r="C48" s="19">
        <f t="shared" si="18"/>
        <v>-0.03534222921</v>
      </c>
      <c r="D48" s="19">
        <f t="shared" si="18"/>
        <v>-0.08089180594</v>
      </c>
      <c r="E48" s="19">
        <f t="shared" si="18"/>
        <v>-0.1907807305</v>
      </c>
      <c r="F48" s="19">
        <f t="shared" si="18"/>
        <v>-0.4531819715</v>
      </c>
    </row>
    <row r="49">
      <c r="A49" s="19" t="s">
        <v>47</v>
      </c>
      <c r="B49" s="21">
        <f t="shared" ref="B49:F49" si="19">(B3-B10)/B19</f>
        <v>0.02860748663</v>
      </c>
      <c r="C49" s="21">
        <f t="shared" si="19"/>
        <v>-0.03590751032</v>
      </c>
      <c r="D49" s="21">
        <f t="shared" si="19"/>
        <v>-0.07330276314</v>
      </c>
      <c r="E49" s="21">
        <f t="shared" si="19"/>
        <v>-0.21500023</v>
      </c>
      <c r="F49" s="21">
        <f t="shared" si="19"/>
        <v>-0.5488988933</v>
      </c>
    </row>
    <row r="50">
      <c r="A50" s="19" t="s">
        <v>48</v>
      </c>
      <c r="B50" s="21">
        <f t="shared" ref="B50:F50" si="20">(B11+B16)/B30</f>
        <v>18.33811175</v>
      </c>
      <c r="C50" s="21">
        <f t="shared" si="20"/>
        <v>-128.9790373</v>
      </c>
      <c r="D50" s="21">
        <f t="shared" si="20"/>
        <v>9.41652835</v>
      </c>
      <c r="E50" s="21">
        <f t="shared" si="20"/>
        <v>-2.784155736</v>
      </c>
      <c r="F50" s="21">
        <f t="shared" si="20"/>
        <v>-3.370139583</v>
      </c>
    </row>
    <row r="51">
      <c r="A51" s="19" t="s">
        <v>49</v>
      </c>
      <c r="B51" s="21">
        <f t="shared" ref="B51:F51" si="21">B23/B31</f>
        <v>0.7148640101</v>
      </c>
      <c r="C51" s="21">
        <f t="shared" si="21"/>
        <v>0.6743625523</v>
      </c>
      <c r="D51" s="21">
        <f t="shared" si="21"/>
        <v>0.380852524</v>
      </c>
      <c r="E51" s="21">
        <f t="shared" si="21"/>
        <v>-0.5254651123</v>
      </c>
      <c r="F51" s="21">
        <f t="shared" si="21"/>
        <v>-0.5567778401</v>
      </c>
    </row>
    <row r="52">
      <c r="A52" s="19" t="s">
        <v>50</v>
      </c>
      <c r="B52" s="21">
        <f t="shared" ref="B52:F52" si="22">B23/B25</f>
        <v>-12.19201726</v>
      </c>
      <c r="C52" s="21">
        <f t="shared" si="22"/>
        <v>-0.7126483008</v>
      </c>
      <c r="D52" s="21">
        <f t="shared" si="22"/>
        <v>1.944520148</v>
      </c>
      <c r="E52" s="21">
        <f t="shared" si="22"/>
        <v>-0.3709638262</v>
      </c>
      <c r="F52" s="21">
        <f t="shared" si="22"/>
        <v>-0.3416406317</v>
      </c>
    </row>
    <row r="53">
      <c r="A53" s="19" t="s">
        <v>51</v>
      </c>
      <c r="B53" s="21">
        <f t="shared" ref="B53:F53" si="23">B23/B2</f>
        <v>0.05914273903</v>
      </c>
      <c r="C53" s="21">
        <f t="shared" si="23"/>
        <v>0.05496760985</v>
      </c>
      <c r="D53" s="21">
        <f t="shared" si="23"/>
        <v>0.04827796197</v>
      </c>
      <c r="E53" s="21">
        <f t="shared" si="23"/>
        <v>0.06930553855</v>
      </c>
      <c r="F53" s="21">
        <f t="shared" si="23"/>
        <v>0.1297332303</v>
      </c>
    </row>
    <row r="54">
      <c r="A54" s="19" t="s">
        <v>52</v>
      </c>
      <c r="B54" s="19">
        <f t="shared" ref="B54:F54" si="24">B23/B35</f>
        <v>-0.444491595</v>
      </c>
      <c r="C54" s="19">
        <f t="shared" si="24"/>
        <v>-0.2953347485</v>
      </c>
      <c r="D54" s="19">
        <f t="shared" si="24"/>
        <v>-0.5941127289</v>
      </c>
      <c r="E54" s="19">
        <f t="shared" si="24"/>
        <v>-0.33896474</v>
      </c>
      <c r="F54" s="19">
        <f t="shared" si="24"/>
        <v>-0.4352149685</v>
      </c>
    </row>
    <row r="55">
      <c r="A55" s="19" t="s">
        <v>53</v>
      </c>
      <c r="B55" s="21">
        <f t="shared" ref="B55:F55" si="25">B30/B17</f>
        <v>5.606728972</v>
      </c>
      <c r="C55" s="21">
        <f t="shared" si="25"/>
        <v>0.03589493486</v>
      </c>
      <c r="D55" s="21">
        <f t="shared" si="25"/>
        <v>-0.8127502176</v>
      </c>
      <c r="E55" s="21">
        <f t="shared" si="25"/>
        <v>0.504593822</v>
      </c>
      <c r="F55" s="21">
        <f t="shared" si="25"/>
        <v>0.1850082696</v>
      </c>
    </row>
    <row r="56">
      <c r="A56" s="19" t="s">
        <v>54</v>
      </c>
      <c r="B56" s="21">
        <f t="shared" ref="B56:F56" si="26">B30/B2</f>
        <v>0.0156967404</v>
      </c>
      <c r="C56" s="21">
        <f t="shared" si="26"/>
        <v>-0.002663592231</v>
      </c>
      <c r="D56" s="21">
        <f t="shared" si="26"/>
        <v>0.03610721777</v>
      </c>
      <c r="E56" s="21">
        <f t="shared" si="26"/>
        <v>-0.115285772</v>
      </c>
      <c r="F56" s="21">
        <f t="shared" si="26"/>
        <v>-0.1229676633</v>
      </c>
    </row>
    <row r="57">
      <c r="A57" s="19" t="s">
        <v>55</v>
      </c>
      <c r="B57" s="21">
        <f t="shared" ref="B57:F57" si="27">B22/B17</f>
        <v>13.7588785</v>
      </c>
      <c r="C57" s="21">
        <f t="shared" si="27"/>
        <v>-0.4778095172</v>
      </c>
      <c r="D57" s="21">
        <f t="shared" si="27"/>
        <v>-1.860639687</v>
      </c>
      <c r="E57" s="21">
        <f t="shared" si="27"/>
        <v>0.7750138966</v>
      </c>
      <c r="F57" s="21">
        <f t="shared" si="27"/>
        <v>0.4331553867</v>
      </c>
    </row>
    <row r="58">
      <c r="A58" s="19" t="s">
        <v>56</v>
      </c>
      <c r="B58" s="21">
        <f t="shared" ref="B58:F58" si="28">B22/B2</f>
        <v>0.03851970465</v>
      </c>
      <c r="C58" s="21">
        <f t="shared" si="28"/>
        <v>0.03545596956</v>
      </c>
      <c r="D58" s="21">
        <f t="shared" si="28"/>
        <v>0.08266072516</v>
      </c>
      <c r="E58" s="21">
        <f t="shared" si="28"/>
        <v>-0.177069301</v>
      </c>
      <c r="F58" s="21">
        <f t="shared" si="28"/>
        <v>-0.2879012158</v>
      </c>
    </row>
    <row r="59">
      <c r="A59" s="19" t="s">
        <v>57</v>
      </c>
      <c r="B59" s="21">
        <f t="shared" ref="B59:F59" si="29">B31/B32</f>
        <v>0.3420597144</v>
      </c>
      <c r="C59" s="21">
        <f t="shared" si="29"/>
        <v>0.4892019362</v>
      </c>
      <c r="D59" s="21">
        <f t="shared" si="29"/>
        <v>0.5016448627</v>
      </c>
      <c r="E59" s="21">
        <f t="shared" si="29"/>
        <v>-4.881483968</v>
      </c>
      <c r="F59" s="21">
        <f t="shared" si="29"/>
        <v>1.891918165</v>
      </c>
    </row>
    <row r="60">
      <c r="A60" s="19" t="s">
        <v>58</v>
      </c>
      <c r="B60" s="21">
        <f t="shared" ref="B60:F60" si="30">B31/B2</f>
        <v>0.08273285295</v>
      </c>
      <c r="C60" s="21">
        <f t="shared" si="30"/>
        <v>0.08151047187</v>
      </c>
      <c r="D60" s="21">
        <f t="shared" si="30"/>
        <v>0.1267628778</v>
      </c>
      <c r="E60" s="21">
        <f t="shared" si="30"/>
        <v>-0.1318937013</v>
      </c>
      <c r="F60" s="21">
        <f t="shared" si="30"/>
        <v>-0.2330071726</v>
      </c>
    </row>
    <row r="61">
      <c r="A61" s="19" t="s">
        <v>59</v>
      </c>
      <c r="B61" s="21">
        <f t="shared" ref="B61:F61" si="31">B25/B17</f>
        <v>-1.73271028</v>
      </c>
      <c r="C61" s="21">
        <f t="shared" si="31"/>
        <v>1.039434265</v>
      </c>
      <c r="D61" s="21">
        <f t="shared" si="31"/>
        <v>-0.5588555265</v>
      </c>
      <c r="E61" s="21">
        <f t="shared" si="31"/>
        <v>0.8177161915</v>
      </c>
      <c r="F61" s="21">
        <f t="shared" si="31"/>
        <v>0.5713233006</v>
      </c>
    </row>
    <row r="62">
      <c r="A62" s="19" t="s">
        <v>60</v>
      </c>
      <c r="B62" s="21">
        <f t="shared" ref="B62:F62" si="32">B25/B2</f>
        <v>-0.004850939575</v>
      </c>
      <c r="C62" s="21">
        <f t="shared" si="32"/>
        <v>-0.07713146834</v>
      </c>
      <c r="D62" s="21">
        <f t="shared" si="32"/>
        <v>0.02482769954</v>
      </c>
      <c r="E62" s="21">
        <f t="shared" si="32"/>
        <v>-0.1868255977</v>
      </c>
      <c r="F62" s="21">
        <f t="shared" si="32"/>
        <v>-0.3797359513</v>
      </c>
    </row>
    <row r="63">
      <c r="A63" s="19" t="s">
        <v>61</v>
      </c>
      <c r="B63" s="21">
        <f t="shared" ref="B63:F63" si="33">(B25+B24)/B17</f>
        <v>-2.2</v>
      </c>
      <c r="C63" s="21">
        <f t="shared" si="33"/>
        <v>0.161987041</v>
      </c>
      <c r="D63" s="21">
        <f t="shared" si="33"/>
        <v>-0.896105309</v>
      </c>
      <c r="E63" s="21">
        <f t="shared" si="33"/>
        <v>1.048975621</v>
      </c>
      <c r="F63" s="21">
        <f t="shared" si="33"/>
        <v>0.6218415838</v>
      </c>
    </row>
    <row r="64">
      <c r="A64" s="19" t="s">
        <v>62</v>
      </c>
      <c r="B64" s="21">
        <f t="shared" ref="B64:F64" si="34">B16/B17</f>
        <v>80.54392523</v>
      </c>
      <c r="C64" s="21">
        <f t="shared" si="34"/>
        <v>-3.348498572</v>
      </c>
      <c r="D64" s="21">
        <f t="shared" si="34"/>
        <v>-4.436575283</v>
      </c>
      <c r="E64" s="21">
        <f t="shared" si="34"/>
        <v>-0.7608790598</v>
      </c>
      <c r="F64" s="21">
        <f t="shared" si="34"/>
        <v>-0.2255719128</v>
      </c>
    </row>
    <row r="65">
      <c r="A65" s="19" t="s">
        <v>63</v>
      </c>
      <c r="B65" s="21">
        <f t="shared" ref="B65:F65" si="35">B16/B2</f>
        <v>0.2254928126</v>
      </c>
      <c r="C65" s="21">
        <f t="shared" si="35"/>
        <v>0.2484761378</v>
      </c>
      <c r="D65" s="21">
        <f t="shared" si="35"/>
        <v>0.1970991658</v>
      </c>
      <c r="E65" s="21">
        <f t="shared" si="35"/>
        <v>0.1738398806</v>
      </c>
      <c r="F65" s="21">
        <f t="shared" si="35"/>
        <v>0.149928709</v>
      </c>
    </row>
    <row r="66">
      <c r="A66" s="19" t="s">
        <v>64</v>
      </c>
      <c r="B66" s="21">
        <f t="shared" ref="B66:F66" si="36">B33/B2</f>
        <v>0.08364861824</v>
      </c>
      <c r="C66" s="21">
        <f t="shared" si="36"/>
        <v>0.07139792062</v>
      </c>
      <c r="D66" s="21">
        <f t="shared" si="36"/>
        <v>0.07592819928</v>
      </c>
      <c r="E66" s="21">
        <f t="shared" si="36"/>
        <v>-0.008867298944</v>
      </c>
      <c r="F66" s="21">
        <f t="shared" si="36"/>
        <v>-0.1332923365</v>
      </c>
    </row>
    <row r="67">
      <c r="A67" s="19" t="s">
        <v>65</v>
      </c>
      <c r="B67" s="21">
        <f t="shared" ref="B67:F67" si="37">B17/B32</f>
        <v>0.01157507572</v>
      </c>
      <c r="C67" s="21">
        <f t="shared" si="37"/>
        <v>-0.4453580737</v>
      </c>
      <c r="D67" s="21">
        <f t="shared" si="37"/>
        <v>-0.1758090429</v>
      </c>
      <c r="E67" s="21">
        <f t="shared" si="37"/>
        <v>-8.455934195</v>
      </c>
      <c r="F67" s="21">
        <f t="shared" si="37"/>
        <v>5.396756661</v>
      </c>
    </row>
    <row r="68">
      <c r="A68" s="19" t="s">
        <v>66</v>
      </c>
      <c r="B68" s="21">
        <f t="shared" ref="B68:F68" si="38">B17/B2</f>
        <v>0.002799625321</v>
      </c>
      <c r="C68" s="21">
        <f t="shared" si="38"/>
        <v>-0.07420523929</v>
      </c>
      <c r="D68" s="21">
        <f t="shared" si="38"/>
        <v>-0.04442597121</v>
      </c>
      <c r="E68" s="21">
        <f t="shared" si="38"/>
        <v>-0.2284724207</v>
      </c>
      <c r="F68" s="21">
        <f t="shared" si="38"/>
        <v>-0.6646603611</v>
      </c>
    </row>
    <row r="69">
      <c r="A69" s="19" t="s">
        <v>67</v>
      </c>
      <c r="B69" s="21">
        <f t="shared" ref="B69:F69" si="39">(B16+B11)/B17</f>
        <v>102.8168224</v>
      </c>
      <c r="C69" s="21">
        <f t="shared" si="39"/>
        <v>-4.629694141</v>
      </c>
      <c r="D69" s="21">
        <f t="shared" si="39"/>
        <v>-7.653285466</v>
      </c>
      <c r="E69" s="21">
        <f t="shared" si="39"/>
        <v>-1.404867784</v>
      </c>
      <c r="F69" s="21">
        <f t="shared" si="39"/>
        <v>-0.6235036927</v>
      </c>
    </row>
    <row r="70">
      <c r="A70" s="19" t="s">
        <v>68</v>
      </c>
      <c r="B70" s="21">
        <f t="shared" ref="B70:F70" si="40">(B16+B11)/B2</f>
        <v>0.2878485795</v>
      </c>
      <c r="C70" s="21">
        <f t="shared" si="40"/>
        <v>0.3435475616</v>
      </c>
      <c r="D70" s="21">
        <f t="shared" si="40"/>
        <v>0.3400046398</v>
      </c>
      <c r="E70" s="21">
        <f t="shared" si="40"/>
        <v>0.3209735432</v>
      </c>
      <c r="F70" s="21">
        <f t="shared" si="40"/>
        <v>0.4144181895</v>
      </c>
    </row>
    <row r="71">
      <c r="A71" s="19" t="s">
        <v>69</v>
      </c>
      <c r="B71" s="21">
        <f t="shared" ref="B71:F71" si="41">B30/B19</f>
        <v>0.01283251337</v>
      </c>
      <c r="C71" s="21">
        <f t="shared" si="41"/>
        <v>-0.002706195044</v>
      </c>
      <c r="D71" s="21">
        <f t="shared" si="41"/>
        <v>0.03271973967</v>
      </c>
      <c r="E71" s="21">
        <f t="shared" si="41"/>
        <v>-0.1299212317</v>
      </c>
      <c r="F71" s="21">
        <f t="shared" si="41"/>
        <v>-0.1489397605</v>
      </c>
    </row>
    <row r="72">
      <c r="A72" s="19" t="s">
        <v>70</v>
      </c>
      <c r="B72" s="19">
        <f t="shared" ref="B72:F72" si="42">B30/B35</f>
        <v>-0.1179700043</v>
      </c>
      <c r="C72" s="19">
        <f t="shared" si="42"/>
        <v>0.01431117969</v>
      </c>
      <c r="D72" s="19">
        <f t="shared" si="42"/>
        <v>-0.4443385098</v>
      </c>
      <c r="E72" s="19">
        <f t="shared" si="42"/>
        <v>0.5638483235</v>
      </c>
      <c r="F72" s="19">
        <f t="shared" si="42"/>
        <v>0.4125185782</v>
      </c>
    </row>
    <row r="73">
      <c r="A73" s="19" t="s">
        <v>71</v>
      </c>
      <c r="B73" s="19">
        <f t="shared" ref="B73:F73" si="43">B22/B35</f>
        <v>-0.2894976669</v>
      </c>
      <c r="C73" s="19">
        <f t="shared" si="43"/>
        <v>-0.1905009128</v>
      </c>
      <c r="D73" s="19">
        <f t="shared" si="43"/>
        <v>-1.017229953</v>
      </c>
      <c r="E73" s="19">
        <f t="shared" si="43"/>
        <v>0.8660238538</v>
      </c>
      <c r="F73" s="19">
        <f t="shared" si="43"/>
        <v>0.9658197693</v>
      </c>
    </row>
    <row r="74">
      <c r="A74" s="19" t="s">
        <v>72</v>
      </c>
      <c r="B74" s="21">
        <f t="shared" ref="B74:F74" si="44">B31/B19</f>
        <v>0.06763636364</v>
      </c>
      <c r="C74" s="21">
        <f t="shared" si="44"/>
        <v>0.08281419072</v>
      </c>
      <c r="D74" s="21">
        <f t="shared" si="44"/>
        <v>0.1148703395</v>
      </c>
      <c r="E74" s="21">
        <f t="shared" si="44"/>
        <v>-0.1486375277</v>
      </c>
      <c r="F74" s="21">
        <f t="shared" si="44"/>
        <v>-0.2822208014</v>
      </c>
    </row>
    <row r="75">
      <c r="A75" s="19" t="s">
        <v>73</v>
      </c>
      <c r="B75" s="21">
        <f t="shared" ref="B75:F75" si="45">B34/B19</f>
        <v>0.2069262032</v>
      </c>
      <c r="C75" s="21">
        <f t="shared" si="45"/>
        <v>0.1554118648</v>
      </c>
      <c r="D75" s="21">
        <f t="shared" si="45"/>
        <v>0.235732086</v>
      </c>
      <c r="E75" s="21">
        <f t="shared" si="45"/>
        <v>0.1279052531</v>
      </c>
      <c r="F75" s="21">
        <f t="shared" si="45"/>
        <v>0.04283802757</v>
      </c>
    </row>
    <row r="76">
      <c r="A76" s="19" t="s">
        <v>74</v>
      </c>
      <c r="B76" s="21">
        <f t="shared" ref="B76:F76" si="46">B25/B19</f>
        <v>-0.003965775401</v>
      </c>
      <c r="C76" s="21">
        <f t="shared" si="46"/>
        <v>-0.07836514723</v>
      </c>
      <c r="D76" s="21">
        <f t="shared" si="46"/>
        <v>0.02249843426</v>
      </c>
      <c r="E76" s="21">
        <f t="shared" si="46"/>
        <v>-0.2105429954</v>
      </c>
      <c r="F76" s="21">
        <f t="shared" si="46"/>
        <v>-0.4599402812</v>
      </c>
    </row>
    <row r="77">
      <c r="A77" s="19" t="s">
        <v>75</v>
      </c>
      <c r="B77" s="19">
        <f t="shared" ref="B77:F77" si="47">B25/B35</f>
        <v>0.03645759234</v>
      </c>
      <c r="C77" s="19">
        <f t="shared" si="47"/>
        <v>0.4144186524</v>
      </c>
      <c r="D77" s="19">
        <f t="shared" si="47"/>
        <v>-0.3055317938</v>
      </c>
      <c r="E77" s="19">
        <f t="shared" si="47"/>
        <v>0.9137406833</v>
      </c>
      <c r="F77" s="19">
        <f t="shared" si="47"/>
        <v>1.273896979</v>
      </c>
    </row>
    <row r="78">
      <c r="A78" s="19" t="s">
        <v>76</v>
      </c>
      <c r="B78" s="19">
        <f t="shared" ref="B78:F78" si="48">B35/B9</f>
        <v>-0.2477473157</v>
      </c>
      <c r="C78" s="19">
        <f t="shared" si="48"/>
        <v>-0.3971956474</v>
      </c>
      <c r="D78" s="19">
        <f t="shared" si="48"/>
        <v>-0.1788231212</v>
      </c>
      <c r="E78" s="19">
        <f t="shared" si="48"/>
        <v>-0.4796088414</v>
      </c>
      <c r="F78" s="19">
        <f t="shared" si="48"/>
        <v>-0.9372098554</v>
      </c>
    </row>
    <row r="79">
      <c r="A79" s="19" t="s">
        <v>77</v>
      </c>
      <c r="B79" s="19">
        <f t="shared" ref="B79:F79" si="49">B35/B2</f>
        <v>-0.1330570469</v>
      </c>
      <c r="C79" s="19">
        <f t="shared" si="49"/>
        <v>-0.1861196833</v>
      </c>
      <c r="D79" s="19">
        <f t="shared" si="49"/>
        <v>-0.08126060868</v>
      </c>
      <c r="E79" s="19">
        <f t="shared" si="49"/>
        <v>-0.2044623831</v>
      </c>
      <c r="F79" s="19">
        <f t="shared" si="49"/>
        <v>-0.2980900008</v>
      </c>
    </row>
    <row r="80">
      <c r="A80" s="19" t="s">
        <v>78</v>
      </c>
      <c r="B80" s="19">
        <f t="shared" ref="B80:F80" si="50">B35/B19</f>
        <v>-0.1087777647</v>
      </c>
      <c r="C80" s="19">
        <f t="shared" si="50"/>
        <v>-0.1890965737</v>
      </c>
      <c r="D80" s="19">
        <f t="shared" si="50"/>
        <v>-0.07363696584</v>
      </c>
      <c r="E80" s="19">
        <f t="shared" si="50"/>
        <v>-0.2304187603</v>
      </c>
      <c r="F80" s="19">
        <f t="shared" si="50"/>
        <v>-0.361049825</v>
      </c>
    </row>
    <row r="81">
      <c r="A81" s="19" t="s">
        <v>79</v>
      </c>
      <c r="B81" s="21">
        <f t="shared" ref="B81:F81" si="51">B12/B19</f>
        <v>0.06998502674</v>
      </c>
      <c r="C81" s="21">
        <f t="shared" si="51"/>
        <v>0.05661368435</v>
      </c>
      <c r="D81" s="21">
        <f t="shared" si="51"/>
        <v>0.05951551941</v>
      </c>
      <c r="E81" s="21">
        <f t="shared" si="51"/>
        <v>0.1299396331</v>
      </c>
      <c r="F81" s="21">
        <f t="shared" si="51"/>
        <v>0.1394361648</v>
      </c>
    </row>
    <row r="82">
      <c r="A82" s="19" t="s">
        <v>80</v>
      </c>
      <c r="B82" s="21">
        <f t="shared" ref="B82:F82" si="52">B3/B19</f>
        <v>0.2515165775</v>
      </c>
      <c r="C82" s="21">
        <f t="shared" si="52"/>
        <v>0.2389666873</v>
      </c>
      <c r="D82" s="21">
        <f t="shared" si="52"/>
        <v>0.222557998</v>
      </c>
      <c r="E82" s="21">
        <f t="shared" si="52"/>
        <v>0.2213538339</v>
      </c>
      <c r="F82" s="21">
        <f t="shared" si="52"/>
        <v>0.1963338189</v>
      </c>
    </row>
    <row r="83">
      <c r="A83" s="19" t="s">
        <v>81</v>
      </c>
      <c r="B83" s="21">
        <f t="shared" ref="B83:F83" si="53">B8/B19</f>
        <v>0.06386737968</v>
      </c>
      <c r="C83" s="21">
        <f t="shared" si="53"/>
        <v>0.08338673586</v>
      </c>
      <c r="D83" s="21">
        <f t="shared" si="53"/>
        <v>0.08418189702</v>
      </c>
      <c r="E83" s="21">
        <f t="shared" si="53"/>
        <v>0.09375015973</v>
      </c>
      <c r="F83" s="21">
        <f t="shared" si="53"/>
        <v>0.1022074866</v>
      </c>
    </row>
    <row r="84">
      <c r="A84" s="19" t="s">
        <v>82</v>
      </c>
      <c r="B84" s="21">
        <f t="shared" ref="B84:F84" si="54">B33/B19</f>
        <v>0.06838502674</v>
      </c>
      <c r="C84" s="21">
        <f t="shared" si="54"/>
        <v>0.07253989432</v>
      </c>
      <c r="D84" s="21">
        <f t="shared" si="54"/>
        <v>0.06880482816</v>
      </c>
      <c r="E84" s="21">
        <f t="shared" si="54"/>
        <v>-0.009992997235</v>
      </c>
      <c r="F84" s="21">
        <f t="shared" si="54"/>
        <v>-0.161445116</v>
      </c>
    </row>
    <row r="85">
      <c r="A85" s="19" t="s">
        <v>83</v>
      </c>
      <c r="B85" s="21">
        <f t="shared" ref="B85:F85" si="55">(B5+B6)/B19</f>
        <v>0.1157604278</v>
      </c>
      <c r="C85" s="21">
        <f t="shared" si="55"/>
        <v>0.1254661778</v>
      </c>
      <c r="D85" s="21">
        <f t="shared" si="55"/>
        <v>0.1091241947</v>
      </c>
      <c r="E85" s="21">
        <f t="shared" si="55"/>
        <v>0.09331057009</v>
      </c>
      <c r="F85" s="21">
        <f t="shared" si="55"/>
        <v>0.06377256758</v>
      </c>
    </row>
    <row r="86">
      <c r="A86" s="19" t="s">
        <v>84</v>
      </c>
      <c r="B86" s="21">
        <f t="shared" ref="B86:F86" si="56">B19/B2</f>
        <v>1.223200783</v>
      </c>
      <c r="C86" s="21">
        <f t="shared" si="56"/>
        <v>0.9842573014</v>
      </c>
      <c r="D86" s="21">
        <f t="shared" si="56"/>
        <v>1.103530105</v>
      </c>
      <c r="E86" s="21">
        <f t="shared" si="56"/>
        <v>0.8873512856</v>
      </c>
      <c r="F86" s="21">
        <f t="shared" si="56"/>
        <v>0.8256201226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2.2711352E7</v>
      </c>
      <c r="C2" s="25">
        <v>2.1551933E7</v>
      </c>
      <c r="D2" s="25">
        <v>3.0407089E7</v>
      </c>
      <c r="E2" s="25">
        <v>3.2054984E7</v>
      </c>
      <c r="F2" s="25">
        <v>3.5377913E7</v>
      </c>
    </row>
    <row r="3">
      <c r="A3" s="4" t="s">
        <v>2</v>
      </c>
      <c r="B3" s="26">
        <v>7559374.0</v>
      </c>
      <c r="C3" s="27">
        <v>6224008.0</v>
      </c>
      <c r="D3" s="27">
        <v>6035340.0</v>
      </c>
      <c r="E3" s="27">
        <v>6318113.0</v>
      </c>
      <c r="F3" s="27">
        <v>8182981.0</v>
      </c>
    </row>
    <row r="4">
      <c r="A4" s="4" t="s">
        <v>3</v>
      </c>
      <c r="B4" s="11">
        <v>2925188.0</v>
      </c>
      <c r="C4" s="12">
        <v>2729193.0</v>
      </c>
      <c r="D4" s="12">
        <v>2339060.0</v>
      </c>
      <c r="E4" s="12">
        <v>2224335.0</v>
      </c>
      <c r="F4" s="12">
        <v>1627928.0</v>
      </c>
    </row>
    <row r="5">
      <c r="A5" s="4" t="s">
        <v>4</v>
      </c>
      <c r="B5" s="11">
        <v>955260.0</v>
      </c>
      <c r="C5" s="12">
        <v>1040212.0</v>
      </c>
      <c r="D5" s="12">
        <v>1239797.0</v>
      </c>
      <c r="E5" s="12">
        <v>1289923.0</v>
      </c>
      <c r="F5" s="12">
        <v>2900973.0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835346.0</v>
      </c>
      <c r="C7" s="27">
        <v>684805.0</v>
      </c>
      <c r="D7" s="27">
        <v>400969.0</v>
      </c>
      <c r="E7" s="27">
        <v>606258.0</v>
      </c>
      <c r="F7" s="27">
        <v>1005842.0</v>
      </c>
    </row>
    <row r="8">
      <c r="A8" s="4" t="s">
        <v>7</v>
      </c>
      <c r="B8" s="26">
        <v>2843580.0</v>
      </c>
      <c r="C8" s="27">
        <v>1769798.0</v>
      </c>
      <c r="D8" s="27">
        <v>1789505.0</v>
      </c>
      <c r="E8" s="27">
        <v>1968509.0</v>
      </c>
      <c r="F8" s="27">
        <v>2478550.0</v>
      </c>
    </row>
    <row r="9">
      <c r="A9" s="15" t="s">
        <v>8</v>
      </c>
      <c r="B9" s="11">
        <v>1.0123718E7</v>
      </c>
      <c r="C9" s="12">
        <v>9850672.0</v>
      </c>
      <c r="D9" s="12">
        <v>1.1100184E7</v>
      </c>
      <c r="E9" s="12">
        <v>1.1665942E7</v>
      </c>
      <c r="F9" s="12">
        <v>1.1794385E7</v>
      </c>
      <c r="G9" s="16"/>
    </row>
    <row r="10">
      <c r="A10" s="15" t="s">
        <v>9</v>
      </c>
      <c r="B10" s="26">
        <v>7489102.0</v>
      </c>
      <c r="C10" s="27">
        <v>6775011.0</v>
      </c>
      <c r="D10" s="27">
        <v>7386642.0</v>
      </c>
      <c r="E10" s="27">
        <v>6629975.0</v>
      </c>
      <c r="F10" s="27">
        <v>9777348.0</v>
      </c>
    </row>
    <row r="11">
      <c r="A11" s="17" t="s">
        <v>10</v>
      </c>
      <c r="B11" s="11">
        <v>2140577.0</v>
      </c>
      <c r="C11" s="12">
        <v>1834888.0</v>
      </c>
      <c r="D11" s="12">
        <v>1730716.0</v>
      </c>
      <c r="E11" s="12">
        <v>961519.0</v>
      </c>
      <c r="F11" s="12">
        <v>1887811.0</v>
      </c>
    </row>
    <row r="12">
      <c r="A12" s="4" t="s">
        <v>11</v>
      </c>
      <c r="B12" s="11">
        <v>4865040.0</v>
      </c>
      <c r="C12" s="12">
        <v>3311103.0</v>
      </c>
      <c r="D12" s="12">
        <v>4462552.0</v>
      </c>
      <c r="E12" s="12">
        <v>5052757.0</v>
      </c>
      <c r="F12" s="12">
        <v>6446898.0</v>
      </c>
    </row>
    <row r="13">
      <c r="A13" s="4" t="s">
        <v>12</v>
      </c>
      <c r="B13" s="26">
        <v>102155.0</v>
      </c>
      <c r="C13" s="27">
        <v>1144878.0</v>
      </c>
      <c r="D13" s="27">
        <v>235339.0</v>
      </c>
      <c r="E13" s="12">
        <v>215924.0</v>
      </c>
      <c r="F13" s="12">
        <v>245173.0</v>
      </c>
    </row>
    <row r="14">
      <c r="A14" s="4" t="s">
        <v>13</v>
      </c>
      <c r="B14" s="49"/>
      <c r="C14" s="49"/>
      <c r="D14" s="49">
        <v>252694.0</v>
      </c>
      <c r="E14" s="49">
        <v>155248.0</v>
      </c>
      <c r="F14" s="49">
        <v>249275.0</v>
      </c>
    </row>
    <row r="15">
      <c r="A15" s="4" t="s">
        <v>14</v>
      </c>
      <c r="B15" s="26">
        <v>1.1530369E7</v>
      </c>
      <c r="C15" s="27">
        <v>1.0022974E7</v>
      </c>
      <c r="D15" s="27">
        <v>1.2581348E7</v>
      </c>
      <c r="E15" s="27">
        <v>1.5640221E7</v>
      </c>
      <c r="F15" s="27">
        <v>1.6975686E7</v>
      </c>
    </row>
    <row r="16">
      <c r="A16" s="1" t="s">
        <v>15</v>
      </c>
      <c r="B16" s="11">
        <v>9827800.0</v>
      </c>
      <c r="C16" s="12">
        <v>7927865.0</v>
      </c>
      <c r="D16" s="12">
        <v>9309704.0</v>
      </c>
      <c r="E16" s="12">
        <v>1.1276196E7</v>
      </c>
      <c r="F16" s="12">
        <v>1.0534287E7</v>
      </c>
    </row>
    <row r="17">
      <c r="A17" s="4" t="s">
        <v>16</v>
      </c>
      <c r="B17" s="11">
        <v>3691881.0</v>
      </c>
      <c r="C17" s="12">
        <v>4753948.0</v>
      </c>
      <c r="D17" s="12">
        <v>1.0439099E7</v>
      </c>
      <c r="E17" s="12">
        <v>9784788.0</v>
      </c>
      <c r="F17" s="12">
        <v>8624879.0</v>
      </c>
    </row>
    <row r="18">
      <c r="A18" s="1" t="s">
        <v>17</v>
      </c>
      <c r="B18" s="11">
        <v>5375802.0</v>
      </c>
      <c r="C18" s="12">
        <v>5473181.0</v>
      </c>
      <c r="D18" s="12">
        <v>8043222.0</v>
      </c>
      <c r="E18" s="12">
        <v>8043222.0</v>
      </c>
      <c r="F18" s="12">
        <v>8043222.0</v>
      </c>
    </row>
    <row r="19">
      <c r="A19" s="1" t="s">
        <v>18</v>
      </c>
      <c r="B19" s="24">
        <v>1.2049756E7</v>
      </c>
      <c r="C19" s="25">
        <v>1.3903577E7</v>
      </c>
      <c r="D19" s="25">
        <v>1.7152789E7</v>
      </c>
      <c r="E19" s="25">
        <v>1.8205335E7</v>
      </c>
      <c r="F19" s="25">
        <v>2.06344E7</v>
      </c>
    </row>
    <row r="20">
      <c r="A20" s="4" t="s">
        <v>19</v>
      </c>
      <c r="B20" s="24">
        <v>1.0076411E7</v>
      </c>
      <c r="C20" s="25">
        <v>1.1515337E7</v>
      </c>
      <c r="D20" s="25">
        <v>1.4109477E7</v>
      </c>
      <c r="E20" s="25">
        <v>1.5512386E7</v>
      </c>
      <c r="F20" s="25">
        <v>1.8217333E7</v>
      </c>
    </row>
    <row r="21">
      <c r="A21" s="1" t="s">
        <v>20</v>
      </c>
      <c r="B21" s="24">
        <v>1193137.0</v>
      </c>
      <c r="C21" s="25">
        <v>1247442.0</v>
      </c>
      <c r="D21" s="25">
        <v>10372.0</v>
      </c>
      <c r="E21" s="25">
        <v>1289746.0</v>
      </c>
      <c r="F21" s="25">
        <v>683980.0</v>
      </c>
    </row>
    <row r="22">
      <c r="A22" s="1" t="s">
        <v>21</v>
      </c>
      <c r="B22" s="24">
        <v>630619.0</v>
      </c>
      <c r="C22" s="25">
        <v>1148991.0</v>
      </c>
      <c r="D22" s="25">
        <v>3032940.0</v>
      </c>
      <c r="E22" s="25">
        <v>1403203.0</v>
      </c>
      <c r="F22" s="25">
        <v>1733087.0</v>
      </c>
    </row>
    <row r="23">
      <c r="A23" s="4" t="s">
        <v>22</v>
      </c>
      <c r="B23" s="26">
        <v>4057166.0</v>
      </c>
      <c r="C23" s="27">
        <v>-847298.0</v>
      </c>
      <c r="D23" s="27">
        <v>1149483.0</v>
      </c>
      <c r="E23" s="27">
        <v>2846480.0</v>
      </c>
      <c r="F23" s="27">
        <v>3404722.0</v>
      </c>
    </row>
    <row r="24">
      <c r="A24" s="4" t="s">
        <v>23</v>
      </c>
      <c r="B24" s="24">
        <v>-230390.0</v>
      </c>
      <c r="C24" s="25">
        <v>922173.0</v>
      </c>
      <c r="D24" s="25">
        <v>328880.0</v>
      </c>
      <c r="E24" s="25">
        <v>-392073.0</v>
      </c>
      <c r="F24" s="25">
        <v>-576103.0</v>
      </c>
    </row>
    <row r="25">
      <c r="A25" s="4" t="s">
        <v>24</v>
      </c>
      <c r="B25" s="24">
        <v>-2506923.0</v>
      </c>
      <c r="C25" s="25">
        <v>917228.0</v>
      </c>
      <c r="D25" s="25">
        <v>1895309.0</v>
      </c>
      <c r="E25" s="25">
        <v>-525142.0</v>
      </c>
      <c r="F25" s="25">
        <v>-731143.0</v>
      </c>
    </row>
    <row r="26">
      <c r="A26" s="4" t="s">
        <v>25</v>
      </c>
      <c r="B26" s="26">
        <v>986627.0</v>
      </c>
      <c r="C26" s="27">
        <v>1045660.0</v>
      </c>
      <c r="D26" s="27">
        <v>1036758.0</v>
      </c>
      <c r="E26" s="27">
        <v>1064731.0</v>
      </c>
      <c r="F26" s="27">
        <v>1193976.0</v>
      </c>
    </row>
    <row r="27">
      <c r="A27" s="19" t="s">
        <v>26</v>
      </c>
      <c r="B27" s="24"/>
      <c r="C27" s="25">
        <v>-885.0</v>
      </c>
      <c r="D27" s="25">
        <v>-98.0</v>
      </c>
      <c r="E27" s="25">
        <v>-664847.0</v>
      </c>
      <c r="F27" s="25">
        <v>-482051.0</v>
      </c>
    </row>
    <row r="28">
      <c r="A28" s="19" t="s">
        <v>27</v>
      </c>
      <c r="B28" s="24">
        <v>1386629.0</v>
      </c>
      <c r="C28" s="25">
        <v>62942.0</v>
      </c>
      <c r="D28" s="25">
        <v>44936.0</v>
      </c>
      <c r="E28" s="25">
        <v>-114725.0</v>
      </c>
      <c r="F28" s="25">
        <v>-596407.0</v>
      </c>
    </row>
    <row r="29">
      <c r="A29" s="19" t="s">
        <v>28</v>
      </c>
      <c r="B29" s="24">
        <v>-1273417.0</v>
      </c>
      <c r="C29" s="25">
        <v>-797834.0</v>
      </c>
      <c r="D29" s="25">
        <v>-1307279.0</v>
      </c>
      <c r="E29" s="25">
        <v>-1607382.0</v>
      </c>
      <c r="F29" s="25">
        <v>-1389292.0</v>
      </c>
    </row>
    <row r="30">
      <c r="A30" s="19" t="s">
        <v>29</v>
      </c>
      <c r="B30" s="20">
        <f t="shared" ref="B30:F30" si="1">B22*(1-0.4)+B26+B28+B29</f>
        <v>1478210.4</v>
      </c>
      <c r="C30" s="20">
        <f t="shared" si="1"/>
        <v>1000162.6</v>
      </c>
      <c r="D30" s="20">
        <f t="shared" si="1"/>
        <v>1594179</v>
      </c>
      <c r="E30" s="20">
        <f t="shared" si="1"/>
        <v>184545.8</v>
      </c>
      <c r="F30" s="20">
        <f t="shared" si="1"/>
        <v>248129.2</v>
      </c>
    </row>
    <row r="31">
      <c r="A31" s="19" t="s">
        <v>30</v>
      </c>
      <c r="B31" s="20">
        <f t="shared" ref="B31:F31" si="2">B22+B26</f>
        <v>1617246</v>
      </c>
      <c r="C31" s="20">
        <f t="shared" si="2"/>
        <v>2194651</v>
      </c>
      <c r="D31" s="20">
        <f t="shared" si="2"/>
        <v>4069698</v>
      </c>
      <c r="E31" s="20">
        <f t="shared" si="2"/>
        <v>2467934</v>
      </c>
      <c r="F31" s="20">
        <f t="shared" si="2"/>
        <v>2927063</v>
      </c>
    </row>
    <row r="32">
      <c r="A32" s="19" t="s">
        <v>31</v>
      </c>
      <c r="B32" s="20">
        <f t="shared" ref="B32:F32" si="3">B18+B25+B27</f>
        <v>2868879</v>
      </c>
      <c r="C32" s="20">
        <f t="shared" si="3"/>
        <v>6389524</v>
      </c>
      <c r="D32" s="20">
        <f t="shared" si="3"/>
        <v>9938433</v>
      </c>
      <c r="E32" s="20">
        <f t="shared" si="3"/>
        <v>6853233</v>
      </c>
      <c r="F32" s="20">
        <f t="shared" si="3"/>
        <v>6830028</v>
      </c>
    </row>
    <row r="33">
      <c r="A33" s="19" t="s">
        <v>32</v>
      </c>
      <c r="B33" s="20">
        <f t="shared" ref="B33:F33" si="4">B4+B5+B6+B8-B12-B13-B14</f>
        <v>1756833</v>
      </c>
      <c r="C33" s="20">
        <f t="shared" si="4"/>
        <v>1083222</v>
      </c>
      <c r="D33" s="20">
        <f t="shared" si="4"/>
        <v>417777</v>
      </c>
      <c r="E33" s="20">
        <f t="shared" si="4"/>
        <v>58838</v>
      </c>
      <c r="F33" s="20">
        <f t="shared" si="4"/>
        <v>66105</v>
      </c>
    </row>
    <row r="34">
      <c r="A34" s="19" t="s">
        <v>33</v>
      </c>
      <c r="B34" s="20">
        <f t="shared" ref="B34:F34" si="5">B19-B20</f>
        <v>1973345</v>
      </c>
      <c r="C34" s="20">
        <f t="shared" si="5"/>
        <v>2388240</v>
      </c>
      <c r="D34" s="20">
        <f t="shared" si="5"/>
        <v>3043312</v>
      </c>
      <c r="E34" s="20">
        <f t="shared" si="5"/>
        <v>2692949</v>
      </c>
      <c r="F34" s="20">
        <f t="shared" si="5"/>
        <v>2417067</v>
      </c>
    </row>
    <row r="35">
      <c r="A35" s="19" t="s">
        <v>34</v>
      </c>
      <c r="B35" s="20">
        <f t="shared" ref="B35:F35" si="6">B19-(B20*1.3525)-B26</f>
        <v>-2565216.878</v>
      </c>
      <c r="C35" s="20">
        <f t="shared" si="6"/>
        <v>-2716576.293</v>
      </c>
      <c r="D35" s="20">
        <f t="shared" si="6"/>
        <v>-2967036.643</v>
      </c>
      <c r="E35" s="20">
        <f t="shared" si="6"/>
        <v>-3839898.065</v>
      </c>
      <c r="F35" s="20">
        <f t="shared" si="6"/>
        <v>-5198518.883</v>
      </c>
    </row>
    <row r="36">
      <c r="A36" s="19"/>
    </row>
    <row r="37">
      <c r="A37" s="19" t="s">
        <v>35</v>
      </c>
      <c r="B37" s="21">
        <f t="shared" ref="B37:F37" si="7">B4/B10</f>
        <v>0.3905926238</v>
      </c>
      <c r="C37" s="21">
        <f t="shared" si="7"/>
        <v>0.4028322611</v>
      </c>
      <c r="D37" s="21">
        <f t="shared" si="7"/>
        <v>0.3166608047</v>
      </c>
      <c r="E37" s="21">
        <f t="shared" si="7"/>
        <v>0.3354967402</v>
      </c>
      <c r="F37" s="21">
        <f t="shared" si="7"/>
        <v>0.1664999548</v>
      </c>
    </row>
    <row r="38">
      <c r="A38" s="19" t="s">
        <v>36</v>
      </c>
      <c r="B38" s="21">
        <f t="shared" ref="B38:F38" si="8">B4/B19</f>
        <v>0.2427591065</v>
      </c>
      <c r="C38" s="21">
        <f t="shared" si="8"/>
        <v>0.1962943061</v>
      </c>
      <c r="D38" s="21">
        <f t="shared" si="8"/>
        <v>0.1363661618</v>
      </c>
      <c r="E38" s="21">
        <f t="shared" si="8"/>
        <v>0.1221803938</v>
      </c>
      <c r="F38" s="21">
        <f t="shared" si="8"/>
        <v>0.07889388594</v>
      </c>
    </row>
    <row r="39">
      <c r="A39" s="19" t="s">
        <v>37</v>
      </c>
      <c r="B39" s="21">
        <f t="shared" ref="B39:F39" si="9">B4/B3</f>
        <v>0.3869616717</v>
      </c>
      <c r="C39" s="21">
        <f t="shared" si="9"/>
        <v>0.4384944557</v>
      </c>
      <c r="D39" s="21">
        <f t="shared" si="9"/>
        <v>0.3875606014</v>
      </c>
      <c r="E39" s="21">
        <f t="shared" si="9"/>
        <v>0.3520568562</v>
      </c>
      <c r="F39" s="21">
        <f t="shared" si="9"/>
        <v>0.1989407039</v>
      </c>
    </row>
    <row r="40">
      <c r="A40" s="19" t="s">
        <v>38</v>
      </c>
      <c r="B40" s="21">
        <f t="shared" ref="B40:F40" si="10">B4/B2</f>
        <v>0.1287984969</v>
      </c>
      <c r="C40" s="21">
        <f t="shared" si="10"/>
        <v>0.126633328</v>
      </c>
      <c r="D40" s="21">
        <f t="shared" si="10"/>
        <v>0.076924825</v>
      </c>
      <c r="E40" s="21">
        <f t="shared" si="10"/>
        <v>0.06939123726</v>
      </c>
      <c r="F40" s="21">
        <f t="shared" si="10"/>
        <v>0.04601537688</v>
      </c>
    </row>
    <row r="41">
      <c r="A41" s="19" t="s">
        <v>39</v>
      </c>
      <c r="B41" s="21">
        <f t="shared" ref="B41:F41" si="11">B3/B10</f>
        <v>1.009383234</v>
      </c>
      <c r="C41" s="21">
        <f t="shared" si="11"/>
        <v>0.918671276</v>
      </c>
      <c r="D41" s="21">
        <f t="shared" si="11"/>
        <v>0.8170613927</v>
      </c>
      <c r="E41" s="21">
        <f t="shared" si="11"/>
        <v>0.9529618136</v>
      </c>
      <c r="F41" s="21">
        <f t="shared" si="11"/>
        <v>0.8369325711</v>
      </c>
    </row>
    <row r="42">
      <c r="A42" s="19" t="s">
        <v>40</v>
      </c>
      <c r="B42" s="21">
        <f t="shared" ref="B42:F42" si="12">B3/B2</f>
        <v>0.3328456183</v>
      </c>
      <c r="C42" s="21">
        <f t="shared" si="12"/>
        <v>0.2887911725</v>
      </c>
      <c r="D42" s="21">
        <f t="shared" si="12"/>
        <v>0.1984846363</v>
      </c>
      <c r="E42" s="21">
        <f t="shared" si="12"/>
        <v>0.1971023601</v>
      </c>
      <c r="F42" s="21">
        <f t="shared" si="12"/>
        <v>0.2313019708</v>
      </c>
    </row>
    <row r="43">
      <c r="A43" s="19" t="s">
        <v>41</v>
      </c>
      <c r="B43" s="21">
        <f t="shared" ref="B43:F43" si="13">B10/B2</f>
        <v>0.3297514829</v>
      </c>
      <c r="C43" s="21">
        <f t="shared" si="13"/>
        <v>0.3143574639</v>
      </c>
      <c r="D43" s="21">
        <f t="shared" si="13"/>
        <v>0.2429249969</v>
      </c>
      <c r="E43" s="21">
        <f t="shared" si="13"/>
        <v>0.2068313308</v>
      </c>
      <c r="F43" s="21">
        <f t="shared" si="13"/>
        <v>0.276368705</v>
      </c>
    </row>
    <row r="44">
      <c r="A44" s="19" t="s">
        <v>42</v>
      </c>
      <c r="B44" s="21">
        <f t="shared" ref="B44:F44" si="14">B10/B19</f>
        <v>0.6215148257</v>
      </c>
      <c r="C44" s="21">
        <f t="shared" si="14"/>
        <v>0.4872854662</v>
      </c>
      <c r="D44" s="21">
        <f t="shared" si="14"/>
        <v>0.4306379563</v>
      </c>
      <c r="E44" s="21">
        <f t="shared" si="14"/>
        <v>0.3641775886</v>
      </c>
      <c r="F44" s="21">
        <f t="shared" si="14"/>
        <v>0.4738372814</v>
      </c>
    </row>
    <row r="45">
      <c r="A45" s="19" t="s">
        <v>43</v>
      </c>
      <c r="B45" s="21">
        <f t="shared" ref="B45:F45" si="15">B8/B2</f>
        <v>0.1252052278</v>
      </c>
      <c r="C45" s="21">
        <f t="shared" si="15"/>
        <v>0.08211783138</v>
      </c>
      <c r="D45" s="21">
        <f t="shared" si="15"/>
        <v>0.05885157241</v>
      </c>
      <c r="E45" s="21">
        <f t="shared" si="15"/>
        <v>0.06141038785</v>
      </c>
      <c r="F45" s="21">
        <f t="shared" si="15"/>
        <v>0.07005924855</v>
      </c>
    </row>
    <row r="46">
      <c r="A46" s="19" t="s">
        <v>44</v>
      </c>
      <c r="B46" s="21">
        <f t="shared" ref="B46:F46" si="16">(B3-B8)/B2</f>
        <v>0.2076403906</v>
      </c>
      <c r="C46" s="21">
        <f t="shared" si="16"/>
        <v>0.2066733411</v>
      </c>
      <c r="D46" s="21">
        <f t="shared" si="16"/>
        <v>0.1396330639</v>
      </c>
      <c r="E46" s="21">
        <f t="shared" si="16"/>
        <v>0.1356919723</v>
      </c>
      <c r="F46" s="21">
        <f t="shared" si="16"/>
        <v>0.1612427223</v>
      </c>
    </row>
    <row r="47">
      <c r="A47" s="19" t="s">
        <v>45</v>
      </c>
      <c r="B47" s="21">
        <f t="shared" ref="B47:F47" si="17">(B3-B8)/B10</f>
        <v>0.6296875113</v>
      </c>
      <c r="C47" s="21">
        <f t="shared" si="17"/>
        <v>0.657446903</v>
      </c>
      <c r="D47" s="21">
        <f t="shared" si="17"/>
        <v>0.5747990765</v>
      </c>
      <c r="E47" s="21">
        <f t="shared" si="17"/>
        <v>0.6560513426</v>
      </c>
      <c r="F47" s="21">
        <f t="shared" si="17"/>
        <v>0.5834333605</v>
      </c>
    </row>
    <row r="48">
      <c r="A48" s="19" t="s">
        <v>46</v>
      </c>
      <c r="B48" s="19">
        <f t="shared" ref="B48:F48" si="18">(B3-B10)/B2</f>
        <v>0.003094135479</v>
      </c>
      <c r="C48" s="19">
        <f t="shared" si="18"/>
        <v>-0.02556629143</v>
      </c>
      <c r="D48" s="19">
        <f t="shared" si="18"/>
        <v>-0.0444403606</v>
      </c>
      <c r="E48" s="19">
        <f t="shared" si="18"/>
        <v>-0.009728970696</v>
      </c>
      <c r="F48" s="19">
        <f t="shared" si="18"/>
        <v>-0.04506673415</v>
      </c>
    </row>
    <row r="49">
      <c r="A49" s="19" t="s">
        <v>47</v>
      </c>
      <c r="B49" s="21">
        <f t="shared" ref="B49:F49" si="19">(B3-B10)/B19</f>
        <v>0.005831819333</v>
      </c>
      <c r="C49" s="21">
        <f t="shared" si="19"/>
        <v>-0.03963030521</v>
      </c>
      <c r="D49" s="21">
        <f t="shared" si="19"/>
        <v>-0.07878030797</v>
      </c>
      <c r="E49" s="21">
        <f t="shared" si="19"/>
        <v>-0.0171302533</v>
      </c>
      <c r="F49" s="21">
        <f t="shared" si="19"/>
        <v>-0.07726742721</v>
      </c>
    </row>
    <row r="50">
      <c r="A50" s="19" t="s">
        <v>48</v>
      </c>
      <c r="B50" s="21">
        <f t="shared" ref="B50:F50" si="20">(B11+B16)/B30</f>
        <v>8.096531455</v>
      </c>
      <c r="C50" s="21">
        <f t="shared" si="20"/>
        <v>9.761165834</v>
      </c>
      <c r="D50" s="21">
        <f t="shared" si="20"/>
        <v>6.925458183</v>
      </c>
      <c r="E50" s="21">
        <f t="shared" si="20"/>
        <v>66.31261725</v>
      </c>
      <c r="F50" s="21">
        <f t="shared" si="20"/>
        <v>50.06302362</v>
      </c>
    </row>
    <row r="51">
      <c r="A51" s="19" t="s">
        <v>49</v>
      </c>
      <c r="B51" s="21">
        <f t="shared" ref="B51:F51" si="21">B23/B31</f>
        <v>2.508688227</v>
      </c>
      <c r="C51" s="21">
        <f t="shared" si="21"/>
        <v>-0.3860741412</v>
      </c>
      <c r="D51" s="21">
        <f t="shared" si="21"/>
        <v>0.2824492137</v>
      </c>
      <c r="E51" s="21">
        <f t="shared" si="21"/>
        <v>1.153385787</v>
      </c>
      <c r="F51" s="21">
        <f t="shared" si="21"/>
        <v>1.163187126</v>
      </c>
    </row>
    <row r="52">
      <c r="A52" s="19" t="s">
        <v>50</v>
      </c>
      <c r="B52" s="21">
        <f t="shared" ref="B52:F52" si="22">B23/B25</f>
        <v>-1.618384769</v>
      </c>
      <c r="C52" s="21">
        <f t="shared" si="22"/>
        <v>-0.9237594142</v>
      </c>
      <c r="D52" s="21">
        <f t="shared" si="22"/>
        <v>0.6064884407</v>
      </c>
      <c r="E52" s="21">
        <f t="shared" si="22"/>
        <v>-5.420400577</v>
      </c>
      <c r="F52" s="21">
        <f t="shared" si="22"/>
        <v>-4.656711478</v>
      </c>
    </row>
    <row r="53">
      <c r="A53" s="19" t="s">
        <v>51</v>
      </c>
      <c r="B53" s="21">
        <f t="shared" ref="B53:F53" si="23">B23/B2</f>
        <v>0.1786404438</v>
      </c>
      <c r="C53" s="21">
        <f t="shared" si="23"/>
        <v>-0.0393142462</v>
      </c>
      <c r="D53" s="21">
        <f t="shared" si="23"/>
        <v>0.03780312545</v>
      </c>
      <c r="E53" s="21">
        <f t="shared" si="23"/>
        <v>0.08879991954</v>
      </c>
      <c r="F53" s="21">
        <f t="shared" si="23"/>
        <v>0.09623863341</v>
      </c>
    </row>
    <row r="54">
      <c r="A54" s="19" t="s">
        <v>52</v>
      </c>
      <c r="B54" s="19">
        <f t="shared" ref="B54:F54" si="24">B23/B35</f>
        <v>-1.581607402</v>
      </c>
      <c r="C54" s="19">
        <f t="shared" si="24"/>
        <v>0.3118992102</v>
      </c>
      <c r="D54" s="19">
        <f t="shared" si="24"/>
        <v>-0.3874178645</v>
      </c>
      <c r="E54" s="19">
        <f t="shared" si="24"/>
        <v>-0.7412905113</v>
      </c>
      <c r="F54" s="19">
        <f t="shared" si="24"/>
        <v>-0.6549407777</v>
      </c>
    </row>
    <row r="55">
      <c r="A55" s="19" t="s">
        <v>53</v>
      </c>
      <c r="B55" s="21">
        <f t="shared" ref="B55:F55" si="25">B30/B17</f>
        <v>0.4003949206</v>
      </c>
      <c r="C55" s="21">
        <f t="shared" si="25"/>
        <v>0.2103856836</v>
      </c>
      <c r="D55" s="21">
        <f t="shared" si="25"/>
        <v>0.1527123174</v>
      </c>
      <c r="E55" s="21">
        <f t="shared" si="25"/>
        <v>0.01886048017</v>
      </c>
      <c r="F55" s="21">
        <f t="shared" si="25"/>
        <v>0.0287690065</v>
      </c>
    </row>
    <row r="56">
      <c r="A56" s="19" t="s">
        <v>54</v>
      </c>
      <c r="B56" s="21">
        <f t="shared" ref="B56:F56" si="26">B30/B2</f>
        <v>0.06508685172</v>
      </c>
      <c r="C56" s="21">
        <f t="shared" si="26"/>
        <v>0.0464070949</v>
      </c>
      <c r="D56" s="21">
        <f t="shared" si="26"/>
        <v>0.05242787299</v>
      </c>
      <c r="E56" s="21">
        <f t="shared" si="26"/>
        <v>0.005757164003</v>
      </c>
      <c r="F56" s="21">
        <f t="shared" si="26"/>
        <v>0.007013675453</v>
      </c>
    </row>
    <row r="57">
      <c r="A57" s="19" t="s">
        <v>55</v>
      </c>
      <c r="B57" s="21">
        <f t="shared" ref="B57:F57" si="27">B22/B17</f>
        <v>0.1708123853</v>
      </c>
      <c r="C57" s="21">
        <f t="shared" si="27"/>
        <v>0.2416919579</v>
      </c>
      <c r="D57" s="21">
        <f t="shared" si="27"/>
        <v>0.2905365683</v>
      </c>
      <c r="E57" s="21">
        <f t="shared" si="27"/>
        <v>0.1434065817</v>
      </c>
      <c r="F57" s="21">
        <f t="shared" si="27"/>
        <v>0.2009404422</v>
      </c>
    </row>
    <row r="58">
      <c r="A58" s="19" t="s">
        <v>56</v>
      </c>
      <c r="B58" s="21">
        <f t="shared" ref="B58:F58" si="28">B22/B2</f>
        <v>0.0277666869</v>
      </c>
      <c r="C58" s="21">
        <f t="shared" si="28"/>
        <v>0.05331266574</v>
      </c>
      <c r="D58" s="21">
        <f t="shared" si="28"/>
        <v>0.09974450366</v>
      </c>
      <c r="E58" s="21">
        <f t="shared" si="28"/>
        <v>0.04377487757</v>
      </c>
      <c r="F58" s="21">
        <f t="shared" si="28"/>
        <v>0.04898782469</v>
      </c>
    </row>
    <row r="59">
      <c r="A59" s="19" t="s">
        <v>57</v>
      </c>
      <c r="B59" s="21">
        <f t="shared" ref="B59:F59" si="29">B31/B32</f>
        <v>0.5637205334</v>
      </c>
      <c r="C59" s="21">
        <f t="shared" si="29"/>
        <v>0.3434764468</v>
      </c>
      <c r="D59" s="21">
        <f t="shared" si="29"/>
        <v>0.4094909127</v>
      </c>
      <c r="E59" s="21">
        <f t="shared" si="29"/>
        <v>0.3601123732</v>
      </c>
      <c r="F59" s="21">
        <f t="shared" si="29"/>
        <v>0.4285579796</v>
      </c>
    </row>
    <row r="60">
      <c r="A60" s="19" t="s">
        <v>58</v>
      </c>
      <c r="B60" s="21">
        <f t="shared" ref="B60:F60" si="30">B31/B2</f>
        <v>0.07120870655</v>
      </c>
      <c r="C60" s="21">
        <f t="shared" si="30"/>
        <v>0.1018308195</v>
      </c>
      <c r="D60" s="21">
        <f t="shared" si="30"/>
        <v>0.1338404344</v>
      </c>
      <c r="E60" s="21">
        <f t="shared" si="30"/>
        <v>0.07699064832</v>
      </c>
      <c r="F60" s="21">
        <f t="shared" si="30"/>
        <v>0.0827370173</v>
      </c>
    </row>
    <row r="61">
      <c r="A61" s="19" t="s">
        <v>59</v>
      </c>
      <c r="B61" s="21">
        <f t="shared" ref="B61:F61" si="31">B25/B17</f>
        <v>-0.6790367837</v>
      </c>
      <c r="C61" s="21">
        <f t="shared" si="31"/>
        <v>0.1929402678</v>
      </c>
      <c r="D61" s="21">
        <f t="shared" si="31"/>
        <v>0.1815586767</v>
      </c>
      <c r="E61" s="21">
        <f t="shared" si="31"/>
        <v>-0.05366922615</v>
      </c>
      <c r="F61" s="21">
        <f t="shared" si="31"/>
        <v>-0.08477139216</v>
      </c>
    </row>
    <row r="62">
      <c r="A62" s="19" t="s">
        <v>60</v>
      </c>
      <c r="B62" s="21">
        <f t="shared" ref="B62:F62" si="32">B25/B2</f>
        <v>-0.1103819359</v>
      </c>
      <c r="C62" s="21">
        <f t="shared" si="32"/>
        <v>0.04255896675</v>
      </c>
      <c r="D62" s="21">
        <f t="shared" si="32"/>
        <v>0.06233115574</v>
      </c>
      <c r="E62" s="21">
        <f t="shared" si="32"/>
        <v>-0.0163825382</v>
      </c>
      <c r="F62" s="21">
        <f t="shared" si="32"/>
        <v>-0.02066665153</v>
      </c>
    </row>
    <row r="63">
      <c r="A63" s="19" t="s">
        <v>61</v>
      </c>
      <c r="B63" s="21">
        <f t="shared" ref="B63:F63" si="33">(B25+B24)/B17</f>
        <v>-0.741441287</v>
      </c>
      <c r="C63" s="21">
        <f t="shared" si="33"/>
        <v>0.3869207236</v>
      </c>
      <c r="D63" s="21">
        <f t="shared" si="33"/>
        <v>0.2130633113</v>
      </c>
      <c r="E63" s="21">
        <f t="shared" si="33"/>
        <v>-0.09373887303</v>
      </c>
      <c r="F63" s="21">
        <f t="shared" si="33"/>
        <v>-0.15156688</v>
      </c>
    </row>
    <row r="64">
      <c r="A64" s="19" t="s">
        <v>62</v>
      </c>
      <c r="B64" s="21">
        <f t="shared" ref="B64:F64" si="34">B16/B17</f>
        <v>2.662003461</v>
      </c>
      <c r="C64" s="21">
        <f t="shared" si="34"/>
        <v>1.66763814</v>
      </c>
      <c r="D64" s="21">
        <f t="shared" si="34"/>
        <v>0.8918110653</v>
      </c>
      <c r="E64" s="21">
        <f t="shared" si="34"/>
        <v>1.152421085</v>
      </c>
      <c r="F64" s="21">
        <f t="shared" si="34"/>
        <v>1.221383743</v>
      </c>
    </row>
    <row r="65">
      <c r="A65" s="19" t="s">
        <v>63</v>
      </c>
      <c r="B65" s="21">
        <f t="shared" ref="B65:F65" si="35">B16/B2</f>
        <v>0.43272633</v>
      </c>
      <c r="C65" s="21">
        <f t="shared" si="35"/>
        <v>0.3678493711</v>
      </c>
      <c r="D65" s="21">
        <f t="shared" si="35"/>
        <v>0.3061688674</v>
      </c>
      <c r="E65" s="21">
        <f t="shared" si="35"/>
        <v>0.3517766847</v>
      </c>
      <c r="F65" s="21">
        <f t="shared" si="35"/>
        <v>0.297764512</v>
      </c>
    </row>
    <row r="66">
      <c r="A66" s="19" t="s">
        <v>64</v>
      </c>
      <c r="B66" s="21">
        <f t="shared" ref="B66:F66" si="36">B33/B2</f>
        <v>0.07735483999</v>
      </c>
      <c r="C66" s="21">
        <f t="shared" si="36"/>
        <v>0.05026101371</v>
      </c>
      <c r="D66" s="21">
        <f t="shared" si="36"/>
        <v>0.01373946056</v>
      </c>
      <c r="E66" s="21">
        <f t="shared" si="36"/>
        <v>0.001835533594</v>
      </c>
      <c r="F66" s="21">
        <f t="shared" si="36"/>
        <v>0.001868538712</v>
      </c>
    </row>
    <row r="67">
      <c r="A67" s="19" t="s">
        <v>65</v>
      </c>
      <c r="B67" s="21">
        <f t="shared" ref="B67:F67" si="37">B17/B32</f>
        <v>1.286872329</v>
      </c>
      <c r="C67" s="21">
        <f t="shared" si="37"/>
        <v>0.7440222464</v>
      </c>
      <c r="D67" s="21">
        <f t="shared" si="37"/>
        <v>1.050376755</v>
      </c>
      <c r="E67" s="21">
        <f t="shared" si="37"/>
        <v>1.427762342</v>
      </c>
      <c r="F67" s="21">
        <f t="shared" si="37"/>
        <v>1.262788235</v>
      </c>
    </row>
    <row r="68">
      <c r="A68" s="19" t="s">
        <v>66</v>
      </c>
      <c r="B68" s="21">
        <f t="shared" ref="B68:F68" si="38">B17/B2</f>
        <v>0.1625566369</v>
      </c>
      <c r="C68" s="21">
        <f t="shared" si="38"/>
        <v>0.2205810495</v>
      </c>
      <c r="D68" s="21">
        <f t="shared" si="38"/>
        <v>0.3433113574</v>
      </c>
      <c r="E68" s="21">
        <f t="shared" si="38"/>
        <v>0.305250129</v>
      </c>
      <c r="F68" s="21">
        <f t="shared" si="38"/>
        <v>0.2437927585</v>
      </c>
    </row>
    <row r="69">
      <c r="A69" s="19" t="s">
        <v>67</v>
      </c>
      <c r="B69" s="21">
        <f t="shared" ref="B69:F69" si="39">(B16+B11)/B17</f>
        <v>3.241810069</v>
      </c>
      <c r="C69" s="21">
        <f t="shared" si="39"/>
        <v>2.053609547</v>
      </c>
      <c r="D69" s="21">
        <f t="shared" si="39"/>
        <v>1.057602768</v>
      </c>
      <c r="E69" s="21">
        <f t="shared" si="39"/>
        <v>1.250687802</v>
      </c>
      <c r="F69" s="21">
        <f t="shared" si="39"/>
        <v>1.440263452</v>
      </c>
    </row>
    <row r="70">
      <c r="A70" s="19" t="s">
        <v>68</v>
      </c>
      <c r="B70" s="21">
        <f t="shared" ref="B70:F70" si="40">(B16+B11)/B2</f>
        <v>0.5269777422</v>
      </c>
      <c r="C70" s="21">
        <f t="shared" si="40"/>
        <v>0.4529873492</v>
      </c>
      <c r="D70" s="21">
        <f t="shared" si="40"/>
        <v>0.363087042</v>
      </c>
      <c r="E70" s="21">
        <f t="shared" si="40"/>
        <v>0.381772613</v>
      </c>
      <c r="F70" s="21">
        <f t="shared" si="40"/>
        <v>0.3511257999</v>
      </c>
    </row>
    <row r="71">
      <c r="A71" s="19" t="s">
        <v>69</v>
      </c>
      <c r="B71" s="21">
        <f t="shared" ref="B71:F71" si="41">B30/B19</f>
        <v>0.1226755463</v>
      </c>
      <c r="C71" s="21">
        <f t="shared" si="41"/>
        <v>0.0719356321</v>
      </c>
      <c r="D71" s="21">
        <f t="shared" si="41"/>
        <v>0.09293992948</v>
      </c>
      <c r="E71" s="21">
        <f t="shared" si="41"/>
        <v>0.01013690767</v>
      </c>
      <c r="F71" s="21">
        <f t="shared" si="41"/>
        <v>0.01202502617</v>
      </c>
    </row>
    <row r="72">
      <c r="A72" s="19" t="s">
        <v>70</v>
      </c>
      <c r="B72" s="19">
        <f t="shared" ref="B72:F72" si="42">B30/B35</f>
        <v>-0.5762516273</v>
      </c>
      <c r="C72" s="19">
        <f t="shared" si="42"/>
        <v>-0.36817026</v>
      </c>
      <c r="D72" s="19">
        <f t="shared" si="42"/>
        <v>-0.5372967011</v>
      </c>
      <c r="E72" s="19">
        <f t="shared" si="42"/>
        <v>-0.04806007787</v>
      </c>
      <c r="F72" s="19">
        <f t="shared" si="42"/>
        <v>-0.04773074901</v>
      </c>
    </row>
    <row r="73">
      <c r="A73" s="19" t="s">
        <v>71</v>
      </c>
      <c r="B73" s="19">
        <f t="shared" ref="B73:F73" si="43">B22/B35</f>
        <v>-0.2458345747</v>
      </c>
      <c r="C73" s="19">
        <f t="shared" si="43"/>
        <v>-0.4229555427</v>
      </c>
      <c r="D73" s="19">
        <f t="shared" si="43"/>
        <v>-1.022211845</v>
      </c>
      <c r="E73" s="19">
        <f t="shared" si="43"/>
        <v>-0.3654271484</v>
      </c>
      <c r="F73" s="19">
        <f t="shared" si="43"/>
        <v>-0.3333809185</v>
      </c>
    </row>
    <row r="74">
      <c r="A74" s="19" t="s">
        <v>72</v>
      </c>
      <c r="B74" s="21">
        <f t="shared" ref="B74:F74" si="44">B31/B19</f>
        <v>0.134214004</v>
      </c>
      <c r="C74" s="21">
        <f t="shared" si="44"/>
        <v>0.1578479409</v>
      </c>
      <c r="D74" s="21">
        <f t="shared" si="44"/>
        <v>0.2372615905</v>
      </c>
      <c r="E74" s="21">
        <f t="shared" si="44"/>
        <v>0.135561032</v>
      </c>
      <c r="F74" s="21">
        <f t="shared" si="44"/>
        <v>0.1418535552</v>
      </c>
    </row>
    <row r="75">
      <c r="A75" s="19" t="s">
        <v>73</v>
      </c>
      <c r="B75" s="21">
        <f t="shared" ref="B75:F75" si="45">B34/B19</f>
        <v>0.1637663866</v>
      </c>
      <c r="C75" s="21">
        <f t="shared" si="45"/>
        <v>0.1717716239</v>
      </c>
      <c r="D75" s="21">
        <f t="shared" si="45"/>
        <v>0.1774237414</v>
      </c>
      <c r="E75" s="21">
        <f t="shared" si="45"/>
        <v>0.1479208704</v>
      </c>
      <c r="F75" s="21">
        <f t="shared" si="45"/>
        <v>0.1171377409</v>
      </c>
    </row>
    <row r="76">
      <c r="A76" s="19" t="s">
        <v>74</v>
      </c>
      <c r="B76" s="21">
        <f t="shared" ref="B76:F76" si="46">B25/B19</f>
        <v>-0.2080476152</v>
      </c>
      <c r="C76" s="21">
        <f t="shared" si="46"/>
        <v>0.06597064914</v>
      </c>
      <c r="D76" s="21">
        <f t="shared" si="46"/>
        <v>0.1104956751</v>
      </c>
      <c r="E76" s="21">
        <f t="shared" si="46"/>
        <v>-0.02884550051</v>
      </c>
      <c r="F76" s="21">
        <f t="shared" si="46"/>
        <v>-0.03543320862</v>
      </c>
    </row>
    <row r="77">
      <c r="A77" s="19" t="s">
        <v>75</v>
      </c>
      <c r="B77" s="19">
        <f t="shared" ref="B77:F77" si="47">B25/B35</f>
        <v>0.9772752635</v>
      </c>
      <c r="C77" s="19">
        <f t="shared" si="47"/>
        <v>-0.3376411708</v>
      </c>
      <c r="D77" s="19">
        <f t="shared" si="47"/>
        <v>-0.6387885383</v>
      </c>
      <c r="E77" s="19">
        <f t="shared" si="47"/>
        <v>0.1367593595</v>
      </c>
      <c r="F77" s="19">
        <f t="shared" si="47"/>
        <v>0.1406444829</v>
      </c>
    </row>
    <row r="78">
      <c r="A78" s="19" t="s">
        <v>76</v>
      </c>
      <c r="B78" s="19">
        <f t="shared" ref="B78:F78" si="48">B35/B9</f>
        <v>-0.2533868365</v>
      </c>
      <c r="C78" s="19">
        <f t="shared" si="48"/>
        <v>-0.2757757331</v>
      </c>
      <c r="D78" s="19">
        <f t="shared" si="48"/>
        <v>-0.2672961676</v>
      </c>
      <c r="E78" s="19">
        <f t="shared" si="48"/>
        <v>-0.3291545651</v>
      </c>
      <c r="F78" s="19">
        <f t="shared" si="48"/>
        <v>-0.4407621832</v>
      </c>
    </row>
    <row r="79">
      <c r="A79" s="19" t="s">
        <v>77</v>
      </c>
      <c r="B79" s="19">
        <f t="shared" ref="B79:F79" si="49">B35/B2</f>
        <v>-0.1129486645</v>
      </c>
      <c r="C79" s="19">
        <f t="shared" si="49"/>
        <v>-0.1260479184</v>
      </c>
      <c r="D79" s="19">
        <f t="shared" si="49"/>
        <v>-0.09757713547</v>
      </c>
      <c r="E79" s="19">
        <f t="shared" si="49"/>
        <v>-0.1197909837</v>
      </c>
      <c r="F79" s="19">
        <f t="shared" si="49"/>
        <v>-0.1469424972</v>
      </c>
    </row>
    <row r="80">
      <c r="A80" s="19" t="s">
        <v>78</v>
      </c>
      <c r="B80" s="19">
        <f t="shared" ref="B80:F80" si="50">B35/B19</f>
        <v>-0.2128853794</v>
      </c>
      <c r="C80" s="19">
        <f t="shared" si="50"/>
        <v>-0.1953868629</v>
      </c>
      <c r="D80" s="19">
        <f t="shared" si="50"/>
        <v>-0.1729769219</v>
      </c>
      <c r="E80" s="19">
        <f t="shared" si="50"/>
        <v>-0.2109215823</v>
      </c>
      <c r="F80" s="19">
        <f t="shared" si="50"/>
        <v>-0.2519345793</v>
      </c>
    </row>
    <row r="81">
      <c r="A81" s="19" t="s">
        <v>79</v>
      </c>
      <c r="B81" s="21">
        <f t="shared" ref="B81:F81" si="51">B12/B19</f>
        <v>0.4037459348</v>
      </c>
      <c r="C81" s="21">
        <f t="shared" si="51"/>
        <v>0.2381475645</v>
      </c>
      <c r="D81" s="21">
        <f t="shared" si="51"/>
        <v>0.2601648047</v>
      </c>
      <c r="E81" s="21">
        <f t="shared" si="51"/>
        <v>0.2775426544</v>
      </c>
      <c r="F81" s="21">
        <f t="shared" si="51"/>
        <v>0.3124344783</v>
      </c>
    </row>
    <row r="82">
      <c r="A82" s="19" t="s">
        <v>80</v>
      </c>
      <c r="B82" s="21">
        <f t="shared" ref="B82:F82" si="52">B3/B19</f>
        <v>0.627346645</v>
      </c>
      <c r="C82" s="21">
        <f t="shared" si="52"/>
        <v>0.447655161</v>
      </c>
      <c r="D82" s="21">
        <f t="shared" si="52"/>
        <v>0.3518576483</v>
      </c>
      <c r="E82" s="21">
        <f t="shared" si="52"/>
        <v>0.3470473353</v>
      </c>
      <c r="F82" s="21">
        <f t="shared" si="52"/>
        <v>0.3965698542</v>
      </c>
    </row>
    <row r="83">
      <c r="A83" s="19" t="s">
        <v>81</v>
      </c>
      <c r="B83" s="21">
        <f t="shared" ref="B83:F83" si="53">B8/B19</f>
        <v>0.2359865212</v>
      </c>
      <c r="C83" s="21">
        <f t="shared" si="53"/>
        <v>0.1272908403</v>
      </c>
      <c r="D83" s="21">
        <f t="shared" si="53"/>
        <v>0.1043273487</v>
      </c>
      <c r="E83" s="21">
        <f t="shared" si="53"/>
        <v>0.1081281394</v>
      </c>
      <c r="F83" s="21">
        <f t="shared" si="53"/>
        <v>0.1201173768</v>
      </c>
    </row>
    <row r="84">
      <c r="A84" s="19" t="s">
        <v>82</v>
      </c>
      <c r="B84" s="21">
        <f t="shared" ref="B84:F84" si="54">B33/B19</f>
        <v>0.145798222</v>
      </c>
      <c r="C84" s="21">
        <f t="shared" si="54"/>
        <v>0.07790959118</v>
      </c>
      <c r="D84" s="21">
        <f t="shared" si="54"/>
        <v>0.02435621402</v>
      </c>
      <c r="E84" s="21">
        <f t="shared" si="54"/>
        <v>0.003231909767</v>
      </c>
      <c r="F84" s="21">
        <f t="shared" si="54"/>
        <v>0.00320363083</v>
      </c>
    </row>
    <row r="85">
      <c r="A85" s="19" t="s">
        <v>83</v>
      </c>
      <c r="B85" s="21">
        <f t="shared" ref="B85:F85" si="55">(B5+B6)/B19</f>
        <v>0.07927629406</v>
      </c>
      <c r="C85" s="21">
        <f t="shared" si="55"/>
        <v>0.07481614264</v>
      </c>
      <c r="D85" s="21">
        <f t="shared" si="55"/>
        <v>0.07227961587</v>
      </c>
      <c r="E85" s="21">
        <f t="shared" si="55"/>
        <v>0.07085412051</v>
      </c>
      <c r="F85" s="21">
        <f t="shared" si="55"/>
        <v>0.1405891618</v>
      </c>
    </row>
    <row r="86">
      <c r="A86" s="19" t="s">
        <v>84</v>
      </c>
      <c r="B86" s="21">
        <f t="shared" ref="B86:F86" si="56">B19/B2</f>
        <v>0.5305609283</v>
      </c>
      <c r="C86" s="21">
        <f t="shared" si="56"/>
        <v>0.6451197208</v>
      </c>
      <c r="D86" s="21">
        <f t="shared" si="56"/>
        <v>0.5641049362</v>
      </c>
      <c r="E86" s="21">
        <f t="shared" si="56"/>
        <v>0.5679408544</v>
      </c>
      <c r="F86" s="21">
        <f t="shared" si="56"/>
        <v>0.5832565646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40543.0</v>
      </c>
      <c r="C1" s="52">
        <v>40908.0</v>
      </c>
      <c r="D1" s="52">
        <v>41274.0</v>
      </c>
      <c r="E1" s="52">
        <v>41639.0</v>
      </c>
      <c r="F1" s="52">
        <v>42004.0</v>
      </c>
    </row>
    <row r="2">
      <c r="A2" s="4" t="s">
        <v>1</v>
      </c>
      <c r="B2" s="24">
        <v>1.3469052E7</v>
      </c>
      <c r="C2" s="25">
        <v>1.4465005E7</v>
      </c>
      <c r="D2" s="25">
        <v>1.7056346E7</v>
      </c>
      <c r="E2" s="25">
        <v>1.4130504E7</v>
      </c>
      <c r="F2" s="25">
        <v>1.3691857E7</v>
      </c>
    </row>
    <row r="3">
      <c r="A3" s="4" t="s">
        <v>2</v>
      </c>
      <c r="B3" s="26">
        <v>552339.0</v>
      </c>
      <c r="C3" s="27">
        <v>683277.0</v>
      </c>
      <c r="D3" s="27">
        <v>4092494.0</v>
      </c>
      <c r="E3" s="27">
        <v>1667457.0</v>
      </c>
      <c r="F3" s="27">
        <v>532088.0</v>
      </c>
    </row>
    <row r="4">
      <c r="A4" s="4" t="s">
        <v>3</v>
      </c>
      <c r="B4" s="11">
        <v>302741.0</v>
      </c>
      <c r="C4" s="12">
        <v>226695.0</v>
      </c>
      <c r="D4" s="12">
        <v>1057122.0</v>
      </c>
      <c r="E4" s="12">
        <v>286183.0</v>
      </c>
      <c r="F4" s="12">
        <v>113336.0</v>
      </c>
    </row>
    <row r="5">
      <c r="A5" s="4" t="s">
        <v>4</v>
      </c>
      <c r="B5" s="11">
        <v>230405.0</v>
      </c>
      <c r="C5" s="12">
        <v>195196.0</v>
      </c>
      <c r="D5" s="12">
        <v>2933142.0</v>
      </c>
      <c r="E5" s="12">
        <v>1202165.0</v>
      </c>
      <c r="F5" s="12">
        <v>354811.0</v>
      </c>
    </row>
    <row r="6">
      <c r="A6" s="4" t="s">
        <v>5</v>
      </c>
      <c r="B6" s="26"/>
      <c r="C6" s="27"/>
      <c r="D6" s="27"/>
      <c r="E6" s="27"/>
      <c r="F6" s="27"/>
    </row>
    <row r="7">
      <c r="A7" s="4" t="s">
        <v>6</v>
      </c>
      <c r="B7" s="26">
        <v>0.0</v>
      </c>
      <c r="C7" s="27">
        <v>0.0</v>
      </c>
      <c r="D7" s="27">
        <v>62100.0</v>
      </c>
      <c r="E7" s="27">
        <v>4817.0</v>
      </c>
      <c r="F7" s="27">
        <v>4816.0</v>
      </c>
    </row>
    <row r="8">
      <c r="A8" s="4" t="s">
        <v>7</v>
      </c>
      <c r="B8" s="26">
        <v>16.0</v>
      </c>
      <c r="C8" s="27">
        <v>15.0</v>
      </c>
      <c r="D8" s="27">
        <v>12.0</v>
      </c>
      <c r="E8" s="27">
        <v>12.0</v>
      </c>
      <c r="F8" s="27">
        <v>10.0</v>
      </c>
    </row>
    <row r="9">
      <c r="A9" s="15" t="s">
        <v>8</v>
      </c>
      <c r="B9" s="11">
        <v>2066.0</v>
      </c>
      <c r="C9" s="12">
        <v>1723.0</v>
      </c>
      <c r="D9" s="12">
        <v>1584.0</v>
      </c>
      <c r="E9" s="12">
        <v>1313.0</v>
      </c>
      <c r="F9" s="12">
        <v>1178.0</v>
      </c>
      <c r="G9" s="16"/>
    </row>
    <row r="10">
      <c r="A10" s="15" t="s">
        <v>9</v>
      </c>
      <c r="B10" s="26">
        <v>1604669.0</v>
      </c>
      <c r="C10" s="27">
        <v>2352548.0</v>
      </c>
      <c r="D10" s="27">
        <v>4701732.0</v>
      </c>
      <c r="E10" s="27">
        <v>1249238.0</v>
      </c>
      <c r="F10" s="27">
        <v>1749230.0</v>
      </c>
    </row>
    <row r="11">
      <c r="A11" s="17" t="s">
        <v>10</v>
      </c>
      <c r="B11" s="11">
        <v>373599.0</v>
      </c>
      <c r="C11" s="12">
        <v>1011830.0</v>
      </c>
      <c r="D11" s="12">
        <v>1102721.0</v>
      </c>
      <c r="E11" s="12">
        <v>0.0</v>
      </c>
      <c r="F11" s="12">
        <v>0.0</v>
      </c>
    </row>
    <row r="12">
      <c r="A12" s="4" t="s">
        <v>11</v>
      </c>
      <c r="B12" s="11">
        <v>1687.0</v>
      </c>
      <c r="C12" s="12">
        <v>12059.0</v>
      </c>
      <c r="D12" s="12">
        <v>12338.0</v>
      </c>
      <c r="E12" s="12">
        <v>15325.0</v>
      </c>
      <c r="F12" s="12">
        <v>5766.0</v>
      </c>
    </row>
    <row r="13">
      <c r="A13" s="4" t="s">
        <v>12</v>
      </c>
      <c r="B13" s="26">
        <v>32836.0</v>
      </c>
      <c r="C13" s="27">
        <v>35740.0</v>
      </c>
      <c r="D13" s="27">
        <v>60119.0</v>
      </c>
      <c r="E13" s="12">
        <v>66879.0</v>
      </c>
      <c r="F13" s="12">
        <v>57975.0</v>
      </c>
    </row>
    <row r="14">
      <c r="A14" s="4" t="s">
        <v>13</v>
      </c>
      <c r="B14" s="49">
        <v>12478.0</v>
      </c>
      <c r="C14" s="49">
        <v>12987.0</v>
      </c>
      <c r="D14" s="49">
        <v>11169.0</v>
      </c>
      <c r="E14" s="49">
        <v>9957.0</v>
      </c>
      <c r="F14" s="49">
        <v>8555.0</v>
      </c>
    </row>
    <row r="15">
      <c r="A15" s="4" t="s">
        <v>14</v>
      </c>
      <c r="B15" s="26">
        <v>388250.0</v>
      </c>
      <c r="C15" s="27">
        <v>367509.0</v>
      </c>
      <c r="D15" s="27">
        <v>310552.0</v>
      </c>
      <c r="E15" s="27">
        <v>242909.0</v>
      </c>
      <c r="F15" s="27">
        <v>661716.0</v>
      </c>
    </row>
    <row r="16">
      <c r="A16" s="1" t="s">
        <v>15</v>
      </c>
      <c r="B16" s="11">
        <v>36794.0</v>
      </c>
      <c r="C16" s="12">
        <v>18397.0</v>
      </c>
      <c r="D16" s="12">
        <v>0.0</v>
      </c>
      <c r="E16" s="12">
        <v>0.0</v>
      </c>
      <c r="F16" s="12">
        <v>0.0</v>
      </c>
    </row>
    <row r="17">
      <c r="A17" s="4" t="s">
        <v>16</v>
      </c>
      <c r="B17" s="11">
        <v>1.1476133E7</v>
      </c>
      <c r="C17" s="12">
        <v>1.1744948E7</v>
      </c>
      <c r="D17" s="12">
        <v>1.2044062E7</v>
      </c>
      <c r="E17" s="12">
        <v>1.2638357E7</v>
      </c>
      <c r="F17" s="12">
        <v>1.1280911E7</v>
      </c>
    </row>
    <row r="18">
      <c r="A18" s="1" t="s">
        <v>17</v>
      </c>
      <c r="B18" s="11">
        <v>3412073.0</v>
      </c>
      <c r="C18" s="12">
        <v>3412073.0</v>
      </c>
      <c r="D18" s="12">
        <v>4265091.0</v>
      </c>
      <c r="E18" s="12">
        <v>6294208.0</v>
      </c>
      <c r="F18" s="12">
        <v>6294208.0</v>
      </c>
    </row>
    <row r="19">
      <c r="A19" s="1" t="s">
        <v>18</v>
      </c>
      <c r="B19" s="24">
        <v>432.0</v>
      </c>
      <c r="C19" s="25">
        <v>347.0</v>
      </c>
      <c r="D19" s="25">
        <v>334.0</v>
      </c>
      <c r="E19" s="25">
        <v>321.0</v>
      </c>
      <c r="F19" s="25">
        <v>321.0</v>
      </c>
    </row>
    <row r="20">
      <c r="A20" s="4" t="s">
        <v>19</v>
      </c>
      <c r="B20" s="24">
        <v>0.0</v>
      </c>
      <c r="C20" s="25">
        <v>0.0</v>
      </c>
      <c r="D20" s="25">
        <v>0.0</v>
      </c>
      <c r="E20" s="25">
        <v>0.0</v>
      </c>
      <c r="F20" s="25">
        <v>0.0</v>
      </c>
    </row>
    <row r="21">
      <c r="A21" s="1" t="s">
        <v>20</v>
      </c>
      <c r="B21" s="24">
        <v>-2125661.0</v>
      </c>
      <c r="C21" s="25">
        <v>-2427878.0</v>
      </c>
      <c r="D21" s="25">
        <v>-2119377.0</v>
      </c>
      <c r="E21" s="25">
        <v>-3131027.0</v>
      </c>
      <c r="F21" s="25">
        <v>-3326187.0</v>
      </c>
    </row>
    <row r="22">
      <c r="A22" s="1" t="s">
        <v>21</v>
      </c>
      <c r="B22" s="24">
        <v>2126093.0</v>
      </c>
      <c r="C22" s="25">
        <v>2428225.0</v>
      </c>
      <c r="D22" s="25">
        <v>2119711.0</v>
      </c>
      <c r="E22" s="25">
        <v>3131348.0</v>
      </c>
      <c r="F22" s="25">
        <v>3326508.0</v>
      </c>
    </row>
    <row r="23">
      <c r="A23" s="4" t="s">
        <v>22</v>
      </c>
      <c r="B23" s="26">
        <v>66213.0</v>
      </c>
      <c r="C23" s="27">
        <v>167469.0</v>
      </c>
      <c r="D23" s="27">
        <v>137282.0</v>
      </c>
      <c r="E23" s="27">
        <v>28412.0</v>
      </c>
      <c r="F23" s="27">
        <v>244918.0</v>
      </c>
    </row>
    <row r="24">
      <c r="A24" s="4" t="s">
        <v>23</v>
      </c>
      <c r="B24" s="24">
        <v>-134602.0</v>
      </c>
      <c r="C24" s="25">
        <v>18775.0</v>
      </c>
      <c r="D24" s="25">
        <v>187354.0</v>
      </c>
      <c r="E24" s="25">
        <v>97440.0</v>
      </c>
      <c r="F24" s="25">
        <v>-17688.0</v>
      </c>
    </row>
    <row r="25">
      <c r="A25" s="4" t="s">
        <v>24</v>
      </c>
      <c r="B25" s="24">
        <v>2257976.0</v>
      </c>
      <c r="C25" s="25">
        <v>2415450.0</v>
      </c>
      <c r="D25" s="25">
        <v>4271685.0</v>
      </c>
      <c r="E25" s="25">
        <v>3103855.0</v>
      </c>
      <c r="F25" s="25">
        <v>3136639.0</v>
      </c>
    </row>
    <row r="26">
      <c r="A26" s="4" t="s">
        <v>25</v>
      </c>
      <c r="B26" s="26">
        <v>222.0</v>
      </c>
      <c r="C26" s="27">
        <v>370.0</v>
      </c>
      <c r="D26" s="27">
        <v>330.0</v>
      </c>
      <c r="E26" s="27">
        <v>491.0</v>
      </c>
      <c r="F26" s="27">
        <v>522.0</v>
      </c>
    </row>
    <row r="27">
      <c r="A27" s="19" t="s">
        <v>26</v>
      </c>
      <c r="B27" s="24">
        <v>-1828882.0</v>
      </c>
      <c r="C27" s="25">
        <v>-2035620.0</v>
      </c>
      <c r="D27" s="25">
        <v>-1747584.0</v>
      </c>
      <c r="E27" s="25">
        <v>-4600351.0</v>
      </c>
      <c r="F27" s="25">
        <v>-3917374.0</v>
      </c>
    </row>
    <row r="28">
      <c r="A28" s="19" t="s">
        <v>27</v>
      </c>
      <c r="B28" s="24">
        <v>-353963.0</v>
      </c>
      <c r="C28" s="25">
        <v>-76046.0</v>
      </c>
      <c r="D28" s="25">
        <v>830427.0</v>
      </c>
      <c r="E28" s="25">
        <v>-770939.0</v>
      </c>
      <c r="F28" s="25">
        <v>-172847.0</v>
      </c>
    </row>
    <row r="29">
      <c r="A29" s="19" t="s">
        <v>28</v>
      </c>
      <c r="B29" s="24">
        <v>-699.0</v>
      </c>
      <c r="C29" s="25">
        <v>0.0</v>
      </c>
      <c r="D29" s="25">
        <v>-515.0</v>
      </c>
      <c r="E29" s="25">
        <v>0.0</v>
      </c>
      <c r="F29" s="25">
        <v>-730.0</v>
      </c>
    </row>
    <row r="30">
      <c r="A30" s="19" t="s">
        <v>29</v>
      </c>
      <c r="B30" s="20">
        <f t="shared" ref="B30:F30" si="1">B22*(1-0.4)+B26+B28+B29</f>
        <v>921215.8</v>
      </c>
      <c r="C30" s="20">
        <f t="shared" si="1"/>
        <v>1381259</v>
      </c>
      <c r="D30" s="20">
        <f t="shared" si="1"/>
        <v>2102068.6</v>
      </c>
      <c r="E30" s="20">
        <f t="shared" si="1"/>
        <v>1108360.8</v>
      </c>
      <c r="F30" s="20">
        <f t="shared" si="1"/>
        <v>1822849.8</v>
      </c>
    </row>
    <row r="31">
      <c r="A31" s="19" t="s">
        <v>30</v>
      </c>
      <c r="B31" s="20">
        <f t="shared" ref="B31:F31" si="2">B22+B26</f>
        <v>2126315</v>
      </c>
      <c r="C31" s="20">
        <f t="shared" si="2"/>
        <v>2428595</v>
      </c>
      <c r="D31" s="20">
        <f t="shared" si="2"/>
        <v>2120041</v>
      </c>
      <c r="E31" s="20">
        <f t="shared" si="2"/>
        <v>3131839</v>
      </c>
      <c r="F31" s="20">
        <f t="shared" si="2"/>
        <v>3327030</v>
      </c>
    </row>
    <row r="32">
      <c r="A32" s="19" t="s">
        <v>31</v>
      </c>
      <c r="B32" s="20">
        <f t="shared" ref="B32:F32" si="3">B18+B25+B27</f>
        <v>3841167</v>
      </c>
      <c r="C32" s="20">
        <f t="shared" si="3"/>
        <v>3791903</v>
      </c>
      <c r="D32" s="20">
        <f t="shared" si="3"/>
        <v>6789192</v>
      </c>
      <c r="E32" s="20">
        <f t="shared" si="3"/>
        <v>4797712</v>
      </c>
      <c r="F32" s="20">
        <f t="shared" si="3"/>
        <v>5513473</v>
      </c>
    </row>
    <row r="33">
      <c r="A33" s="19" t="s">
        <v>32</v>
      </c>
      <c r="B33" s="20">
        <f t="shared" ref="B33:F33" si="4">B4+B5+B6+B8-B12-B13-B14</f>
        <v>486161</v>
      </c>
      <c r="C33" s="20">
        <f t="shared" si="4"/>
        <v>361120</v>
      </c>
      <c r="D33" s="20">
        <f t="shared" si="4"/>
        <v>3906650</v>
      </c>
      <c r="E33" s="20">
        <f t="shared" si="4"/>
        <v>1396199</v>
      </c>
      <c r="F33" s="20">
        <f t="shared" si="4"/>
        <v>395861</v>
      </c>
    </row>
    <row r="34">
      <c r="A34" s="19" t="s">
        <v>33</v>
      </c>
      <c r="B34" s="20">
        <f t="shared" ref="B34:F34" si="5">B19-B20</f>
        <v>432</v>
      </c>
      <c r="C34" s="20">
        <f t="shared" si="5"/>
        <v>347</v>
      </c>
      <c r="D34" s="20">
        <f t="shared" si="5"/>
        <v>334</v>
      </c>
      <c r="E34" s="20">
        <f t="shared" si="5"/>
        <v>321</v>
      </c>
      <c r="F34" s="20">
        <f t="shared" si="5"/>
        <v>321</v>
      </c>
    </row>
    <row r="35">
      <c r="A35" s="19" t="s">
        <v>34</v>
      </c>
      <c r="B35" s="20">
        <f t="shared" ref="B35:F35" si="6">B19-(B20*1.3525)-B26</f>
        <v>210</v>
      </c>
      <c r="C35" s="20">
        <f t="shared" si="6"/>
        <v>-23</v>
      </c>
      <c r="D35" s="20">
        <f t="shared" si="6"/>
        <v>4</v>
      </c>
      <c r="E35" s="20">
        <f t="shared" si="6"/>
        <v>-170</v>
      </c>
      <c r="F35" s="20">
        <f t="shared" si="6"/>
        <v>-201</v>
      </c>
    </row>
    <row r="36">
      <c r="A36" s="19"/>
    </row>
    <row r="37">
      <c r="A37" s="19" t="s">
        <v>35</v>
      </c>
      <c r="B37" s="21">
        <f t="shared" ref="B37:F37" si="7">B4/B10</f>
        <v>0.188662584</v>
      </c>
      <c r="C37" s="21">
        <f t="shared" si="7"/>
        <v>0.096361477</v>
      </c>
      <c r="D37" s="21">
        <f t="shared" si="7"/>
        <v>0.2248367197</v>
      </c>
      <c r="E37" s="21">
        <f t="shared" si="7"/>
        <v>0.2290860509</v>
      </c>
      <c r="F37" s="21">
        <f t="shared" si="7"/>
        <v>0.06479193702</v>
      </c>
    </row>
    <row r="38">
      <c r="A38" s="19" t="s">
        <v>36</v>
      </c>
      <c r="B38" s="21">
        <f t="shared" ref="B38:F38" si="8">B4/B19</f>
        <v>700.7893519</v>
      </c>
      <c r="C38" s="21">
        <f t="shared" si="8"/>
        <v>653.2997118</v>
      </c>
      <c r="D38" s="21">
        <f t="shared" si="8"/>
        <v>3165.035928</v>
      </c>
      <c r="E38" s="21">
        <f t="shared" si="8"/>
        <v>891.5358255</v>
      </c>
      <c r="F38" s="21">
        <f t="shared" si="8"/>
        <v>353.0716511</v>
      </c>
    </row>
    <row r="39">
      <c r="A39" s="19" t="s">
        <v>37</v>
      </c>
      <c r="B39" s="21">
        <f t="shared" ref="B39:F39" si="9">B4/B3</f>
        <v>0.5481072312</v>
      </c>
      <c r="C39" s="21">
        <f t="shared" si="9"/>
        <v>0.3317761318</v>
      </c>
      <c r="D39" s="21">
        <f t="shared" si="9"/>
        <v>0.2583075259</v>
      </c>
      <c r="E39" s="21">
        <f t="shared" si="9"/>
        <v>0.1716284138</v>
      </c>
      <c r="F39" s="21">
        <f t="shared" si="9"/>
        <v>0.2130023605</v>
      </c>
    </row>
    <row r="40">
      <c r="A40" s="19" t="s">
        <v>38</v>
      </c>
      <c r="B40" s="21">
        <f t="shared" ref="B40:F40" si="10">B4/B2</f>
        <v>0.02247678604</v>
      </c>
      <c r="C40" s="21">
        <f t="shared" si="10"/>
        <v>0.0156719614</v>
      </c>
      <c r="D40" s="21">
        <f t="shared" si="10"/>
        <v>0.06197822206</v>
      </c>
      <c r="E40" s="21">
        <f t="shared" si="10"/>
        <v>0.02025285156</v>
      </c>
      <c r="F40" s="21">
        <f t="shared" si="10"/>
        <v>0.008277620779</v>
      </c>
    </row>
    <row r="41">
      <c r="A41" s="19" t="s">
        <v>39</v>
      </c>
      <c r="B41" s="21">
        <f t="shared" ref="B41:F41" si="11">B3/B10</f>
        <v>0.3442074347</v>
      </c>
      <c r="C41" s="21">
        <f t="shared" si="11"/>
        <v>0.2904412577</v>
      </c>
      <c r="D41" s="21">
        <f t="shared" si="11"/>
        <v>0.8704226443</v>
      </c>
      <c r="E41" s="21">
        <f t="shared" si="11"/>
        <v>1.334779281</v>
      </c>
      <c r="F41" s="21">
        <f t="shared" si="11"/>
        <v>0.3041841267</v>
      </c>
    </row>
    <row r="42">
      <c r="A42" s="19" t="s">
        <v>40</v>
      </c>
      <c r="B42" s="21">
        <f t="shared" ref="B42:F42" si="12">B3/B2</f>
        <v>0.04100800858</v>
      </c>
      <c r="C42" s="21">
        <f t="shared" si="12"/>
        <v>0.04723655471</v>
      </c>
      <c r="D42" s="21">
        <f t="shared" si="12"/>
        <v>0.2399396682</v>
      </c>
      <c r="E42" s="21">
        <f t="shared" si="12"/>
        <v>0.1180040712</v>
      </c>
      <c r="F42" s="21">
        <f t="shared" si="12"/>
        <v>0.03886163871</v>
      </c>
    </row>
    <row r="43">
      <c r="A43" s="19" t="s">
        <v>41</v>
      </c>
      <c r="B43" s="21">
        <f t="shared" ref="B43:F43" si="13">B10/B2</f>
        <v>0.1191374864</v>
      </c>
      <c r="C43" s="21">
        <f t="shared" si="13"/>
        <v>0.1626372061</v>
      </c>
      <c r="D43" s="21">
        <f t="shared" si="13"/>
        <v>0.2756588076</v>
      </c>
      <c r="E43" s="21">
        <f t="shared" si="13"/>
        <v>0.08840717925</v>
      </c>
      <c r="F43" s="21">
        <f t="shared" si="13"/>
        <v>0.127756958</v>
      </c>
    </row>
    <row r="44">
      <c r="A44" s="19" t="s">
        <v>42</v>
      </c>
      <c r="B44" s="21">
        <f t="shared" ref="B44:F44" si="14">B10/B19</f>
        <v>3714.511574</v>
      </c>
      <c r="C44" s="21">
        <f t="shared" si="14"/>
        <v>6779.677233</v>
      </c>
      <c r="D44" s="21">
        <f t="shared" si="14"/>
        <v>14077.04192</v>
      </c>
      <c r="E44" s="21">
        <f t="shared" si="14"/>
        <v>3891.707165</v>
      </c>
      <c r="F44" s="21">
        <f t="shared" si="14"/>
        <v>5449.314642</v>
      </c>
    </row>
    <row r="45">
      <c r="A45" s="19" t="s">
        <v>43</v>
      </c>
      <c r="B45" s="21">
        <f t="shared" ref="B45:F45" si="15">B8/B2</f>
        <v>0.000001187908399</v>
      </c>
      <c r="C45" s="21">
        <f t="shared" si="15"/>
        <v>0.000001036985469</v>
      </c>
      <c r="D45" s="21">
        <f t="shared" si="15"/>
        <v>0.0000007035504556</v>
      </c>
      <c r="E45" s="21">
        <f t="shared" si="15"/>
        <v>0.0000008492266093</v>
      </c>
      <c r="F45" s="21">
        <f t="shared" si="15"/>
        <v>0.000000730361119</v>
      </c>
    </row>
    <row r="46">
      <c r="A46" s="19" t="s">
        <v>44</v>
      </c>
      <c r="B46" s="21">
        <f t="shared" ref="B46:F46" si="16">(B3-B8)/B2</f>
        <v>0.04100682067</v>
      </c>
      <c r="C46" s="21">
        <f t="shared" si="16"/>
        <v>0.04723551772</v>
      </c>
      <c r="D46" s="21">
        <f t="shared" si="16"/>
        <v>0.2399389647</v>
      </c>
      <c r="E46" s="21">
        <f t="shared" si="16"/>
        <v>0.118003222</v>
      </c>
      <c r="F46" s="21">
        <f t="shared" si="16"/>
        <v>0.03886090835</v>
      </c>
    </row>
    <row r="47">
      <c r="A47" s="19" t="s">
        <v>45</v>
      </c>
      <c r="B47" s="21">
        <f t="shared" ref="B47:F47" si="17">(B3-B8)/B10</f>
        <v>0.3441974638</v>
      </c>
      <c r="C47" s="21">
        <f t="shared" si="17"/>
        <v>0.2904348817</v>
      </c>
      <c r="D47" s="21">
        <f t="shared" si="17"/>
        <v>0.870420092</v>
      </c>
      <c r="E47" s="21">
        <f t="shared" si="17"/>
        <v>1.334769676</v>
      </c>
      <c r="F47" s="21">
        <f t="shared" si="17"/>
        <v>0.3041784099</v>
      </c>
    </row>
    <row r="48">
      <c r="A48" s="19" t="s">
        <v>46</v>
      </c>
      <c r="B48" s="19">
        <f t="shared" ref="B48:F48" si="18">(B3-B10)/B2</f>
        <v>-0.07812947786</v>
      </c>
      <c r="C48" s="19">
        <f t="shared" si="18"/>
        <v>-0.1154006514</v>
      </c>
      <c r="D48" s="19">
        <f t="shared" si="18"/>
        <v>-0.03571913937</v>
      </c>
      <c r="E48" s="19">
        <f t="shared" si="18"/>
        <v>0.02959689194</v>
      </c>
      <c r="F48" s="19">
        <f t="shared" si="18"/>
        <v>-0.08889531931</v>
      </c>
    </row>
    <row r="49">
      <c r="A49" s="19" t="s">
        <v>47</v>
      </c>
      <c r="B49" s="21">
        <f t="shared" ref="B49:F49" si="19">(B3-B10)/B19</f>
        <v>-2435.949074</v>
      </c>
      <c r="C49" s="21">
        <f t="shared" si="19"/>
        <v>-4810.579251</v>
      </c>
      <c r="D49" s="21">
        <f t="shared" si="19"/>
        <v>-1824.065868</v>
      </c>
      <c r="E49" s="21">
        <f t="shared" si="19"/>
        <v>1302.862928</v>
      </c>
      <c r="F49" s="21">
        <f t="shared" si="19"/>
        <v>-3791.719626</v>
      </c>
    </row>
    <row r="50">
      <c r="A50" s="19" t="s">
        <v>48</v>
      </c>
      <c r="B50" s="21">
        <f t="shared" ref="B50:F50" si="20">(B11+B16)/B30</f>
        <v>0.4454906223</v>
      </c>
      <c r="C50" s="21">
        <f t="shared" si="20"/>
        <v>0.7458608414</v>
      </c>
      <c r="D50" s="21">
        <f t="shared" si="20"/>
        <v>0.5245884934</v>
      </c>
      <c r="E50" s="21">
        <f t="shared" si="20"/>
        <v>0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0.03113978879</v>
      </c>
      <c r="C51" s="21">
        <f t="shared" si="21"/>
        <v>0.06895715424</v>
      </c>
      <c r="D51" s="21">
        <f t="shared" si="21"/>
        <v>0.06475440805</v>
      </c>
      <c r="E51" s="21">
        <f t="shared" si="21"/>
        <v>0.00907198614</v>
      </c>
      <c r="F51" s="21">
        <f t="shared" si="21"/>
        <v>0.07361460522</v>
      </c>
    </row>
    <row r="52">
      <c r="A52" s="19" t="s">
        <v>50</v>
      </c>
      <c r="B52" s="21">
        <f t="shared" ref="B52:F52" si="22">B23/B25</f>
        <v>0.0293240495</v>
      </c>
      <c r="C52" s="21">
        <f t="shared" si="22"/>
        <v>0.06933242253</v>
      </c>
      <c r="D52" s="21">
        <f t="shared" si="22"/>
        <v>0.03213766933</v>
      </c>
      <c r="E52" s="21">
        <f t="shared" si="22"/>
        <v>0.009153778124</v>
      </c>
      <c r="F52" s="21">
        <f t="shared" si="22"/>
        <v>0.07808294165</v>
      </c>
    </row>
    <row r="53">
      <c r="A53" s="19" t="s">
        <v>51</v>
      </c>
      <c r="B53" s="21">
        <f t="shared" ref="B53:F53" si="23">B23/B2</f>
        <v>0.004915936177</v>
      </c>
      <c r="C53" s="21">
        <f t="shared" si="23"/>
        <v>0.01157752797</v>
      </c>
      <c r="D53" s="21">
        <f t="shared" si="23"/>
        <v>0.008048734471</v>
      </c>
      <c r="E53" s="21">
        <f t="shared" si="23"/>
        <v>0.002010685535</v>
      </c>
      <c r="F53" s="21">
        <f t="shared" si="23"/>
        <v>0.01788785845</v>
      </c>
    </row>
    <row r="54">
      <c r="A54" s="19" t="s">
        <v>52</v>
      </c>
      <c r="B54" s="19">
        <f t="shared" ref="B54:F54" si="24">B23/B35</f>
        <v>315.3</v>
      </c>
      <c r="C54" s="19">
        <f t="shared" si="24"/>
        <v>-7281.26087</v>
      </c>
      <c r="D54" s="19">
        <f t="shared" si="24"/>
        <v>34320.5</v>
      </c>
      <c r="E54" s="19">
        <f t="shared" si="24"/>
        <v>-167.1294118</v>
      </c>
      <c r="F54" s="19">
        <f t="shared" si="24"/>
        <v>-1218.497512</v>
      </c>
    </row>
    <row r="55">
      <c r="A55" s="19" t="s">
        <v>53</v>
      </c>
      <c r="B55" s="21">
        <f t="shared" ref="B55:F55" si="25">B30/B17</f>
        <v>0.08027231821</v>
      </c>
      <c r="C55" s="21">
        <f t="shared" si="25"/>
        <v>0.1176045224</v>
      </c>
      <c r="D55" s="21">
        <f t="shared" si="25"/>
        <v>0.1745315326</v>
      </c>
      <c r="E55" s="21">
        <f t="shared" si="25"/>
        <v>0.08769817153</v>
      </c>
      <c r="F55" s="21">
        <f t="shared" si="25"/>
        <v>0.1615871094</v>
      </c>
    </row>
    <row r="56">
      <c r="A56" s="19" t="s">
        <v>54</v>
      </c>
      <c r="B56" s="21">
        <f t="shared" ref="B56:F56" si="26">B30/B2</f>
        <v>0.06839499914</v>
      </c>
      <c r="C56" s="21">
        <f t="shared" si="26"/>
        <v>0.09548970083</v>
      </c>
      <c r="D56" s="21">
        <f t="shared" si="26"/>
        <v>0.1232426101</v>
      </c>
      <c r="E56" s="21">
        <f t="shared" si="26"/>
        <v>0.07843745701</v>
      </c>
      <c r="F56" s="21">
        <f t="shared" si="26"/>
        <v>0.133133862</v>
      </c>
    </row>
    <row r="57">
      <c r="A57" s="19" t="s">
        <v>55</v>
      </c>
      <c r="B57" s="21">
        <f t="shared" ref="B57:F57" si="27">B22/B17</f>
        <v>0.1852621436</v>
      </c>
      <c r="C57" s="21">
        <f t="shared" si="27"/>
        <v>0.2067463389</v>
      </c>
      <c r="D57" s="21">
        <f t="shared" si="27"/>
        <v>0.1759963541</v>
      </c>
      <c r="E57" s="21">
        <f t="shared" si="27"/>
        <v>0.2477654334</v>
      </c>
      <c r="F57" s="21">
        <f t="shared" si="27"/>
        <v>0.2948793763</v>
      </c>
    </row>
    <row r="58">
      <c r="A58" s="19" t="s">
        <v>56</v>
      </c>
      <c r="B58" s="21">
        <f t="shared" ref="B58:F58" si="28">B22/B2</f>
        <v>0.1578502333</v>
      </c>
      <c r="C58" s="21">
        <f t="shared" si="28"/>
        <v>0.1678689361</v>
      </c>
      <c r="D58" s="21">
        <f t="shared" si="28"/>
        <v>0.12427697</v>
      </c>
      <c r="E58" s="21">
        <f t="shared" si="28"/>
        <v>0.2216020037</v>
      </c>
      <c r="F58" s="21">
        <f t="shared" si="28"/>
        <v>0.2429552105</v>
      </c>
    </row>
    <row r="59">
      <c r="A59" s="19" t="s">
        <v>57</v>
      </c>
      <c r="B59" s="21">
        <f t="shared" ref="B59:F59" si="29">B31/B32</f>
        <v>0.5535596344</v>
      </c>
      <c r="C59" s="21">
        <f t="shared" si="29"/>
        <v>0.6404686512</v>
      </c>
      <c r="D59" s="21">
        <f t="shared" si="29"/>
        <v>0.3122670562</v>
      </c>
      <c r="E59" s="21">
        <f t="shared" si="29"/>
        <v>0.6527776157</v>
      </c>
      <c r="F59" s="21">
        <f t="shared" si="29"/>
        <v>0.6034363458</v>
      </c>
    </row>
    <row r="60">
      <c r="A60" s="19" t="s">
        <v>58</v>
      </c>
      <c r="B60" s="21">
        <f t="shared" ref="B60:F60" si="30">B31/B2</f>
        <v>0.1578667155</v>
      </c>
      <c r="C60" s="21">
        <f t="shared" si="30"/>
        <v>0.1678945151</v>
      </c>
      <c r="D60" s="21">
        <f t="shared" si="30"/>
        <v>0.1242963176</v>
      </c>
      <c r="E60" s="21">
        <f t="shared" si="30"/>
        <v>0.2216367512</v>
      </c>
      <c r="F60" s="21">
        <f t="shared" si="30"/>
        <v>0.2429933354</v>
      </c>
    </row>
    <row r="61">
      <c r="A61" s="19" t="s">
        <v>59</v>
      </c>
      <c r="B61" s="21">
        <f t="shared" ref="B61:F61" si="31">B25/B17</f>
        <v>0.1967540808</v>
      </c>
      <c r="C61" s="21">
        <f t="shared" si="31"/>
        <v>0.2056586372</v>
      </c>
      <c r="D61" s="21">
        <f t="shared" si="31"/>
        <v>0.3546714555</v>
      </c>
      <c r="E61" s="21">
        <f t="shared" si="31"/>
        <v>0.2455900716</v>
      </c>
      <c r="F61" s="21">
        <f t="shared" si="31"/>
        <v>0.2780483775</v>
      </c>
    </row>
    <row r="62">
      <c r="A62" s="19" t="s">
        <v>60</v>
      </c>
      <c r="B62" s="21">
        <f t="shared" ref="B62:F62" si="32">B25/B2</f>
        <v>0.167641791</v>
      </c>
      <c r="C62" s="21">
        <f t="shared" si="32"/>
        <v>0.1669857701</v>
      </c>
      <c r="D62" s="21">
        <f t="shared" si="32"/>
        <v>0.250445494</v>
      </c>
      <c r="E62" s="21">
        <f t="shared" si="32"/>
        <v>0.2196563548</v>
      </c>
      <c r="F62" s="21">
        <f t="shared" si="32"/>
        <v>0.229087917</v>
      </c>
    </row>
    <row r="63">
      <c r="A63" s="19" t="s">
        <v>61</v>
      </c>
      <c r="B63" s="21">
        <f t="shared" ref="B63:F63" si="33">(B25+B24)/B17</f>
        <v>0.1850252171</v>
      </c>
      <c r="C63" s="21">
        <f t="shared" si="33"/>
        <v>0.2072571969</v>
      </c>
      <c r="D63" s="21">
        <f t="shared" si="33"/>
        <v>0.3702271709</v>
      </c>
      <c r="E63" s="21">
        <f t="shared" si="33"/>
        <v>0.2532999345</v>
      </c>
      <c r="F63" s="21">
        <f t="shared" si="33"/>
        <v>0.276480419</v>
      </c>
    </row>
    <row r="64">
      <c r="A64" s="19" t="s">
        <v>62</v>
      </c>
      <c r="B64" s="21">
        <f t="shared" ref="B64:F64" si="34">B16/B17</f>
        <v>0.00320613224</v>
      </c>
      <c r="C64" s="21">
        <f t="shared" si="34"/>
        <v>0.001566375603</v>
      </c>
      <c r="D64" s="21">
        <f t="shared" si="34"/>
        <v>0</v>
      </c>
      <c r="E64" s="21">
        <f t="shared" si="34"/>
        <v>0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0.002731743852</v>
      </c>
      <c r="C65" s="21">
        <f t="shared" si="35"/>
        <v>0.001271828112</v>
      </c>
      <c r="D65" s="21">
        <f t="shared" si="35"/>
        <v>0</v>
      </c>
      <c r="E65" s="21">
        <f t="shared" si="35"/>
        <v>0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0.03609467095</v>
      </c>
      <c r="C66" s="21">
        <f t="shared" si="36"/>
        <v>0.02496507951</v>
      </c>
      <c r="D66" s="21">
        <f t="shared" si="36"/>
        <v>0.2290437823</v>
      </c>
      <c r="E66" s="21">
        <f t="shared" si="36"/>
        <v>0.09880744523</v>
      </c>
      <c r="F66" s="21">
        <f t="shared" si="36"/>
        <v>0.02891214829</v>
      </c>
    </row>
    <row r="67">
      <c r="A67" s="19" t="s">
        <v>65</v>
      </c>
      <c r="B67" s="21">
        <f t="shared" ref="B67:F67" si="37">B17/B32</f>
        <v>2.987668331</v>
      </c>
      <c r="C67" s="21">
        <f t="shared" si="37"/>
        <v>3.097375645</v>
      </c>
      <c r="D67" s="21">
        <f t="shared" si="37"/>
        <v>1.774005213</v>
      </c>
      <c r="E67" s="21">
        <f t="shared" si="37"/>
        <v>2.634246699</v>
      </c>
      <c r="F67" s="21">
        <f t="shared" si="37"/>
        <v>2.046062618</v>
      </c>
    </row>
    <row r="68">
      <c r="A68" s="19" t="s">
        <v>66</v>
      </c>
      <c r="B68" s="21">
        <f t="shared" ref="B68:F68" si="38">B17/B2</f>
        <v>0.8520371738</v>
      </c>
      <c r="C68" s="21">
        <f t="shared" si="38"/>
        <v>0.8119560277</v>
      </c>
      <c r="D68" s="21">
        <f t="shared" si="38"/>
        <v>0.7061337757</v>
      </c>
      <c r="E68" s="21">
        <f t="shared" si="38"/>
        <v>0.8944024219</v>
      </c>
      <c r="F68" s="21">
        <f t="shared" si="38"/>
        <v>0.8239138782</v>
      </c>
    </row>
    <row r="69">
      <c r="A69" s="19" t="s">
        <v>67</v>
      </c>
      <c r="B69" s="21">
        <f t="shared" ref="B69:F69" si="39">(B16+B11)/B17</f>
        <v>0.03576056499</v>
      </c>
      <c r="C69" s="21">
        <f t="shared" si="39"/>
        <v>0.08771660803</v>
      </c>
      <c r="D69" s="21">
        <f t="shared" si="39"/>
        <v>0.09155723376</v>
      </c>
      <c r="E69" s="21">
        <f t="shared" si="39"/>
        <v>0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0.03046933073</v>
      </c>
      <c r="C70" s="21">
        <f t="shared" si="40"/>
        <v>0.07122202861</v>
      </c>
      <c r="D70" s="21">
        <f t="shared" si="40"/>
        <v>0.06465165517</v>
      </c>
      <c r="E70" s="21">
        <f t="shared" si="40"/>
        <v>0</v>
      </c>
      <c r="F70" s="21">
        <f t="shared" si="40"/>
        <v>0</v>
      </c>
    </row>
    <row r="71">
      <c r="A71" s="19" t="s">
        <v>69</v>
      </c>
      <c r="B71" s="21">
        <f t="shared" ref="B71:F71" si="41">B30/B19</f>
        <v>2132.443981</v>
      </c>
      <c r="C71" s="21">
        <f t="shared" si="41"/>
        <v>3980.573487</v>
      </c>
      <c r="D71" s="21">
        <f t="shared" si="41"/>
        <v>6293.618563</v>
      </c>
      <c r="E71" s="21">
        <f t="shared" si="41"/>
        <v>3452.837383</v>
      </c>
      <c r="F71" s="21">
        <f t="shared" si="41"/>
        <v>5678.659813</v>
      </c>
    </row>
    <row r="72">
      <c r="A72" s="19" t="s">
        <v>70</v>
      </c>
      <c r="B72" s="19">
        <f t="shared" ref="B72:F72" si="42">B30/B35</f>
        <v>4386.741905</v>
      </c>
      <c r="C72" s="19">
        <f t="shared" si="42"/>
        <v>-60054.73913</v>
      </c>
      <c r="D72" s="19">
        <f t="shared" si="42"/>
        <v>525517.15</v>
      </c>
      <c r="E72" s="19">
        <f t="shared" si="42"/>
        <v>-6519.769412</v>
      </c>
      <c r="F72" s="19">
        <f t="shared" si="42"/>
        <v>-9068.904478</v>
      </c>
    </row>
    <row r="73">
      <c r="A73" s="19" t="s">
        <v>71</v>
      </c>
      <c r="B73" s="19">
        <f t="shared" ref="B73:F73" si="43">B22/B35</f>
        <v>10124.25238</v>
      </c>
      <c r="C73" s="19">
        <f t="shared" si="43"/>
        <v>-105575</v>
      </c>
      <c r="D73" s="19">
        <f t="shared" si="43"/>
        <v>529927.75</v>
      </c>
      <c r="E73" s="19">
        <f t="shared" si="43"/>
        <v>-18419.69412</v>
      </c>
      <c r="F73" s="19">
        <f t="shared" si="43"/>
        <v>-16549.79104</v>
      </c>
    </row>
    <row r="74">
      <c r="A74" s="19" t="s">
        <v>72</v>
      </c>
      <c r="B74" s="21">
        <f t="shared" ref="B74:F74" si="44">B31/B19</f>
        <v>4922.025463</v>
      </c>
      <c r="C74" s="21">
        <f t="shared" si="44"/>
        <v>6998.832853</v>
      </c>
      <c r="D74" s="21">
        <f t="shared" si="44"/>
        <v>6347.428144</v>
      </c>
      <c r="E74" s="21">
        <f t="shared" si="44"/>
        <v>9756.507788</v>
      </c>
      <c r="F74" s="21">
        <f t="shared" si="44"/>
        <v>10364.57944</v>
      </c>
    </row>
    <row r="75">
      <c r="A75" s="19" t="s">
        <v>73</v>
      </c>
      <c r="B75" s="21">
        <f t="shared" ref="B75:F75" si="45">B34/B19</f>
        <v>1</v>
      </c>
      <c r="C75" s="21">
        <f t="shared" si="45"/>
        <v>1</v>
      </c>
      <c r="D75" s="21">
        <f t="shared" si="45"/>
        <v>1</v>
      </c>
      <c r="E75" s="21">
        <f t="shared" si="45"/>
        <v>1</v>
      </c>
      <c r="F75" s="21">
        <f t="shared" si="45"/>
        <v>1</v>
      </c>
    </row>
    <row r="76">
      <c r="A76" s="19" t="s">
        <v>74</v>
      </c>
      <c r="B76" s="21">
        <f t="shared" ref="B76:F76" si="46">B25/B19</f>
        <v>5226.796296</v>
      </c>
      <c r="C76" s="21">
        <f t="shared" si="46"/>
        <v>6960.951009</v>
      </c>
      <c r="D76" s="21">
        <f t="shared" si="46"/>
        <v>12789.47605</v>
      </c>
      <c r="E76" s="21">
        <f t="shared" si="46"/>
        <v>9669.330218</v>
      </c>
      <c r="F76" s="21">
        <f t="shared" si="46"/>
        <v>9771.461059</v>
      </c>
    </row>
    <row r="77">
      <c r="A77" s="19" t="s">
        <v>75</v>
      </c>
      <c r="B77" s="19">
        <f t="shared" ref="B77:F77" si="47">B25/B35</f>
        <v>10752.26667</v>
      </c>
      <c r="C77" s="19">
        <f t="shared" si="47"/>
        <v>-105019.5652</v>
      </c>
      <c r="D77" s="19">
        <f t="shared" si="47"/>
        <v>1067921.25</v>
      </c>
      <c r="E77" s="19">
        <f t="shared" si="47"/>
        <v>-18257.97059</v>
      </c>
      <c r="F77" s="19">
        <f t="shared" si="47"/>
        <v>-15605.16915</v>
      </c>
    </row>
    <row r="78">
      <c r="A78" s="19" t="s">
        <v>76</v>
      </c>
      <c r="B78" s="19">
        <f t="shared" ref="B78:F78" si="48">B35/B9</f>
        <v>0.1016456922</v>
      </c>
      <c r="C78" s="19">
        <f t="shared" si="48"/>
        <v>-0.01334881021</v>
      </c>
      <c r="D78" s="19">
        <f t="shared" si="48"/>
        <v>0.002525252525</v>
      </c>
      <c r="E78" s="19">
        <f t="shared" si="48"/>
        <v>-0.1294744859</v>
      </c>
      <c r="F78" s="19">
        <f t="shared" si="48"/>
        <v>-0.1706281834</v>
      </c>
    </row>
    <row r="79">
      <c r="A79" s="19" t="s">
        <v>77</v>
      </c>
      <c r="B79" s="19">
        <f t="shared" ref="B79:F79" si="49">B35/B2</f>
        <v>0.00001559129774</v>
      </c>
      <c r="C79" s="19">
        <f t="shared" si="49"/>
        <v>-0.000001590044386</v>
      </c>
      <c r="D79" s="19">
        <f t="shared" si="49"/>
        <v>0.0000002345168185</v>
      </c>
      <c r="E79" s="19">
        <f t="shared" si="49"/>
        <v>-0.0000120307103</v>
      </c>
      <c r="F79" s="19">
        <f t="shared" si="49"/>
        <v>-0.00001468025849</v>
      </c>
    </row>
    <row r="80">
      <c r="A80" s="19" t="s">
        <v>78</v>
      </c>
      <c r="B80" s="19">
        <f t="shared" ref="B80:F80" si="50">B35/B19</f>
        <v>0.4861111111</v>
      </c>
      <c r="C80" s="19">
        <f t="shared" si="50"/>
        <v>-0.06628242075</v>
      </c>
      <c r="D80" s="19">
        <f t="shared" si="50"/>
        <v>0.0119760479</v>
      </c>
      <c r="E80" s="19">
        <f t="shared" si="50"/>
        <v>-0.5295950156</v>
      </c>
      <c r="F80" s="19">
        <f t="shared" si="50"/>
        <v>-0.6261682243</v>
      </c>
    </row>
    <row r="81">
      <c r="A81" s="19" t="s">
        <v>79</v>
      </c>
      <c r="B81" s="21">
        <f t="shared" ref="B81:F81" si="51">B12/B19</f>
        <v>3.905092593</v>
      </c>
      <c r="C81" s="21">
        <f t="shared" si="51"/>
        <v>34.75216138</v>
      </c>
      <c r="D81" s="21">
        <f t="shared" si="51"/>
        <v>36.94011976</v>
      </c>
      <c r="E81" s="21">
        <f t="shared" si="51"/>
        <v>47.74143302</v>
      </c>
      <c r="F81" s="21">
        <f t="shared" si="51"/>
        <v>17.96261682</v>
      </c>
    </row>
    <row r="82">
      <c r="A82" s="19" t="s">
        <v>80</v>
      </c>
      <c r="B82" s="21">
        <f t="shared" ref="B82:F82" si="52">B3/B19</f>
        <v>1278.5625</v>
      </c>
      <c r="C82" s="21">
        <f t="shared" si="52"/>
        <v>1969.097983</v>
      </c>
      <c r="D82" s="21">
        <f t="shared" si="52"/>
        <v>12252.97605</v>
      </c>
      <c r="E82" s="21">
        <f t="shared" si="52"/>
        <v>5194.570093</v>
      </c>
      <c r="F82" s="21">
        <f t="shared" si="52"/>
        <v>1657.595016</v>
      </c>
    </row>
    <row r="83">
      <c r="A83" s="19" t="s">
        <v>81</v>
      </c>
      <c r="B83" s="21">
        <f t="shared" ref="B83:F83" si="53">B8/B19</f>
        <v>0.03703703704</v>
      </c>
      <c r="C83" s="21">
        <f t="shared" si="53"/>
        <v>0.04322766571</v>
      </c>
      <c r="D83" s="21">
        <f t="shared" si="53"/>
        <v>0.03592814371</v>
      </c>
      <c r="E83" s="21">
        <f t="shared" si="53"/>
        <v>0.03738317757</v>
      </c>
      <c r="F83" s="21">
        <f t="shared" si="53"/>
        <v>0.03115264798</v>
      </c>
    </row>
    <row r="84">
      <c r="A84" s="19" t="s">
        <v>82</v>
      </c>
      <c r="B84" s="21">
        <f t="shared" ref="B84:F84" si="54">B33/B19</f>
        <v>1125.372685</v>
      </c>
      <c r="C84" s="21">
        <f t="shared" si="54"/>
        <v>1040.691643</v>
      </c>
      <c r="D84" s="21">
        <f t="shared" si="54"/>
        <v>11696.55689</v>
      </c>
      <c r="E84" s="21">
        <f t="shared" si="54"/>
        <v>4349.529595</v>
      </c>
      <c r="F84" s="21">
        <f t="shared" si="54"/>
        <v>1233.211838</v>
      </c>
    </row>
    <row r="85">
      <c r="A85" s="19" t="s">
        <v>83</v>
      </c>
      <c r="B85" s="21">
        <f t="shared" ref="B85:F85" si="55">(B5+B6)/B19</f>
        <v>533.3449074</v>
      </c>
      <c r="C85" s="21">
        <f t="shared" si="55"/>
        <v>562.5244957</v>
      </c>
      <c r="D85" s="21">
        <f t="shared" si="55"/>
        <v>8781.862275</v>
      </c>
      <c r="E85" s="21">
        <f t="shared" si="55"/>
        <v>3745.062305</v>
      </c>
      <c r="F85" s="21">
        <f t="shared" si="55"/>
        <v>1105.330218</v>
      </c>
    </row>
    <row r="86">
      <c r="A86" s="19" t="s">
        <v>84</v>
      </c>
      <c r="B86" s="21">
        <f t="shared" ref="B86:F86" si="56">B19/B2</f>
        <v>0.00003207352678</v>
      </c>
      <c r="C86" s="21">
        <f t="shared" si="56"/>
        <v>0.00002398893053</v>
      </c>
      <c r="D86" s="21">
        <f t="shared" si="56"/>
        <v>0.00001958215435</v>
      </c>
      <c r="E86" s="21">
        <f t="shared" si="56"/>
        <v>0.0000227168118</v>
      </c>
      <c r="F86" s="21">
        <f t="shared" si="56"/>
        <v>0.00002344459192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36891.0</v>
      </c>
      <c r="C1" s="52">
        <v>37256.0</v>
      </c>
      <c r="D1" s="52">
        <v>37621.0</v>
      </c>
      <c r="E1" s="52">
        <v>37986.0</v>
      </c>
      <c r="F1" s="52">
        <v>38352.0</v>
      </c>
    </row>
    <row r="2">
      <c r="A2" s="4" t="s">
        <v>1</v>
      </c>
      <c r="B2" s="24">
        <v>1188756.0</v>
      </c>
      <c r="C2" s="25">
        <v>1221775.0</v>
      </c>
      <c r="D2" s="25">
        <v>1515644.0</v>
      </c>
      <c r="E2" s="25">
        <v>1593742.0</v>
      </c>
      <c r="F2" s="25">
        <v>730771.0</v>
      </c>
    </row>
    <row r="3">
      <c r="A3" s="4" t="s">
        <v>2</v>
      </c>
      <c r="B3" s="26">
        <v>448513.0</v>
      </c>
      <c r="C3" s="27">
        <v>377272.0</v>
      </c>
      <c r="D3" s="27">
        <v>412265.0</v>
      </c>
      <c r="E3" s="27">
        <v>430906.0</v>
      </c>
      <c r="F3" s="27">
        <v>103891.0</v>
      </c>
    </row>
    <row r="4">
      <c r="A4" s="4" t="s">
        <v>3</v>
      </c>
      <c r="B4" s="11">
        <v>284457.0</v>
      </c>
      <c r="C4" s="12">
        <v>195603.0</v>
      </c>
      <c r="D4" s="12">
        <v>183519.0</v>
      </c>
      <c r="E4" s="12">
        <v>44187.0</v>
      </c>
      <c r="F4" s="12">
        <v>46371.0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26">
        <v>108909.0</v>
      </c>
      <c r="C6" s="27">
        <v>114064.0</v>
      </c>
      <c r="D6" s="27">
        <v>145280.0</v>
      </c>
      <c r="E6" s="27">
        <v>205475.0</v>
      </c>
      <c r="F6" s="27">
        <v>21401.0</v>
      </c>
    </row>
    <row r="7">
      <c r="A7" s="4" t="s">
        <v>6</v>
      </c>
      <c r="B7" s="26"/>
      <c r="C7" s="27"/>
      <c r="D7" s="27"/>
      <c r="E7" s="27"/>
      <c r="F7" s="27"/>
    </row>
    <row r="8">
      <c r="A8" s="4" t="s">
        <v>7</v>
      </c>
      <c r="B8" s="26">
        <v>49078.0</v>
      </c>
      <c r="C8" s="27">
        <v>54205.0</v>
      </c>
      <c r="D8" s="27">
        <v>55333.0</v>
      </c>
      <c r="E8" s="27">
        <v>152485.0</v>
      </c>
      <c r="F8" s="27">
        <v>27073.0</v>
      </c>
    </row>
    <row r="9">
      <c r="A9" s="15" t="s">
        <v>8</v>
      </c>
      <c r="B9" s="11">
        <v>249742.0</v>
      </c>
      <c r="C9" s="12">
        <v>297323.0</v>
      </c>
      <c r="D9" s="12">
        <v>510067.0</v>
      </c>
      <c r="E9" s="12">
        <v>821640.0</v>
      </c>
      <c r="F9" s="12">
        <v>298077.0</v>
      </c>
      <c r="G9" s="16"/>
    </row>
    <row r="10">
      <c r="A10" s="15" t="s">
        <v>9</v>
      </c>
      <c r="B10" s="26">
        <v>142321.0</v>
      </c>
      <c r="C10" s="27">
        <v>122000.0</v>
      </c>
      <c r="D10" s="27">
        <v>205167.0</v>
      </c>
      <c r="E10" s="27">
        <v>233944.0</v>
      </c>
      <c r="F10" s="27">
        <v>79768.0</v>
      </c>
    </row>
    <row r="11">
      <c r="A11" s="17" t="s">
        <v>10</v>
      </c>
      <c r="B11" s="11">
        <v>49700.0</v>
      </c>
      <c r="C11" s="12">
        <v>48941.0</v>
      </c>
      <c r="D11" s="12">
        <v>82446.0</v>
      </c>
      <c r="E11" s="12">
        <v>121901.0</v>
      </c>
      <c r="F11" s="12">
        <v>44737.0</v>
      </c>
    </row>
    <row r="12">
      <c r="A12" s="4" t="s">
        <v>11</v>
      </c>
      <c r="B12" s="11">
        <v>13662.0</v>
      </c>
      <c r="C12" s="12">
        <v>18815.0</v>
      </c>
      <c r="D12" s="12">
        <v>60451.0</v>
      </c>
      <c r="E12" s="12">
        <v>36483.0</v>
      </c>
      <c r="F12" s="12">
        <v>23716.0</v>
      </c>
    </row>
    <row r="13">
      <c r="A13" s="4" t="s">
        <v>12</v>
      </c>
      <c r="B13" s="26">
        <v>41216.0</v>
      </c>
      <c r="C13" s="27">
        <v>8695.0</v>
      </c>
      <c r="D13" s="27">
        <v>5854.0</v>
      </c>
      <c r="E13" s="12">
        <v>10436.0</v>
      </c>
      <c r="F13" s="12">
        <v>4902.0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195361.0</v>
      </c>
      <c r="C15" s="27">
        <v>233953.0</v>
      </c>
      <c r="D15" s="27">
        <v>398967.0</v>
      </c>
      <c r="E15" s="27">
        <v>418206.0</v>
      </c>
      <c r="F15" s="27">
        <v>242695.0</v>
      </c>
    </row>
    <row r="16">
      <c r="A16" s="1" t="s">
        <v>15</v>
      </c>
      <c r="B16" s="11">
        <v>175193.0</v>
      </c>
      <c r="C16" s="12">
        <v>184363.0</v>
      </c>
      <c r="D16" s="12">
        <v>282417.0</v>
      </c>
      <c r="E16" s="12">
        <v>242665.0</v>
      </c>
      <c r="F16" s="12">
        <v>187219.0</v>
      </c>
    </row>
    <row r="17">
      <c r="A17" s="4" t="s">
        <v>16</v>
      </c>
      <c r="B17" s="11">
        <v>851074.0</v>
      </c>
      <c r="C17" s="12">
        <v>865822.0</v>
      </c>
      <c r="D17" s="12">
        <v>911510.0</v>
      </c>
      <c r="E17" s="12">
        <v>941592.0</v>
      </c>
      <c r="F17" s="12">
        <v>408308.0</v>
      </c>
    </row>
    <row r="18">
      <c r="A18" s="1" t="s">
        <v>17</v>
      </c>
      <c r="B18" s="11">
        <v>231335.0</v>
      </c>
      <c r="C18" s="12">
        <v>231335.0</v>
      </c>
      <c r="D18" s="12">
        <v>256314.0</v>
      </c>
      <c r="E18" s="12">
        <v>271709.0</v>
      </c>
      <c r="F18" s="12">
        <v>154875.0</v>
      </c>
    </row>
    <row r="19">
      <c r="A19" s="1" t="s">
        <v>18</v>
      </c>
      <c r="B19" s="24">
        <v>424216.0</v>
      </c>
      <c r="C19" s="25">
        <v>453586.0</v>
      </c>
      <c r="D19" s="25">
        <v>508185.0</v>
      </c>
      <c r="E19" s="25">
        <v>840922.0</v>
      </c>
      <c r="F19" s="25">
        <v>85131.0</v>
      </c>
    </row>
    <row r="20">
      <c r="A20" s="4" t="s">
        <v>19</v>
      </c>
      <c r="B20" s="24">
        <v>275897.0</v>
      </c>
      <c r="C20" s="25">
        <v>297969.0</v>
      </c>
      <c r="D20" s="25">
        <v>324455.0</v>
      </c>
      <c r="E20" s="25">
        <v>559278.0</v>
      </c>
      <c r="F20" s="25">
        <v>65983.0</v>
      </c>
    </row>
    <row r="21">
      <c r="A21" s="1" t="s">
        <v>20</v>
      </c>
      <c r="B21" s="24">
        <v>34393.0</v>
      </c>
      <c r="C21" s="25">
        <v>62172.0</v>
      </c>
      <c r="D21" s="25">
        <v>42091.0</v>
      </c>
      <c r="E21" s="25">
        <v>131970.0</v>
      </c>
      <c r="F21" s="25">
        <v>-7196.0</v>
      </c>
    </row>
    <row r="22">
      <c r="A22" s="1" t="s">
        <v>21</v>
      </c>
      <c r="B22" s="24">
        <v>111014.0</v>
      </c>
      <c r="C22" s="25">
        <v>90729.0</v>
      </c>
      <c r="D22" s="25">
        <v>136518.0</v>
      </c>
      <c r="E22" s="25">
        <v>141634.0</v>
      </c>
      <c r="F22" s="25">
        <v>23678.0</v>
      </c>
    </row>
    <row r="23">
      <c r="A23" s="4" t="s">
        <v>22</v>
      </c>
      <c r="B23" s="26">
        <v>50913.0</v>
      </c>
      <c r="C23" s="27">
        <v>67664.0</v>
      </c>
      <c r="D23" s="27">
        <v>117587.0</v>
      </c>
      <c r="E23" s="27">
        <v>75229.0</v>
      </c>
      <c r="F23" s="27">
        <v>16532.0</v>
      </c>
    </row>
    <row r="24">
      <c r="A24" s="4" t="s">
        <v>23</v>
      </c>
      <c r="B24" s="24">
        <v>10082.0</v>
      </c>
      <c r="C24" s="25">
        <v>11703.0</v>
      </c>
      <c r="D24" s="25">
        <v>9083.0</v>
      </c>
      <c r="E24" s="25">
        <v>19326.0</v>
      </c>
      <c r="F24" s="25">
        <v>-4020.0</v>
      </c>
    </row>
    <row r="25">
      <c r="A25" s="4" t="s">
        <v>24</v>
      </c>
      <c r="B25" s="24">
        <v>66524.0</v>
      </c>
      <c r="C25" s="25">
        <v>52483.0</v>
      </c>
      <c r="D25" s="25">
        <v>76359.0</v>
      </c>
      <c r="E25" s="25">
        <v>62569.0</v>
      </c>
      <c r="F25" s="25">
        <v>17110.0</v>
      </c>
    </row>
    <row r="26">
      <c r="A26" s="4" t="s">
        <v>25</v>
      </c>
      <c r="B26" s="26">
        <v>23119.0</v>
      </c>
      <c r="C26" s="27">
        <v>22564.0</v>
      </c>
      <c r="D26" s="27">
        <v>25596.0</v>
      </c>
      <c r="E26" s="27">
        <v>41611.0</v>
      </c>
      <c r="F26" s="27">
        <v>3310.0</v>
      </c>
    </row>
    <row r="27">
      <c r="A27" s="19" t="s">
        <v>26</v>
      </c>
      <c r="B27" s="24">
        <v>21498.0</v>
      </c>
      <c r="C27" s="25">
        <v>23598.0</v>
      </c>
      <c r="D27" s="25">
        <v>24580.0</v>
      </c>
      <c r="E27" s="25">
        <v>25700.0</v>
      </c>
      <c r="F27" s="25">
        <v>0.0</v>
      </c>
    </row>
    <row r="28">
      <c r="A28" s="19" t="s">
        <v>27</v>
      </c>
      <c r="B28" s="24">
        <v>215692.0</v>
      </c>
      <c r="C28" s="25">
        <v>-86217.0</v>
      </c>
      <c r="D28" s="25">
        <v>-45793.0</v>
      </c>
      <c r="E28" s="25">
        <v>-10136.0</v>
      </c>
      <c r="F28" s="25">
        <v>2187.0</v>
      </c>
    </row>
    <row r="29">
      <c r="A29" s="19" t="s">
        <v>28</v>
      </c>
      <c r="B29" s="24">
        <v>0.0</v>
      </c>
      <c r="C29" s="24">
        <v>0.0</v>
      </c>
      <c r="D29" s="24">
        <v>0.0</v>
      </c>
      <c r="E29" s="24">
        <v>0.0</v>
      </c>
      <c r="F29" s="24">
        <v>0.0</v>
      </c>
    </row>
    <row r="30">
      <c r="A30" s="19" t="s">
        <v>29</v>
      </c>
      <c r="B30" s="20">
        <f t="shared" ref="B30:F30" si="1">B22*(1-0.4)+B26+B28-B29</f>
        <v>305419.4</v>
      </c>
      <c r="C30" s="20">
        <f t="shared" si="1"/>
        <v>-9215.6</v>
      </c>
      <c r="D30" s="20">
        <f t="shared" si="1"/>
        <v>61713.8</v>
      </c>
      <c r="E30" s="20">
        <f t="shared" si="1"/>
        <v>116455.4</v>
      </c>
      <c r="F30" s="20">
        <f t="shared" si="1"/>
        <v>19703.8</v>
      </c>
    </row>
    <row r="31">
      <c r="A31" s="19" t="s">
        <v>30</v>
      </c>
      <c r="B31" s="20">
        <f t="shared" ref="B31:F31" si="2">B22+B26</f>
        <v>134133</v>
      </c>
      <c r="C31" s="20">
        <f t="shared" si="2"/>
        <v>113293</v>
      </c>
      <c r="D31" s="20">
        <f t="shared" si="2"/>
        <v>162114</v>
      </c>
      <c r="E31" s="20">
        <f t="shared" si="2"/>
        <v>183245</v>
      </c>
      <c r="F31" s="20">
        <f t="shared" si="2"/>
        <v>26988</v>
      </c>
    </row>
    <row r="32">
      <c r="A32" s="19" t="s">
        <v>31</v>
      </c>
      <c r="B32" s="20">
        <f t="shared" ref="B32:F32" si="3">B18+B25+B27</f>
        <v>319357</v>
      </c>
      <c r="C32" s="20">
        <f t="shared" si="3"/>
        <v>307416</v>
      </c>
      <c r="D32" s="20">
        <f t="shared" si="3"/>
        <v>357253</v>
      </c>
      <c r="E32" s="20">
        <f t="shared" si="3"/>
        <v>359978</v>
      </c>
      <c r="F32" s="20">
        <f t="shared" si="3"/>
        <v>171985</v>
      </c>
    </row>
    <row r="33">
      <c r="A33" s="19" t="s">
        <v>32</v>
      </c>
      <c r="B33" s="20">
        <f t="shared" ref="B33:F33" si="4">B4+B5+B6+B8-B12-B13-B14</f>
        <v>387566</v>
      </c>
      <c r="C33" s="20">
        <f t="shared" si="4"/>
        <v>336362</v>
      </c>
      <c r="D33" s="20">
        <f t="shared" si="4"/>
        <v>317827</v>
      </c>
      <c r="E33" s="20">
        <f t="shared" si="4"/>
        <v>355228</v>
      </c>
      <c r="F33" s="20">
        <f t="shared" si="4"/>
        <v>66227</v>
      </c>
    </row>
    <row r="34">
      <c r="A34" s="19" t="s">
        <v>33</v>
      </c>
      <c r="B34" s="20">
        <f t="shared" ref="B34:F34" si="5">B19-B20</f>
        <v>148319</v>
      </c>
      <c r="C34" s="20">
        <f t="shared" si="5"/>
        <v>155617</v>
      </c>
      <c r="D34" s="20">
        <f t="shared" si="5"/>
        <v>183730</v>
      </c>
      <c r="E34" s="20">
        <f t="shared" si="5"/>
        <v>281644</v>
      </c>
      <c r="F34" s="20">
        <f t="shared" si="5"/>
        <v>19148</v>
      </c>
    </row>
    <row r="35">
      <c r="A35" s="19" t="s">
        <v>34</v>
      </c>
      <c r="B35" s="20">
        <f t="shared" ref="B35:F35" si="6">B19-(B20*1.3525)-B26</f>
        <v>27946.3075</v>
      </c>
      <c r="C35" s="20">
        <f t="shared" si="6"/>
        <v>28018.9275</v>
      </c>
      <c r="D35" s="20">
        <f t="shared" si="6"/>
        <v>43763.6125</v>
      </c>
      <c r="E35" s="20">
        <f t="shared" si="6"/>
        <v>42887.505</v>
      </c>
      <c r="F35" s="20">
        <f t="shared" si="6"/>
        <v>-7421.0075</v>
      </c>
    </row>
    <row r="36">
      <c r="A36" s="19"/>
    </row>
    <row r="37">
      <c r="A37" s="19" t="s">
        <v>35</v>
      </c>
      <c r="B37" s="21">
        <f t="shared" ref="B37:F37" si="7">B4/B10</f>
        <v>1.998700122</v>
      </c>
      <c r="C37" s="21">
        <f t="shared" si="7"/>
        <v>1.603303279</v>
      </c>
      <c r="D37" s="21">
        <f t="shared" si="7"/>
        <v>0.8944859553</v>
      </c>
      <c r="E37" s="21">
        <f t="shared" si="7"/>
        <v>0.188878535</v>
      </c>
      <c r="F37" s="21">
        <f t="shared" si="7"/>
        <v>0.5813233377</v>
      </c>
    </row>
    <row r="38">
      <c r="A38" s="19" t="s">
        <v>36</v>
      </c>
      <c r="B38" s="21">
        <f t="shared" ref="B38:F38" si="8">B4/B19</f>
        <v>0.6705475512</v>
      </c>
      <c r="C38" s="21">
        <f t="shared" si="8"/>
        <v>0.4312368548</v>
      </c>
      <c r="D38" s="21">
        <f t="shared" si="8"/>
        <v>0.3611263615</v>
      </c>
      <c r="E38" s="21">
        <f t="shared" si="8"/>
        <v>0.05254589605</v>
      </c>
      <c r="F38" s="21">
        <f t="shared" si="8"/>
        <v>0.544701695</v>
      </c>
    </row>
    <row r="39">
      <c r="A39" s="19" t="s">
        <v>37</v>
      </c>
      <c r="B39" s="21">
        <f t="shared" ref="B39:F39" si="9">B4/B3</f>
        <v>0.6342224194</v>
      </c>
      <c r="C39" s="21">
        <f t="shared" si="9"/>
        <v>0.5184667826</v>
      </c>
      <c r="D39" s="21">
        <f t="shared" si="9"/>
        <v>0.445148145</v>
      </c>
      <c r="E39" s="21">
        <f t="shared" si="9"/>
        <v>0.1025444064</v>
      </c>
      <c r="F39" s="21">
        <f t="shared" si="9"/>
        <v>0.4463428016</v>
      </c>
    </row>
    <row r="40">
      <c r="A40" s="19" t="s">
        <v>38</v>
      </c>
      <c r="B40" s="21">
        <f t="shared" ref="B40:F40" si="10">B4/B2</f>
        <v>0.239289644</v>
      </c>
      <c r="C40" s="21">
        <f t="shared" si="10"/>
        <v>0.1600973993</v>
      </c>
      <c r="D40" s="21">
        <f t="shared" si="10"/>
        <v>0.1210831831</v>
      </c>
      <c r="E40" s="21">
        <f t="shared" si="10"/>
        <v>0.02772531564</v>
      </c>
      <c r="F40" s="21">
        <f t="shared" si="10"/>
        <v>0.063454899</v>
      </c>
    </row>
    <row r="41">
      <c r="A41" s="19" t="s">
        <v>39</v>
      </c>
      <c r="B41" s="21">
        <f t="shared" ref="B41:F41" si="11">B3/B10</f>
        <v>3.151418273</v>
      </c>
      <c r="C41" s="21">
        <f t="shared" si="11"/>
        <v>3.092393443</v>
      </c>
      <c r="D41" s="21">
        <f t="shared" si="11"/>
        <v>2.009411845</v>
      </c>
      <c r="E41" s="21">
        <f t="shared" si="11"/>
        <v>1.841919434</v>
      </c>
      <c r="F41" s="21">
        <f t="shared" si="11"/>
        <v>1.302414502</v>
      </c>
    </row>
    <row r="42">
      <c r="A42" s="19" t="s">
        <v>40</v>
      </c>
      <c r="B42" s="21">
        <f t="shared" ref="B42:F42" si="12">B3/B2</f>
        <v>0.3772960978</v>
      </c>
      <c r="C42" s="21">
        <f t="shared" si="12"/>
        <v>0.30879008</v>
      </c>
      <c r="D42" s="21">
        <f t="shared" si="12"/>
        <v>0.272006487</v>
      </c>
      <c r="E42" s="21">
        <f t="shared" si="12"/>
        <v>0.2703737493</v>
      </c>
      <c r="F42" s="21">
        <f t="shared" si="12"/>
        <v>0.1421662874</v>
      </c>
    </row>
    <row r="43">
      <c r="A43" s="19" t="s">
        <v>41</v>
      </c>
      <c r="B43" s="21">
        <f t="shared" ref="B43:F43" si="13">B10/B2</f>
        <v>0.1197226344</v>
      </c>
      <c r="C43" s="21">
        <f t="shared" si="13"/>
        <v>0.09985471957</v>
      </c>
      <c r="D43" s="21">
        <f t="shared" si="13"/>
        <v>0.1353662206</v>
      </c>
      <c r="E43" s="21">
        <f t="shared" si="13"/>
        <v>0.146789129</v>
      </c>
      <c r="F43" s="21">
        <f t="shared" si="13"/>
        <v>0.1091559463</v>
      </c>
    </row>
    <row r="44">
      <c r="A44" s="19" t="s">
        <v>42</v>
      </c>
      <c r="B44" s="21">
        <f t="shared" ref="B44:F44" si="14">B10/B19</f>
        <v>0.3354918249</v>
      </c>
      <c r="C44" s="21">
        <f t="shared" si="14"/>
        <v>0.2689677371</v>
      </c>
      <c r="D44" s="21">
        <f t="shared" si="14"/>
        <v>0.4037250214</v>
      </c>
      <c r="E44" s="21">
        <f t="shared" si="14"/>
        <v>0.2781994049</v>
      </c>
      <c r="F44" s="21">
        <f t="shared" si="14"/>
        <v>0.9370029719</v>
      </c>
    </row>
    <row r="45">
      <c r="A45" s="19" t="s">
        <v>43</v>
      </c>
      <c r="B45" s="21">
        <f t="shared" ref="B45:F45" si="15">B8/B2</f>
        <v>0.04128517543</v>
      </c>
      <c r="C45" s="21">
        <f t="shared" si="15"/>
        <v>0.0443657793</v>
      </c>
      <c r="D45" s="21">
        <f t="shared" si="15"/>
        <v>0.03650791347</v>
      </c>
      <c r="E45" s="21">
        <f t="shared" si="15"/>
        <v>0.09567734301</v>
      </c>
      <c r="F45" s="21">
        <f t="shared" si="15"/>
        <v>0.03704717346</v>
      </c>
    </row>
    <row r="46">
      <c r="A46" s="19" t="s">
        <v>44</v>
      </c>
      <c r="B46" s="21">
        <f t="shared" ref="B46:F46" si="16">(B3-B8)/B2</f>
        <v>0.3360109223</v>
      </c>
      <c r="C46" s="21">
        <f t="shared" si="16"/>
        <v>0.2644243007</v>
      </c>
      <c r="D46" s="21">
        <f t="shared" si="16"/>
        <v>0.2354985735</v>
      </c>
      <c r="E46" s="21">
        <f t="shared" si="16"/>
        <v>0.1746964063</v>
      </c>
      <c r="F46" s="21">
        <f t="shared" si="16"/>
        <v>0.1051191139</v>
      </c>
    </row>
    <row r="47">
      <c r="A47" s="19" t="s">
        <v>45</v>
      </c>
      <c r="B47" s="21">
        <f t="shared" ref="B47:F47" si="17">(B3-B8)/B10</f>
        <v>2.806578088</v>
      </c>
      <c r="C47" s="21">
        <f t="shared" si="17"/>
        <v>2.648090164</v>
      </c>
      <c r="D47" s="21">
        <f t="shared" si="17"/>
        <v>1.739714476</v>
      </c>
      <c r="E47" s="21">
        <f t="shared" si="17"/>
        <v>1.190118148</v>
      </c>
      <c r="F47" s="21">
        <f t="shared" si="17"/>
        <v>0.9630177515</v>
      </c>
    </row>
    <row r="48">
      <c r="A48" s="19" t="s">
        <v>46</v>
      </c>
      <c r="B48" s="19">
        <f t="shared" ref="B48:F48" si="18">(B3-B10)/B2</f>
        <v>0.2575734634</v>
      </c>
      <c r="C48" s="19">
        <f t="shared" si="18"/>
        <v>0.2089353604</v>
      </c>
      <c r="D48" s="19">
        <f t="shared" si="18"/>
        <v>0.1366402664</v>
      </c>
      <c r="E48" s="19">
        <f t="shared" si="18"/>
        <v>0.1235846203</v>
      </c>
      <c r="F48" s="19">
        <f t="shared" si="18"/>
        <v>0.03301034113</v>
      </c>
    </row>
    <row r="49">
      <c r="A49" s="19" t="s">
        <v>47</v>
      </c>
      <c r="B49" s="21">
        <f t="shared" ref="B49:F49" si="19">(B3-B10)/B19</f>
        <v>0.7217832425</v>
      </c>
      <c r="C49" s="21">
        <f t="shared" si="19"/>
        <v>0.5627863294</v>
      </c>
      <c r="D49" s="21">
        <f t="shared" si="19"/>
        <v>0.4075248187</v>
      </c>
      <c r="E49" s="21">
        <f t="shared" si="19"/>
        <v>0.2342214855</v>
      </c>
      <c r="F49" s="21">
        <f t="shared" si="19"/>
        <v>0.2833632872</v>
      </c>
    </row>
    <row r="50">
      <c r="A50" s="19" t="s">
        <v>48</v>
      </c>
      <c r="B50" s="21">
        <f t="shared" ref="B50:F50" si="20">(B11+B16)/B30</f>
        <v>0.7363415683</v>
      </c>
      <c r="C50" s="21">
        <f t="shared" si="20"/>
        <v>-25.31620296</v>
      </c>
      <c r="D50" s="21">
        <f t="shared" si="20"/>
        <v>5.912178475</v>
      </c>
      <c r="E50" s="21">
        <f t="shared" si="20"/>
        <v>3.130520354</v>
      </c>
      <c r="F50" s="21">
        <f t="shared" si="20"/>
        <v>11.77214547</v>
      </c>
    </row>
    <row r="51">
      <c r="A51" s="19" t="s">
        <v>49</v>
      </c>
      <c r="B51" s="21">
        <f t="shared" ref="B51:F51" si="21">B23/B31</f>
        <v>0.3795710228</v>
      </c>
      <c r="C51" s="21">
        <f t="shared" si="21"/>
        <v>0.5972478441</v>
      </c>
      <c r="D51" s="21">
        <f t="shared" si="21"/>
        <v>0.7253352579</v>
      </c>
      <c r="E51" s="21">
        <f t="shared" si="21"/>
        <v>0.4105378046</v>
      </c>
      <c r="F51" s="21">
        <f t="shared" si="21"/>
        <v>0.612568549</v>
      </c>
    </row>
    <row r="52">
      <c r="A52" s="19" t="s">
        <v>50</v>
      </c>
      <c r="B52" s="21">
        <f t="shared" ref="B52:F52" si="22">B23/B25</f>
        <v>0.7653328122</v>
      </c>
      <c r="C52" s="21">
        <f t="shared" si="22"/>
        <v>1.289255568</v>
      </c>
      <c r="D52" s="21">
        <f t="shared" si="22"/>
        <v>1.539923257</v>
      </c>
      <c r="E52" s="21">
        <f t="shared" si="22"/>
        <v>1.20233662</v>
      </c>
      <c r="F52" s="21">
        <f t="shared" si="22"/>
        <v>0.9662185856</v>
      </c>
    </row>
    <row r="53">
      <c r="A53" s="19" t="s">
        <v>51</v>
      </c>
      <c r="B53" s="21">
        <f t="shared" ref="B53:F53" si="23">B23/B2</f>
        <v>0.04282880591</v>
      </c>
      <c r="C53" s="21">
        <f t="shared" si="23"/>
        <v>0.05538171922</v>
      </c>
      <c r="D53" s="21">
        <f t="shared" si="23"/>
        <v>0.07758220268</v>
      </c>
      <c r="E53" s="21">
        <f t="shared" si="23"/>
        <v>0.04720274674</v>
      </c>
      <c r="F53" s="21">
        <f t="shared" si="23"/>
        <v>0.02262268207</v>
      </c>
    </row>
    <row r="54">
      <c r="A54" s="19" t="s">
        <v>52</v>
      </c>
      <c r="B54" s="19">
        <f t="shared" ref="B54:F54" si="24">B23/B35</f>
        <v>1.821814921</v>
      </c>
      <c r="C54" s="19">
        <f t="shared" si="24"/>
        <v>2.414938973</v>
      </c>
      <c r="D54" s="19">
        <f t="shared" si="24"/>
        <v>2.686866858</v>
      </c>
      <c r="E54" s="19">
        <f t="shared" si="24"/>
        <v>1.754100641</v>
      </c>
      <c r="F54" s="19">
        <f t="shared" si="24"/>
        <v>-2.22772986</v>
      </c>
    </row>
    <row r="55">
      <c r="A55" s="19" t="s">
        <v>53</v>
      </c>
      <c r="B55" s="21">
        <f t="shared" ref="B55:F55" si="25">B30/B17</f>
        <v>0.3588635066</v>
      </c>
      <c r="C55" s="21">
        <f t="shared" si="25"/>
        <v>-0.01064375819</v>
      </c>
      <c r="D55" s="21">
        <f t="shared" si="25"/>
        <v>0.06770501695</v>
      </c>
      <c r="E55" s="21">
        <f t="shared" si="25"/>
        <v>0.1236792581</v>
      </c>
      <c r="F55" s="21">
        <f t="shared" si="25"/>
        <v>0.048257198</v>
      </c>
    </row>
    <row r="56">
      <c r="A56" s="19" t="s">
        <v>54</v>
      </c>
      <c r="B56" s="21">
        <f t="shared" ref="B56:F56" si="26">B30/B2</f>
        <v>0.2569235402</v>
      </c>
      <c r="C56" s="21">
        <f t="shared" si="26"/>
        <v>-0.007542796341</v>
      </c>
      <c r="D56" s="21">
        <f t="shared" si="26"/>
        <v>0.04071787306</v>
      </c>
      <c r="E56" s="21">
        <f t="shared" si="26"/>
        <v>0.07307042169</v>
      </c>
      <c r="F56" s="21">
        <f t="shared" si="26"/>
        <v>0.02696302946</v>
      </c>
    </row>
    <row r="57">
      <c r="A57" s="19" t="s">
        <v>55</v>
      </c>
      <c r="B57" s="21">
        <f t="shared" ref="B57:F57" si="27">B22/B17</f>
        <v>0.1304398912</v>
      </c>
      <c r="C57" s="21">
        <f t="shared" si="27"/>
        <v>0.1047894371</v>
      </c>
      <c r="D57" s="21">
        <f t="shared" si="27"/>
        <v>0.1497712587</v>
      </c>
      <c r="E57" s="21">
        <f t="shared" si="27"/>
        <v>0.1504197147</v>
      </c>
      <c r="F57" s="21">
        <f t="shared" si="27"/>
        <v>0.05799053656</v>
      </c>
    </row>
    <row r="58">
      <c r="A58" s="19" t="s">
        <v>56</v>
      </c>
      <c r="B58" s="21">
        <f t="shared" ref="B58:F58" si="28">B22/B2</f>
        <v>0.09338670005</v>
      </c>
      <c r="C58" s="21">
        <f t="shared" si="28"/>
        <v>0.07425999059</v>
      </c>
      <c r="D58" s="21">
        <f t="shared" si="28"/>
        <v>0.0900726028</v>
      </c>
      <c r="E58" s="21">
        <f t="shared" si="28"/>
        <v>0.08886883824</v>
      </c>
      <c r="F58" s="21">
        <f t="shared" si="28"/>
        <v>0.03240139524</v>
      </c>
    </row>
    <row r="59">
      <c r="A59" s="19" t="s">
        <v>57</v>
      </c>
      <c r="B59" s="21">
        <f t="shared" ref="B59:F59" si="29">B31/B32</f>
        <v>0.4200095818</v>
      </c>
      <c r="C59" s="21">
        <f t="shared" si="29"/>
        <v>0.3685331928</v>
      </c>
      <c r="D59" s="21">
        <f t="shared" si="29"/>
        <v>0.4537792545</v>
      </c>
      <c r="E59" s="21">
        <f t="shared" si="29"/>
        <v>0.5090449972</v>
      </c>
      <c r="F59" s="21">
        <f t="shared" si="29"/>
        <v>0.1569206617</v>
      </c>
    </row>
    <row r="60">
      <c r="A60" s="19" t="s">
        <v>58</v>
      </c>
      <c r="B60" s="21">
        <f t="shared" ref="B60:F60" si="30">B31/B2</f>
        <v>0.1128347617</v>
      </c>
      <c r="C60" s="21">
        <f t="shared" si="30"/>
        <v>0.09272820282</v>
      </c>
      <c r="D60" s="21">
        <f t="shared" si="30"/>
        <v>0.1069604736</v>
      </c>
      <c r="E60" s="21">
        <f t="shared" si="30"/>
        <v>0.114977832</v>
      </c>
      <c r="F60" s="21">
        <f t="shared" si="30"/>
        <v>0.03693085796</v>
      </c>
    </row>
    <row r="61">
      <c r="A61" s="19" t="s">
        <v>59</v>
      </c>
      <c r="B61" s="21">
        <f t="shared" ref="B61:F61" si="31">B25/B17</f>
        <v>0.07816476593</v>
      </c>
      <c r="C61" s="21">
        <f t="shared" si="31"/>
        <v>0.06061638535</v>
      </c>
      <c r="D61" s="21">
        <f t="shared" si="31"/>
        <v>0.08377198275</v>
      </c>
      <c r="E61" s="21">
        <f t="shared" si="31"/>
        <v>0.06645022473</v>
      </c>
      <c r="F61" s="21">
        <f t="shared" si="31"/>
        <v>0.04190464061</v>
      </c>
    </row>
    <row r="62">
      <c r="A62" s="19" t="s">
        <v>60</v>
      </c>
      <c r="B62" s="21">
        <f t="shared" ref="B62:F62" si="32">B25/B2</f>
        <v>0.05596102144</v>
      </c>
      <c r="C62" s="21">
        <f t="shared" si="32"/>
        <v>0.04295635448</v>
      </c>
      <c r="D62" s="21">
        <f t="shared" si="32"/>
        <v>0.0503805643</v>
      </c>
      <c r="E62" s="21">
        <f t="shared" si="32"/>
        <v>0.03925917746</v>
      </c>
      <c r="F62" s="21">
        <f t="shared" si="32"/>
        <v>0.02341362752</v>
      </c>
    </row>
    <row r="63">
      <c r="A63" s="19" t="s">
        <v>61</v>
      </c>
      <c r="B63" s="21">
        <f t="shared" ref="B63:F63" si="33">(B25+B24)/B17</f>
        <v>0.09001097437</v>
      </c>
      <c r="C63" s="21">
        <f t="shared" si="33"/>
        <v>0.07413302041</v>
      </c>
      <c r="D63" s="21">
        <f t="shared" si="33"/>
        <v>0.09373676646</v>
      </c>
      <c r="E63" s="21">
        <f t="shared" si="33"/>
        <v>0.08697503802</v>
      </c>
      <c r="F63" s="21">
        <f t="shared" si="33"/>
        <v>0.03205913183</v>
      </c>
    </row>
    <row r="64">
      <c r="A64" s="19" t="s">
        <v>62</v>
      </c>
      <c r="B64" s="21">
        <f t="shared" ref="B64:F64" si="34">B16/B17</f>
        <v>0.2058493151</v>
      </c>
      <c r="C64" s="21">
        <f t="shared" si="34"/>
        <v>0.2129340673</v>
      </c>
      <c r="D64" s="21">
        <f t="shared" si="34"/>
        <v>0.3098342311</v>
      </c>
      <c r="E64" s="21">
        <f t="shared" si="34"/>
        <v>0.2577177801</v>
      </c>
      <c r="F64" s="21">
        <f t="shared" si="34"/>
        <v>0.4585239574</v>
      </c>
    </row>
    <row r="65">
      <c r="A65" s="19" t="s">
        <v>63</v>
      </c>
      <c r="B65" s="21">
        <f t="shared" ref="B65:F65" si="35">B16/B2</f>
        <v>0.1473750711</v>
      </c>
      <c r="C65" s="21">
        <f t="shared" si="35"/>
        <v>0.1508976694</v>
      </c>
      <c r="D65" s="21">
        <f t="shared" si="35"/>
        <v>0.1863346538</v>
      </c>
      <c r="E65" s="21">
        <f t="shared" si="35"/>
        <v>0.1522611564</v>
      </c>
      <c r="F65" s="21">
        <f t="shared" si="35"/>
        <v>0.2561938008</v>
      </c>
    </row>
    <row r="66">
      <c r="A66" s="19" t="s">
        <v>64</v>
      </c>
      <c r="B66" s="21">
        <f t="shared" ref="B66:F66" si="36">B33/B2</f>
        <v>0.3260265353</v>
      </c>
      <c r="C66" s="21">
        <f t="shared" si="36"/>
        <v>0.2753060097</v>
      </c>
      <c r="D66" s="21">
        <f t="shared" si="36"/>
        <v>0.2096976599</v>
      </c>
      <c r="E66" s="21">
        <f t="shared" si="36"/>
        <v>0.2228892757</v>
      </c>
      <c r="F66" s="21">
        <f t="shared" si="36"/>
        <v>0.09062620164</v>
      </c>
    </row>
    <row r="67">
      <c r="A67" s="19" t="s">
        <v>65</v>
      </c>
      <c r="B67" s="21">
        <f t="shared" ref="B67:F67" si="37">B17/B32</f>
        <v>2.664961156</v>
      </c>
      <c r="C67" s="21">
        <f t="shared" si="37"/>
        <v>2.816450673</v>
      </c>
      <c r="D67" s="21">
        <f t="shared" si="37"/>
        <v>2.551441136</v>
      </c>
      <c r="E67" s="21">
        <f t="shared" si="37"/>
        <v>2.615693181</v>
      </c>
      <c r="F67" s="21">
        <f t="shared" si="37"/>
        <v>2.374090764</v>
      </c>
    </row>
    <row r="68">
      <c r="A68" s="19" t="s">
        <v>66</v>
      </c>
      <c r="B68" s="21">
        <f t="shared" ref="B68:F68" si="38">B17/B2</f>
        <v>0.7159366598</v>
      </c>
      <c r="C68" s="21">
        <f t="shared" si="38"/>
        <v>0.708659123</v>
      </c>
      <c r="D68" s="21">
        <f t="shared" si="38"/>
        <v>0.6014011206</v>
      </c>
      <c r="E68" s="21">
        <f t="shared" si="38"/>
        <v>0.5908057891</v>
      </c>
      <c r="F68" s="21">
        <f t="shared" si="38"/>
        <v>0.5587359104</v>
      </c>
    </row>
    <row r="69">
      <c r="A69" s="19" t="s">
        <v>67</v>
      </c>
      <c r="B69" s="21">
        <f t="shared" ref="B69:F69" si="39">(B16+B11)/B17</f>
        <v>0.2642461173</v>
      </c>
      <c r="C69" s="21">
        <f t="shared" si="39"/>
        <v>0.2694595425</v>
      </c>
      <c r="D69" s="21">
        <f t="shared" si="39"/>
        <v>0.4002841439</v>
      </c>
      <c r="E69" s="21">
        <f t="shared" si="39"/>
        <v>0.3871804348</v>
      </c>
      <c r="F69" s="21">
        <f t="shared" si="39"/>
        <v>0.568090755</v>
      </c>
    </row>
    <row r="70">
      <c r="A70" s="19" t="s">
        <v>68</v>
      </c>
      <c r="B70" s="21">
        <f t="shared" ref="B70:F70" si="40">(B16+B11)/B2</f>
        <v>0.1891834826</v>
      </c>
      <c r="C70" s="21">
        <f t="shared" si="40"/>
        <v>0.1909549631</v>
      </c>
      <c r="D70" s="21">
        <f t="shared" si="40"/>
        <v>0.2407313327</v>
      </c>
      <c r="E70" s="21">
        <f t="shared" si="40"/>
        <v>0.2287484423</v>
      </c>
      <c r="F70" s="21">
        <f t="shared" si="40"/>
        <v>0.3174127052</v>
      </c>
    </row>
    <row r="71">
      <c r="A71" s="19" t="s">
        <v>69</v>
      </c>
      <c r="B71" s="21">
        <f t="shared" ref="B71:F71" si="41">B30/B19</f>
        <v>0.7199620005</v>
      </c>
      <c r="C71" s="21">
        <f t="shared" si="41"/>
        <v>-0.02031720556</v>
      </c>
      <c r="D71" s="21">
        <f t="shared" si="41"/>
        <v>0.1214396332</v>
      </c>
      <c r="E71" s="21">
        <f t="shared" si="41"/>
        <v>0.1384853768</v>
      </c>
      <c r="F71" s="21">
        <f t="shared" si="41"/>
        <v>0.2314527023</v>
      </c>
    </row>
    <row r="72">
      <c r="A72" s="19" t="s">
        <v>70</v>
      </c>
      <c r="B72" s="19">
        <f t="shared" ref="B72:F72" si="42">B30/B35</f>
        <v>10.92879265</v>
      </c>
      <c r="C72" s="19">
        <f t="shared" si="42"/>
        <v>-0.3289062367</v>
      </c>
      <c r="D72" s="19">
        <f t="shared" si="42"/>
        <v>1.410162381</v>
      </c>
      <c r="E72" s="19">
        <f t="shared" si="42"/>
        <v>2.715368964</v>
      </c>
      <c r="F72" s="19">
        <f t="shared" si="42"/>
        <v>-2.655138133</v>
      </c>
    </row>
    <row r="73">
      <c r="A73" s="19" t="s">
        <v>71</v>
      </c>
      <c r="B73" s="19">
        <f t="shared" ref="B73:F73" si="43">B22/B35</f>
        <v>3.972403152</v>
      </c>
      <c r="C73" s="19">
        <f t="shared" si="43"/>
        <v>3.238132509</v>
      </c>
      <c r="D73" s="19">
        <f t="shared" si="43"/>
        <v>3.119440837</v>
      </c>
      <c r="E73" s="19">
        <f t="shared" si="43"/>
        <v>3.30245371</v>
      </c>
      <c r="F73" s="19">
        <f t="shared" si="43"/>
        <v>-3.190671887</v>
      </c>
    </row>
    <row r="74">
      <c r="A74" s="19" t="s">
        <v>72</v>
      </c>
      <c r="B74" s="21">
        <f t="shared" ref="B74:F74" si="44">B31/B19</f>
        <v>0.316190337</v>
      </c>
      <c r="C74" s="21">
        <f t="shared" si="44"/>
        <v>0.2497718184</v>
      </c>
      <c r="D74" s="21">
        <f t="shared" si="44"/>
        <v>0.3190058738</v>
      </c>
      <c r="E74" s="21">
        <f t="shared" si="44"/>
        <v>0.2179096278</v>
      </c>
      <c r="F74" s="21">
        <f t="shared" si="44"/>
        <v>0.3170173027</v>
      </c>
    </row>
    <row r="75">
      <c r="A75" s="19" t="s">
        <v>73</v>
      </c>
      <c r="B75" s="21">
        <f t="shared" ref="B75:F75" si="45">B34/B19</f>
        <v>0.3496308484</v>
      </c>
      <c r="C75" s="21">
        <f t="shared" si="45"/>
        <v>0.3430815766</v>
      </c>
      <c r="D75" s="21">
        <f t="shared" si="45"/>
        <v>0.3615415646</v>
      </c>
      <c r="E75" s="21">
        <f t="shared" si="45"/>
        <v>0.3349228585</v>
      </c>
      <c r="F75" s="21">
        <f t="shared" si="45"/>
        <v>0.2249239408</v>
      </c>
    </row>
    <row r="76">
      <c r="A76" s="19" t="s">
        <v>74</v>
      </c>
      <c r="B76" s="21">
        <f t="shared" ref="B76:F76" si="46">B25/B19</f>
        <v>0.1568163388</v>
      </c>
      <c r="C76" s="21">
        <f t="shared" si="46"/>
        <v>0.115706834</v>
      </c>
      <c r="D76" s="21">
        <f t="shared" si="46"/>
        <v>0.1502582721</v>
      </c>
      <c r="E76" s="21">
        <f t="shared" si="46"/>
        <v>0.07440523616</v>
      </c>
      <c r="F76" s="21">
        <f t="shared" si="46"/>
        <v>0.2009843653</v>
      </c>
    </row>
    <row r="77">
      <c r="A77" s="19" t="s">
        <v>75</v>
      </c>
      <c r="B77" s="19">
        <f t="shared" ref="B77:F77" si="47">B25/B35</f>
        <v>2.380421814</v>
      </c>
      <c r="C77" s="19">
        <f t="shared" si="47"/>
        <v>1.873126657</v>
      </c>
      <c r="D77" s="19">
        <f t="shared" si="47"/>
        <v>1.744805688</v>
      </c>
      <c r="E77" s="19">
        <f t="shared" si="47"/>
        <v>1.458909769</v>
      </c>
      <c r="F77" s="19">
        <f t="shared" si="47"/>
        <v>-2.305616859</v>
      </c>
    </row>
    <row r="78">
      <c r="A78" s="19" t="s">
        <v>76</v>
      </c>
      <c r="B78" s="19">
        <f t="shared" ref="B78:F78" si="48">B35/B9</f>
        <v>0.1119007115</v>
      </c>
      <c r="C78" s="19">
        <f t="shared" si="48"/>
        <v>0.09423733616</v>
      </c>
      <c r="D78" s="19">
        <f t="shared" si="48"/>
        <v>0.08579973317</v>
      </c>
      <c r="E78" s="19">
        <f t="shared" si="48"/>
        <v>0.05219744048</v>
      </c>
      <c r="F78" s="19">
        <f t="shared" si="48"/>
        <v>-0.0248962768</v>
      </c>
    </row>
    <row r="79">
      <c r="A79" s="19" t="s">
        <v>77</v>
      </c>
      <c r="B79" s="19">
        <f t="shared" ref="B79:F79" si="49">B35/B2</f>
        <v>0.02350886767</v>
      </c>
      <c r="C79" s="19">
        <f t="shared" si="49"/>
        <v>0.02293296843</v>
      </c>
      <c r="D79" s="19">
        <f t="shared" si="49"/>
        <v>0.02887459885</v>
      </c>
      <c r="E79" s="19">
        <f t="shared" si="49"/>
        <v>0.02690994214</v>
      </c>
      <c r="F79" s="19">
        <f t="shared" si="49"/>
        <v>-0.01015503831</v>
      </c>
    </row>
    <row r="80">
      <c r="A80" s="19" t="s">
        <v>78</v>
      </c>
      <c r="B80" s="19">
        <f t="shared" ref="B80:F80" si="50">B35/B19</f>
        <v>0.06587754234</v>
      </c>
      <c r="C80" s="19">
        <f t="shared" si="50"/>
        <v>0.0617720289</v>
      </c>
      <c r="D80" s="19">
        <f t="shared" si="50"/>
        <v>0.08611748182</v>
      </c>
      <c r="E80" s="19">
        <f t="shared" si="50"/>
        <v>0.05100057437</v>
      </c>
      <c r="F80" s="19">
        <f t="shared" si="50"/>
        <v>-0.08717162373</v>
      </c>
    </row>
    <row r="81">
      <c r="A81" s="19" t="s">
        <v>79</v>
      </c>
      <c r="B81" s="21">
        <f t="shared" ref="B81:F81" si="51">B12/B19</f>
        <v>0.03220529164</v>
      </c>
      <c r="C81" s="21">
        <f t="shared" si="51"/>
        <v>0.04148055716</v>
      </c>
      <c r="D81" s="21">
        <f t="shared" si="51"/>
        <v>0.1189547114</v>
      </c>
      <c r="E81" s="21">
        <f t="shared" si="51"/>
        <v>0.04338452318</v>
      </c>
      <c r="F81" s="21">
        <f t="shared" si="51"/>
        <v>0.27858242</v>
      </c>
    </row>
    <row r="82">
      <c r="A82" s="19" t="s">
        <v>80</v>
      </c>
      <c r="B82" s="21">
        <f t="shared" ref="B82:F82" si="52">B3/B19</f>
        <v>1.057275067</v>
      </c>
      <c r="C82" s="21">
        <f t="shared" si="52"/>
        <v>0.8317540665</v>
      </c>
      <c r="D82" s="21">
        <f t="shared" si="52"/>
        <v>0.8112498401</v>
      </c>
      <c r="E82" s="21">
        <f t="shared" si="52"/>
        <v>0.5124208904</v>
      </c>
      <c r="F82" s="21">
        <f t="shared" si="52"/>
        <v>1.220366259</v>
      </c>
    </row>
    <row r="83">
      <c r="A83" s="19" t="s">
        <v>81</v>
      </c>
      <c r="B83" s="21">
        <f t="shared" ref="B83:F83" si="53">B8/B19</f>
        <v>0.115691063</v>
      </c>
      <c r="C83" s="21">
        <f t="shared" si="53"/>
        <v>0.1195032475</v>
      </c>
      <c r="D83" s="21">
        <f t="shared" si="53"/>
        <v>0.1088835759</v>
      </c>
      <c r="E83" s="21">
        <f t="shared" si="53"/>
        <v>0.1813307298</v>
      </c>
      <c r="F83" s="21">
        <f t="shared" si="53"/>
        <v>0.3180157639</v>
      </c>
    </row>
    <row r="84">
      <c r="A84" s="19" t="s">
        <v>82</v>
      </c>
      <c r="B84" s="21">
        <f t="shared" ref="B84:F84" si="54">B33/B19</f>
        <v>0.9136053331</v>
      </c>
      <c r="C84" s="21">
        <f t="shared" si="54"/>
        <v>0.7415616884</v>
      </c>
      <c r="D84" s="21">
        <f t="shared" si="54"/>
        <v>0.625415941</v>
      </c>
      <c r="E84" s="21">
        <f t="shared" si="54"/>
        <v>0.4224268125</v>
      </c>
      <c r="F84" s="21">
        <f t="shared" si="54"/>
        <v>0.7779422302</v>
      </c>
    </row>
    <row r="85">
      <c r="A85" s="19" t="s">
        <v>83</v>
      </c>
      <c r="B85" s="21">
        <f t="shared" ref="B85:F85" si="55">(B5+B6)/B19</f>
        <v>0.256730062</v>
      </c>
      <c r="C85" s="21">
        <f t="shared" si="55"/>
        <v>0.2514716063</v>
      </c>
      <c r="D85" s="21">
        <f t="shared" si="55"/>
        <v>0.2858801421</v>
      </c>
      <c r="E85" s="21">
        <f t="shared" si="55"/>
        <v>0.2443448976</v>
      </c>
      <c r="F85" s="21">
        <f t="shared" si="55"/>
        <v>0.2513890357</v>
      </c>
    </row>
    <row r="86">
      <c r="A86" s="19" t="s">
        <v>84</v>
      </c>
      <c r="B86" s="21">
        <f t="shared" ref="B86:F86" si="56">B19/B2</f>
        <v>0.3568570842</v>
      </c>
      <c r="C86" s="21">
        <f t="shared" si="56"/>
        <v>0.3712516625</v>
      </c>
      <c r="D86" s="21">
        <f t="shared" si="56"/>
        <v>0.3352931163</v>
      </c>
      <c r="E86" s="21">
        <f t="shared" si="56"/>
        <v>0.5276399819</v>
      </c>
      <c r="F86" s="21">
        <f t="shared" si="56"/>
        <v>0.1164947706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40908.0</v>
      </c>
      <c r="C1" s="52">
        <v>41274.0</v>
      </c>
      <c r="D1" s="52">
        <v>41639.0</v>
      </c>
      <c r="E1" s="52">
        <v>42004.0</v>
      </c>
      <c r="F1" s="52">
        <v>42369.0</v>
      </c>
    </row>
    <row r="2">
      <c r="A2" s="4" t="s">
        <v>1</v>
      </c>
      <c r="B2" s="24">
        <v>1712.9</v>
      </c>
      <c r="C2" s="25">
        <v>2042.2</v>
      </c>
      <c r="D2" s="25">
        <v>2849.4</v>
      </c>
      <c r="E2" s="25">
        <v>3415.9</v>
      </c>
      <c r="F2" s="25">
        <v>3291.0</v>
      </c>
    </row>
    <row r="3">
      <c r="A3" s="4" t="s">
        <v>2</v>
      </c>
      <c r="B3" s="26">
        <v>784.3</v>
      </c>
      <c r="C3" s="27">
        <v>1102.6</v>
      </c>
      <c r="D3" s="27">
        <v>1595.7</v>
      </c>
      <c r="E3" s="27">
        <v>1993.2</v>
      </c>
      <c r="F3" s="27">
        <v>1779.4</v>
      </c>
    </row>
    <row r="4">
      <c r="A4" s="4" t="s">
        <v>3</v>
      </c>
      <c r="B4" s="11">
        <v>285.0</v>
      </c>
      <c r="C4" s="12">
        <v>150.7</v>
      </c>
      <c r="D4" s="12">
        <v>199.3</v>
      </c>
      <c r="E4" s="12">
        <v>234.5</v>
      </c>
      <c r="F4" s="12">
        <v>393.3</v>
      </c>
    </row>
    <row r="5">
      <c r="A5" s="4" t="s">
        <v>4</v>
      </c>
      <c r="B5" s="11">
        <v>217.3</v>
      </c>
      <c r="C5" s="12">
        <v>510.8</v>
      </c>
      <c r="D5" s="12">
        <v>878.1</v>
      </c>
      <c r="E5" s="12">
        <v>1061.9</v>
      </c>
      <c r="F5" s="12">
        <v>531.5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/>
      <c r="C7" s="12"/>
      <c r="D7" s="12"/>
      <c r="E7" s="12"/>
      <c r="F7" s="12"/>
    </row>
    <row r="8">
      <c r="A8" s="4" t="s">
        <v>7</v>
      </c>
      <c r="B8" s="11">
        <v>232.8</v>
      </c>
      <c r="C8" s="12">
        <v>403.5</v>
      </c>
      <c r="D8" s="12">
        <v>504.6</v>
      </c>
      <c r="E8" s="12">
        <v>636.0</v>
      </c>
      <c r="F8" s="12">
        <v>814.9</v>
      </c>
    </row>
    <row r="9">
      <c r="A9" s="15" t="s">
        <v>8</v>
      </c>
      <c r="B9" s="11">
        <v>5.5</v>
      </c>
      <c r="C9" s="12">
        <v>5.9</v>
      </c>
      <c r="D9" s="12">
        <v>5.6</v>
      </c>
      <c r="E9" s="12">
        <v>4.3</v>
      </c>
      <c r="F9" s="12">
        <v>2.8</v>
      </c>
      <c r="G9" s="16"/>
    </row>
    <row r="10">
      <c r="A10" s="15" t="s">
        <v>9</v>
      </c>
      <c r="B10" s="26">
        <v>213.2</v>
      </c>
      <c r="C10" s="27">
        <v>296.1</v>
      </c>
      <c r="D10" s="27">
        <v>403.6</v>
      </c>
      <c r="E10" s="27">
        <v>867.0</v>
      </c>
      <c r="F10" s="27">
        <v>318.6</v>
      </c>
    </row>
    <row r="11">
      <c r="A11" s="17" t="s">
        <v>10</v>
      </c>
      <c r="B11" s="11">
        <v>0.0</v>
      </c>
      <c r="C11" s="12">
        <v>50.7</v>
      </c>
      <c r="D11" s="12">
        <v>20.3</v>
      </c>
      <c r="E11" s="12">
        <v>456.5</v>
      </c>
      <c r="F11" s="12">
        <v>56.8</v>
      </c>
    </row>
    <row r="12">
      <c r="A12" s="4" t="s">
        <v>11</v>
      </c>
      <c r="B12" s="11">
        <v>15.4</v>
      </c>
      <c r="C12" s="12">
        <v>22.5</v>
      </c>
      <c r="D12" s="12">
        <v>54.5</v>
      </c>
      <c r="E12" s="12">
        <v>45.5</v>
      </c>
      <c r="F12" s="12">
        <v>21.9</v>
      </c>
    </row>
    <row r="13">
      <c r="A13" s="4" t="s">
        <v>12</v>
      </c>
      <c r="B13" s="26">
        <v>13.0</v>
      </c>
      <c r="C13" s="27">
        <v>19.6</v>
      </c>
      <c r="D13" s="27">
        <v>34.8</v>
      </c>
      <c r="E13" s="12">
        <v>42.3</v>
      </c>
      <c r="F13" s="12">
        <v>22.1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101.4</v>
      </c>
      <c r="C15" s="27">
        <v>91.5</v>
      </c>
      <c r="D15" s="27">
        <v>344.3</v>
      </c>
      <c r="E15" s="27">
        <v>135.1</v>
      </c>
      <c r="F15" s="27">
        <v>270.1</v>
      </c>
    </row>
    <row r="16">
      <c r="A16" s="1" t="s">
        <v>15</v>
      </c>
      <c r="B16" s="11">
        <v>48.6</v>
      </c>
      <c r="C16" s="12">
        <v>53.7</v>
      </c>
      <c r="D16" s="12">
        <v>272.6</v>
      </c>
      <c r="E16" s="12">
        <v>50.5</v>
      </c>
      <c r="F16" s="12">
        <v>170.9</v>
      </c>
    </row>
    <row r="17">
      <c r="A17" s="4" t="s">
        <v>16</v>
      </c>
      <c r="B17" s="11">
        <v>1398.3</v>
      </c>
      <c r="C17" s="12">
        <v>1654.7</v>
      </c>
      <c r="D17" s="12">
        <v>2101.5</v>
      </c>
      <c r="E17" s="12">
        <v>2413.7</v>
      </c>
      <c r="F17" s="12">
        <v>2702.3</v>
      </c>
    </row>
    <row r="18">
      <c r="A18" s="1" t="s">
        <v>17</v>
      </c>
      <c r="B18" s="11">
        <v>724.1</v>
      </c>
      <c r="C18" s="12">
        <v>1050.0</v>
      </c>
      <c r="D18" s="12">
        <v>1050.0</v>
      </c>
      <c r="E18" s="12">
        <v>1050.0</v>
      </c>
      <c r="F18" s="12">
        <v>1220.0</v>
      </c>
    </row>
    <row r="19">
      <c r="A19" s="1" t="s">
        <v>18</v>
      </c>
      <c r="B19" s="24">
        <v>744.2</v>
      </c>
      <c r="C19" s="25">
        <v>632.4</v>
      </c>
      <c r="D19" s="25">
        <v>1139.0</v>
      </c>
      <c r="E19" s="25">
        <v>951.5</v>
      </c>
      <c r="F19" s="25">
        <v>814.4</v>
      </c>
    </row>
    <row r="20">
      <c r="A20" s="4" t="s">
        <v>19</v>
      </c>
      <c r="B20" s="24">
        <v>368.5</v>
      </c>
      <c r="C20" s="25">
        <v>292.9</v>
      </c>
      <c r="D20" s="25">
        <v>542.8</v>
      </c>
      <c r="E20" s="25">
        <v>451.3</v>
      </c>
      <c r="F20" s="25">
        <v>397.4</v>
      </c>
    </row>
    <row r="21">
      <c r="A21" s="1" t="s">
        <v>20</v>
      </c>
      <c r="B21" s="24">
        <v>86.3</v>
      </c>
      <c r="C21" s="25">
        <v>92.1</v>
      </c>
      <c r="D21" s="25">
        <v>134.0</v>
      </c>
      <c r="E21" s="25">
        <v>161.2</v>
      </c>
      <c r="F21" s="25">
        <v>142.6</v>
      </c>
    </row>
    <row r="22">
      <c r="A22" s="1" t="s">
        <v>21</v>
      </c>
      <c r="B22" s="24">
        <v>288.5</v>
      </c>
      <c r="C22" s="25">
        <v>308.4</v>
      </c>
      <c r="D22" s="25">
        <v>568.5</v>
      </c>
      <c r="E22" s="25">
        <v>436.4</v>
      </c>
      <c r="F22" s="25">
        <v>391.3</v>
      </c>
    </row>
    <row r="23">
      <c r="A23" s="4" t="s">
        <v>22</v>
      </c>
      <c r="B23" s="26">
        <v>0.7</v>
      </c>
      <c r="C23" s="27">
        <v>0.0</v>
      </c>
      <c r="D23" s="27">
        <v>0.0</v>
      </c>
      <c r="E23" s="27">
        <v>0.8</v>
      </c>
      <c r="F23" s="27">
        <v>1.5</v>
      </c>
    </row>
    <row r="24">
      <c r="A24" s="4" t="s">
        <v>23</v>
      </c>
      <c r="B24" s="24">
        <v>22.4</v>
      </c>
      <c r="C24" s="25">
        <v>11.9</v>
      </c>
      <c r="D24" s="25">
        <v>26.3</v>
      </c>
      <c r="E24" s="25">
        <v>23.1</v>
      </c>
      <c r="F24" s="25">
        <v>28.8</v>
      </c>
    </row>
    <row r="25">
      <c r="A25" s="4" t="s">
        <v>24</v>
      </c>
      <c r="B25" s="24">
        <v>329.0</v>
      </c>
      <c r="C25" s="25">
        <v>336.2</v>
      </c>
      <c r="D25" s="25">
        <v>586.0</v>
      </c>
      <c r="E25" s="25">
        <v>474.3</v>
      </c>
      <c r="F25" s="25">
        <v>444.0</v>
      </c>
    </row>
    <row r="26">
      <c r="A26" s="4" t="s">
        <v>25</v>
      </c>
      <c r="B26" s="26">
        <v>1.7</v>
      </c>
      <c r="C26" s="27">
        <v>2.1</v>
      </c>
      <c r="D26" s="27">
        <v>3.6</v>
      </c>
      <c r="E26" s="27">
        <v>3.9</v>
      </c>
      <c r="F26" s="27">
        <v>3.6</v>
      </c>
    </row>
    <row r="27">
      <c r="A27" s="19" t="s">
        <v>26</v>
      </c>
      <c r="B27" s="24">
        <v>-57.9</v>
      </c>
      <c r="C27" s="25">
        <v>-78.1</v>
      </c>
      <c r="D27" s="25">
        <v>-79.8</v>
      </c>
      <c r="E27" s="25">
        <v>-139.2</v>
      </c>
      <c r="F27" s="25">
        <v>-162.7</v>
      </c>
    </row>
    <row r="28">
      <c r="A28" s="19" t="s">
        <v>27</v>
      </c>
      <c r="B28" s="24">
        <v>65.1</v>
      </c>
      <c r="C28" s="25">
        <v>-177.3</v>
      </c>
      <c r="D28" s="25">
        <v>24.3</v>
      </c>
      <c r="E28" s="25">
        <v>65.6</v>
      </c>
      <c r="F28" s="25">
        <v>-49.6</v>
      </c>
    </row>
    <row r="29">
      <c r="A29" s="19" t="s">
        <v>28</v>
      </c>
      <c r="B29" s="24">
        <v>1.7</v>
      </c>
      <c r="C29" s="24">
        <v>4.6</v>
      </c>
      <c r="D29" s="24">
        <v>4.3</v>
      </c>
      <c r="E29" s="24">
        <v>3.1</v>
      </c>
      <c r="F29" s="24">
        <v>1.0</v>
      </c>
    </row>
    <row r="30">
      <c r="A30" s="19" t="s">
        <v>29</v>
      </c>
      <c r="B30" s="19">
        <v>107.8</v>
      </c>
      <c r="C30" s="19">
        <v>-95.5</v>
      </c>
      <c r="D30" s="19">
        <v>19.3</v>
      </c>
      <c r="E30" s="19">
        <v>1.5</v>
      </c>
      <c r="F30" s="19">
        <v>73.1</v>
      </c>
    </row>
    <row r="31">
      <c r="A31" s="19" t="s">
        <v>30</v>
      </c>
      <c r="B31" s="20">
        <f t="shared" ref="B31:F31" si="1">B22+B26</f>
        <v>290.2</v>
      </c>
      <c r="C31" s="20">
        <f t="shared" si="1"/>
        <v>310.5</v>
      </c>
      <c r="D31" s="20">
        <f t="shared" si="1"/>
        <v>572.1</v>
      </c>
      <c r="E31" s="20">
        <f t="shared" si="1"/>
        <v>440.3</v>
      </c>
      <c r="F31" s="20">
        <f t="shared" si="1"/>
        <v>394.9</v>
      </c>
    </row>
    <row r="32">
      <c r="A32" s="19" t="s">
        <v>31</v>
      </c>
      <c r="B32" s="20">
        <f t="shared" ref="B32:F32" si="2">B18+B25+B27</f>
        <v>995.2</v>
      </c>
      <c r="C32" s="20">
        <f t="shared" si="2"/>
        <v>1308.1</v>
      </c>
      <c r="D32" s="20">
        <f t="shared" si="2"/>
        <v>1556.2</v>
      </c>
      <c r="E32" s="20">
        <f t="shared" si="2"/>
        <v>1385.1</v>
      </c>
      <c r="F32" s="20">
        <f t="shared" si="2"/>
        <v>1501.3</v>
      </c>
    </row>
    <row r="33">
      <c r="A33" s="19" t="s">
        <v>32</v>
      </c>
      <c r="B33" s="20">
        <f t="shared" ref="B33:F33" si="3">B4+B5+B6+B8-B12-B13-B14</f>
        <v>706.7</v>
      </c>
      <c r="C33" s="20">
        <f t="shared" si="3"/>
        <v>1022.9</v>
      </c>
      <c r="D33" s="20">
        <f t="shared" si="3"/>
        <v>1492.7</v>
      </c>
      <c r="E33" s="20">
        <f t="shared" si="3"/>
        <v>1844.6</v>
      </c>
      <c r="F33" s="20">
        <f t="shared" si="3"/>
        <v>1695.7</v>
      </c>
    </row>
    <row r="34">
      <c r="A34" s="19" t="s">
        <v>33</v>
      </c>
      <c r="B34" s="20">
        <f t="shared" ref="B34:F34" si="4">B19-B20</f>
        <v>375.7</v>
      </c>
      <c r="C34" s="20">
        <f t="shared" si="4"/>
        <v>339.5</v>
      </c>
      <c r="D34" s="20">
        <f t="shared" si="4"/>
        <v>596.2</v>
      </c>
      <c r="E34" s="20">
        <f t="shared" si="4"/>
        <v>500.2</v>
      </c>
      <c r="F34" s="20">
        <f t="shared" si="4"/>
        <v>417</v>
      </c>
    </row>
    <row r="35">
      <c r="A35" s="19" t="s">
        <v>34</v>
      </c>
      <c r="B35" s="20">
        <f t="shared" ref="B35:F35" si="5">B19-(B20*1.3525)-B26</f>
        <v>244.10375</v>
      </c>
      <c r="C35" s="20">
        <f t="shared" si="5"/>
        <v>234.15275</v>
      </c>
      <c r="D35" s="20">
        <f t="shared" si="5"/>
        <v>401.263</v>
      </c>
      <c r="E35" s="20">
        <f t="shared" si="5"/>
        <v>337.21675</v>
      </c>
      <c r="F35" s="20">
        <f t="shared" si="5"/>
        <v>273.3165</v>
      </c>
    </row>
    <row r="36">
      <c r="A36" s="19"/>
    </row>
    <row r="37">
      <c r="A37" s="19" t="s">
        <v>35</v>
      </c>
      <c r="B37" s="21">
        <f t="shared" ref="B37:F37" si="6">B4/B10</f>
        <v>1.336772983</v>
      </c>
      <c r="C37" s="21">
        <f t="shared" si="6"/>
        <v>0.5089496792</v>
      </c>
      <c r="D37" s="21">
        <f t="shared" si="6"/>
        <v>0.4938057483</v>
      </c>
      <c r="E37" s="21">
        <f t="shared" si="6"/>
        <v>0.270472895</v>
      </c>
      <c r="F37" s="21">
        <f t="shared" si="6"/>
        <v>1.234463277</v>
      </c>
    </row>
    <row r="38">
      <c r="A38" s="19" t="s">
        <v>36</v>
      </c>
      <c r="B38" s="21">
        <f t="shared" ref="B38:F38" si="7">B4/B19</f>
        <v>0.3829615695</v>
      </c>
      <c r="C38" s="21">
        <f t="shared" si="7"/>
        <v>0.2382985452</v>
      </c>
      <c r="D38" s="21">
        <f t="shared" si="7"/>
        <v>0.1749780509</v>
      </c>
      <c r="E38" s="21">
        <f t="shared" si="7"/>
        <v>0.246452969</v>
      </c>
      <c r="F38" s="21">
        <f t="shared" si="7"/>
        <v>0.48293222</v>
      </c>
    </row>
    <row r="39">
      <c r="A39" s="19" t="s">
        <v>37</v>
      </c>
      <c r="B39" s="21">
        <f t="shared" ref="B39:F39" si="8">B4/B3</f>
        <v>0.3633813592</v>
      </c>
      <c r="C39" s="21">
        <f t="shared" si="8"/>
        <v>0.1366769454</v>
      </c>
      <c r="D39" s="21">
        <f t="shared" si="8"/>
        <v>0.1248981638</v>
      </c>
      <c r="E39" s="21">
        <f t="shared" si="8"/>
        <v>0.11765001</v>
      </c>
      <c r="F39" s="21">
        <f t="shared" si="8"/>
        <v>0.2210295605</v>
      </c>
    </row>
    <row r="40">
      <c r="A40" s="19" t="s">
        <v>38</v>
      </c>
      <c r="B40" s="21">
        <f t="shared" ref="B40:F40" si="9">B4/B2</f>
        <v>0.1663844941</v>
      </c>
      <c r="C40" s="21">
        <f t="shared" si="9"/>
        <v>0.07379296837</v>
      </c>
      <c r="D40" s="21">
        <f t="shared" si="9"/>
        <v>0.06994454973</v>
      </c>
      <c r="E40" s="21">
        <f t="shared" si="9"/>
        <v>0.06864955063</v>
      </c>
      <c r="F40" s="21">
        <f t="shared" si="9"/>
        <v>0.1195077484</v>
      </c>
    </row>
    <row r="41">
      <c r="A41" s="19" t="s">
        <v>39</v>
      </c>
      <c r="B41" s="21">
        <f t="shared" ref="B41:F41" si="10">B3/B10</f>
        <v>3.678705441</v>
      </c>
      <c r="C41" s="21">
        <f t="shared" si="10"/>
        <v>3.723741979</v>
      </c>
      <c r="D41" s="21">
        <f t="shared" si="10"/>
        <v>3.953666997</v>
      </c>
      <c r="E41" s="21">
        <f t="shared" si="10"/>
        <v>2.298961938</v>
      </c>
      <c r="F41" s="21">
        <f t="shared" si="10"/>
        <v>5.585059636</v>
      </c>
    </row>
    <row r="42">
      <c r="A42" s="19" t="s">
        <v>40</v>
      </c>
      <c r="B42" s="21">
        <f t="shared" ref="B42:F42" si="11">B3/B2</f>
        <v>0.4578784517</v>
      </c>
      <c r="C42" s="21">
        <f t="shared" si="11"/>
        <v>0.5399079424</v>
      </c>
      <c r="D42" s="21">
        <f t="shared" si="11"/>
        <v>0.5600126342</v>
      </c>
      <c r="E42" s="21">
        <f t="shared" si="11"/>
        <v>0.5835065429</v>
      </c>
      <c r="F42" s="21">
        <f t="shared" si="11"/>
        <v>0.5406867214</v>
      </c>
    </row>
    <row r="43">
      <c r="A43" s="19" t="s">
        <v>41</v>
      </c>
      <c r="B43" s="21">
        <f t="shared" ref="B43:F43" si="12">B10/B2</f>
        <v>0.1244672777</v>
      </c>
      <c r="C43" s="21">
        <f t="shared" si="12"/>
        <v>0.1449906963</v>
      </c>
      <c r="D43" s="21">
        <f t="shared" si="12"/>
        <v>0.1416438548</v>
      </c>
      <c r="E43" s="21">
        <f t="shared" si="12"/>
        <v>0.2538130507</v>
      </c>
      <c r="F43" s="21">
        <f t="shared" si="12"/>
        <v>0.0968094804</v>
      </c>
    </row>
    <row r="44">
      <c r="A44" s="19" t="s">
        <v>42</v>
      </c>
      <c r="B44" s="21">
        <f t="shared" ref="B44:F44" si="13">B10/B19</f>
        <v>0.2864821285</v>
      </c>
      <c r="C44" s="21">
        <f t="shared" si="13"/>
        <v>0.4682163188</v>
      </c>
      <c r="D44" s="21">
        <f t="shared" si="13"/>
        <v>0.3543459175</v>
      </c>
      <c r="E44" s="21">
        <f t="shared" si="13"/>
        <v>0.9111928534</v>
      </c>
      <c r="F44" s="21">
        <f t="shared" si="13"/>
        <v>0.3912082515</v>
      </c>
    </row>
    <row r="45">
      <c r="A45" s="19" t="s">
        <v>43</v>
      </c>
      <c r="B45" s="21">
        <f t="shared" ref="B45:F45" si="14">B8/B2</f>
        <v>0.1359098605</v>
      </c>
      <c r="C45" s="21">
        <f t="shared" si="14"/>
        <v>0.1975810401</v>
      </c>
      <c r="D45" s="21">
        <f t="shared" si="14"/>
        <v>0.1770899137</v>
      </c>
      <c r="E45" s="21">
        <f t="shared" si="14"/>
        <v>0.1861881203</v>
      </c>
      <c r="F45" s="21">
        <f t="shared" si="14"/>
        <v>0.2476147068</v>
      </c>
    </row>
    <row r="46">
      <c r="A46" s="19" t="s">
        <v>44</v>
      </c>
      <c r="B46" s="21">
        <f t="shared" ref="B46:F46" si="15">(B3-B8)/B2</f>
        <v>0.3219685913</v>
      </c>
      <c r="C46" s="21">
        <f t="shared" si="15"/>
        <v>0.3423269024</v>
      </c>
      <c r="D46" s="21">
        <f t="shared" si="15"/>
        <v>0.3829227206</v>
      </c>
      <c r="E46" s="21">
        <f t="shared" si="15"/>
        <v>0.3973184227</v>
      </c>
      <c r="F46" s="21">
        <f t="shared" si="15"/>
        <v>0.2930720146</v>
      </c>
    </row>
    <row r="47">
      <c r="A47" s="19" t="s">
        <v>45</v>
      </c>
      <c r="B47" s="21">
        <f t="shared" ref="B47:F47" si="16">(B3-B8)/B10</f>
        <v>2.586772983</v>
      </c>
      <c r="C47" s="21">
        <f t="shared" si="16"/>
        <v>2.36102668</v>
      </c>
      <c r="D47" s="21">
        <f t="shared" si="16"/>
        <v>2.703419227</v>
      </c>
      <c r="E47" s="21">
        <f t="shared" si="16"/>
        <v>1.565397924</v>
      </c>
      <c r="F47" s="21">
        <f t="shared" si="16"/>
        <v>3.027306968</v>
      </c>
    </row>
    <row r="48">
      <c r="A48" s="19" t="s">
        <v>46</v>
      </c>
      <c r="B48" s="19">
        <f t="shared" ref="B48:F48" si="17">(B3-B10)/B2</f>
        <v>0.333411174</v>
      </c>
      <c r="C48" s="19">
        <f t="shared" si="17"/>
        <v>0.3949172461</v>
      </c>
      <c r="D48" s="19">
        <f t="shared" si="17"/>
        <v>0.4183687794</v>
      </c>
      <c r="E48" s="19">
        <f t="shared" si="17"/>
        <v>0.3296934922</v>
      </c>
      <c r="F48" s="19">
        <f t="shared" si="17"/>
        <v>0.443877241</v>
      </c>
    </row>
    <row r="49">
      <c r="A49" s="19" t="s">
        <v>47</v>
      </c>
      <c r="B49" s="21">
        <f t="shared" ref="B49:F49" si="18">(B3-B10)/B19</f>
        <v>0.7674012362</v>
      </c>
      <c r="C49" s="21">
        <f t="shared" si="18"/>
        <v>1.275300443</v>
      </c>
      <c r="D49" s="21">
        <f t="shared" si="18"/>
        <v>1.046619842</v>
      </c>
      <c r="E49" s="21">
        <f t="shared" si="18"/>
        <v>1.183604834</v>
      </c>
      <c r="F49" s="21">
        <f t="shared" si="18"/>
        <v>1.793713163</v>
      </c>
    </row>
    <row r="50">
      <c r="A50" s="19" t="s">
        <v>48</v>
      </c>
      <c r="B50" s="21">
        <f t="shared" ref="B50:F50" si="19">(B11+B16)/B30</f>
        <v>0.4508348794</v>
      </c>
      <c r="C50" s="21">
        <f t="shared" si="19"/>
        <v>-1.093193717</v>
      </c>
      <c r="D50" s="21">
        <f t="shared" si="19"/>
        <v>15.1761658</v>
      </c>
      <c r="E50" s="21">
        <f t="shared" si="19"/>
        <v>338</v>
      </c>
      <c r="F50" s="21">
        <f t="shared" si="19"/>
        <v>3.114911081</v>
      </c>
    </row>
    <row r="51">
      <c r="A51" s="19" t="s">
        <v>49</v>
      </c>
      <c r="B51" s="21">
        <f t="shared" ref="B51:F51" si="20">B23/B31</f>
        <v>0.002412129566</v>
      </c>
      <c r="C51" s="21">
        <f t="shared" si="20"/>
        <v>0</v>
      </c>
      <c r="D51" s="21">
        <f t="shared" si="20"/>
        <v>0</v>
      </c>
      <c r="E51" s="21">
        <f t="shared" si="20"/>
        <v>0.001816942993</v>
      </c>
      <c r="F51" s="21">
        <f t="shared" si="20"/>
        <v>0.003798429982</v>
      </c>
    </row>
    <row r="52">
      <c r="A52" s="19" t="s">
        <v>50</v>
      </c>
      <c r="B52" s="21">
        <f t="shared" ref="B52:F52" si="21">B23/B25</f>
        <v>0.002127659574</v>
      </c>
      <c r="C52" s="21">
        <f t="shared" si="21"/>
        <v>0</v>
      </c>
      <c r="D52" s="21">
        <f t="shared" si="21"/>
        <v>0</v>
      </c>
      <c r="E52" s="21">
        <f t="shared" si="21"/>
        <v>0.001686696184</v>
      </c>
      <c r="F52" s="21">
        <f t="shared" si="21"/>
        <v>0.003378378378</v>
      </c>
    </row>
    <row r="53">
      <c r="A53" s="19" t="s">
        <v>51</v>
      </c>
      <c r="B53" s="21">
        <f t="shared" ref="B53:F53" si="22">B23/B2</f>
        <v>0.0004086636698</v>
      </c>
      <c r="C53" s="21">
        <f t="shared" si="22"/>
        <v>0</v>
      </c>
      <c r="D53" s="21">
        <f t="shared" si="22"/>
        <v>0</v>
      </c>
      <c r="E53" s="21">
        <f t="shared" si="22"/>
        <v>0.0002341988934</v>
      </c>
      <c r="F53" s="21">
        <f t="shared" si="22"/>
        <v>0.0004557885141</v>
      </c>
    </row>
    <row r="54">
      <c r="A54" s="19" t="s">
        <v>52</v>
      </c>
      <c r="B54" s="19">
        <f t="shared" ref="B54:F54" si="23">B23/B35</f>
        <v>0.002867633127</v>
      </c>
      <c r="C54" s="19">
        <f t="shared" si="23"/>
        <v>0</v>
      </c>
      <c r="D54" s="19">
        <f t="shared" si="23"/>
        <v>0</v>
      </c>
      <c r="E54" s="19">
        <f t="shared" si="23"/>
        <v>0.002372361397</v>
      </c>
      <c r="F54" s="19">
        <f t="shared" si="23"/>
        <v>0.005488142867</v>
      </c>
    </row>
    <row r="55">
      <c r="A55" s="19" t="s">
        <v>53</v>
      </c>
      <c r="B55" s="21">
        <f t="shared" ref="B55:F55" si="24">B30/B17</f>
        <v>0.07709361367</v>
      </c>
      <c r="C55" s="21">
        <f t="shared" si="24"/>
        <v>-0.05771438932</v>
      </c>
      <c r="D55" s="21">
        <f t="shared" si="24"/>
        <v>0.00918391625</v>
      </c>
      <c r="E55" s="21">
        <f t="shared" si="24"/>
        <v>0.0006214525417</v>
      </c>
      <c r="F55" s="21">
        <f t="shared" si="24"/>
        <v>0.0270510306</v>
      </c>
    </row>
    <row r="56">
      <c r="A56" s="19" t="s">
        <v>54</v>
      </c>
      <c r="B56" s="21">
        <f t="shared" ref="B56:F56" si="25">B30/B2</f>
        <v>0.06293420515</v>
      </c>
      <c r="C56" s="21">
        <f t="shared" si="25"/>
        <v>-0.04676329449</v>
      </c>
      <c r="D56" s="21">
        <f t="shared" si="25"/>
        <v>0.006773355794</v>
      </c>
      <c r="E56" s="21">
        <f t="shared" si="25"/>
        <v>0.0004391229251</v>
      </c>
      <c r="F56" s="21">
        <f t="shared" si="25"/>
        <v>0.02221209359</v>
      </c>
    </row>
    <row r="57">
      <c r="A57" s="19" t="s">
        <v>55</v>
      </c>
      <c r="B57" s="21">
        <f t="shared" ref="B57:F57" si="26">B22/B17</f>
        <v>0.2063219624</v>
      </c>
      <c r="C57" s="21">
        <f t="shared" si="26"/>
        <v>0.1863781954</v>
      </c>
      <c r="D57" s="21">
        <f t="shared" si="26"/>
        <v>0.2705210564</v>
      </c>
      <c r="E57" s="21">
        <f t="shared" si="26"/>
        <v>0.1808012595</v>
      </c>
      <c r="F57" s="21">
        <f t="shared" si="26"/>
        <v>0.1448025756</v>
      </c>
    </row>
    <row r="58">
      <c r="A58" s="19" t="s">
        <v>56</v>
      </c>
      <c r="B58" s="21">
        <f t="shared" ref="B58:F58" si="27">B22/B2</f>
        <v>0.1684278125</v>
      </c>
      <c r="C58" s="21">
        <f t="shared" si="27"/>
        <v>0.1510136128</v>
      </c>
      <c r="D58" s="21">
        <f t="shared" si="27"/>
        <v>0.1995156875</v>
      </c>
      <c r="E58" s="21">
        <f t="shared" si="27"/>
        <v>0.1277554964</v>
      </c>
      <c r="F58" s="21">
        <f t="shared" si="27"/>
        <v>0.1189000304</v>
      </c>
    </row>
    <row r="59">
      <c r="A59" s="19" t="s">
        <v>57</v>
      </c>
      <c r="B59" s="21">
        <f t="shared" ref="B59:F59" si="28">B31/B32</f>
        <v>0.2915996785</v>
      </c>
      <c r="C59" s="21">
        <f t="shared" si="28"/>
        <v>0.2373671738</v>
      </c>
      <c r="D59" s="21">
        <f t="shared" si="28"/>
        <v>0.3676262691</v>
      </c>
      <c r="E59" s="21">
        <f t="shared" si="28"/>
        <v>0.3178831853</v>
      </c>
      <c r="F59" s="21">
        <f t="shared" si="28"/>
        <v>0.2630386998</v>
      </c>
    </row>
    <row r="60">
      <c r="A60" s="19" t="s">
        <v>58</v>
      </c>
      <c r="B60" s="21">
        <f t="shared" ref="B60:F60" si="29">B31/B2</f>
        <v>0.1694202814</v>
      </c>
      <c r="C60" s="21">
        <f t="shared" si="29"/>
        <v>0.1520419156</v>
      </c>
      <c r="D60" s="21">
        <f t="shared" si="29"/>
        <v>0.2007791114</v>
      </c>
      <c r="E60" s="21">
        <f t="shared" si="29"/>
        <v>0.128897216</v>
      </c>
      <c r="F60" s="21">
        <f t="shared" si="29"/>
        <v>0.1199939228</v>
      </c>
    </row>
    <row r="61">
      <c r="A61" s="19" t="s">
        <v>59</v>
      </c>
      <c r="B61" s="21">
        <f t="shared" ref="B61:F61" si="30">B25/B17</f>
        <v>0.2352857041</v>
      </c>
      <c r="C61" s="21">
        <f t="shared" si="30"/>
        <v>0.203178824</v>
      </c>
      <c r="D61" s="21">
        <f t="shared" si="30"/>
        <v>0.2788484416</v>
      </c>
      <c r="E61" s="21">
        <f t="shared" si="30"/>
        <v>0.1965032937</v>
      </c>
      <c r="F61" s="21">
        <f t="shared" si="30"/>
        <v>0.1643044814</v>
      </c>
    </row>
    <row r="62">
      <c r="A62" s="19" t="s">
        <v>60</v>
      </c>
      <c r="B62" s="21">
        <f t="shared" ref="B62:F62" si="31">B25/B2</f>
        <v>0.1920719248</v>
      </c>
      <c r="C62" s="21">
        <f t="shared" si="31"/>
        <v>0.1646263833</v>
      </c>
      <c r="D62" s="21">
        <f t="shared" si="31"/>
        <v>0.2056573314</v>
      </c>
      <c r="E62" s="21">
        <f t="shared" si="31"/>
        <v>0.1388506689</v>
      </c>
      <c r="F62" s="21">
        <f t="shared" si="31"/>
        <v>0.1349134002</v>
      </c>
    </row>
    <row r="63">
      <c r="A63" s="19" t="s">
        <v>61</v>
      </c>
      <c r="B63" s="21">
        <f t="shared" ref="B63:F63" si="32">(B25+B24)/B17</f>
        <v>0.2513051563</v>
      </c>
      <c r="C63" s="21">
        <f t="shared" si="32"/>
        <v>0.2103704599</v>
      </c>
      <c r="D63" s="21">
        <f t="shared" si="32"/>
        <v>0.2913633119</v>
      </c>
      <c r="E63" s="21">
        <f t="shared" si="32"/>
        <v>0.2060736628</v>
      </c>
      <c r="F63" s="21">
        <f t="shared" si="32"/>
        <v>0.1749620693</v>
      </c>
    </row>
    <row r="64">
      <c r="A64" s="19" t="s">
        <v>62</v>
      </c>
      <c r="B64" s="21">
        <f t="shared" ref="B64:F64" si="33">B16/B17</f>
        <v>0.03475649002</v>
      </c>
      <c r="C64" s="21">
        <f t="shared" si="33"/>
        <v>0.03245301263</v>
      </c>
      <c r="D64" s="21">
        <f t="shared" si="33"/>
        <v>0.1297168689</v>
      </c>
      <c r="E64" s="21">
        <f t="shared" si="33"/>
        <v>0.02092223557</v>
      </c>
      <c r="F64" s="21">
        <f t="shared" si="33"/>
        <v>0.06324242312</v>
      </c>
    </row>
    <row r="65">
      <c r="A65" s="19" t="s">
        <v>63</v>
      </c>
      <c r="B65" s="21">
        <f t="shared" ref="B65:F65" si="34">B16/B2</f>
        <v>0.02837293479</v>
      </c>
      <c r="C65" s="21">
        <f t="shared" si="34"/>
        <v>0.02629517187</v>
      </c>
      <c r="D65" s="21">
        <f t="shared" si="34"/>
        <v>0.0956692637</v>
      </c>
      <c r="E65" s="21">
        <f t="shared" si="34"/>
        <v>0.01478380515</v>
      </c>
      <c r="F65" s="21">
        <f t="shared" si="34"/>
        <v>0.05192950471</v>
      </c>
    </row>
    <row r="66">
      <c r="A66" s="19" t="s">
        <v>64</v>
      </c>
      <c r="B66" s="21">
        <f t="shared" ref="B66:F66" si="35">B33/B2</f>
        <v>0.4125751649</v>
      </c>
      <c r="C66" s="21">
        <f t="shared" si="35"/>
        <v>0.5008814024</v>
      </c>
      <c r="D66" s="21">
        <f t="shared" si="35"/>
        <v>0.5238646733</v>
      </c>
      <c r="E66" s="21">
        <f t="shared" si="35"/>
        <v>0.5400040985</v>
      </c>
      <c r="F66" s="21">
        <f t="shared" si="35"/>
        <v>0.5152537223</v>
      </c>
    </row>
    <row r="67">
      <c r="A67" s="19" t="s">
        <v>65</v>
      </c>
      <c r="B67" s="21">
        <f t="shared" ref="B67:F67" si="36">B17/B32</f>
        <v>1.405044212</v>
      </c>
      <c r="C67" s="21">
        <f t="shared" si="36"/>
        <v>1.264964452</v>
      </c>
      <c r="D67" s="21">
        <f t="shared" si="36"/>
        <v>1.350404832</v>
      </c>
      <c r="E67" s="21">
        <f t="shared" si="36"/>
        <v>1.742617862</v>
      </c>
      <c r="F67" s="21">
        <f t="shared" si="36"/>
        <v>1.799973356</v>
      </c>
    </row>
    <row r="68">
      <c r="A68" s="19" t="s">
        <v>66</v>
      </c>
      <c r="B68" s="21">
        <f t="shared" ref="B68:F68" si="37">B17/B2</f>
        <v>0.8163348707</v>
      </c>
      <c r="C68" s="21">
        <f t="shared" si="37"/>
        <v>0.810253648</v>
      </c>
      <c r="D68" s="21">
        <f t="shared" si="37"/>
        <v>0.7375236892</v>
      </c>
      <c r="E68" s="21">
        <f t="shared" si="37"/>
        <v>0.7066073363</v>
      </c>
      <c r="F68" s="21">
        <f t="shared" si="37"/>
        <v>0.8211182012</v>
      </c>
    </row>
    <row r="69">
      <c r="A69" s="19" t="s">
        <v>67</v>
      </c>
      <c r="B69" s="21">
        <f t="shared" ref="B69:F69" si="38">(B16+B11)/B17</f>
        <v>0.03475649002</v>
      </c>
      <c r="C69" s="21">
        <f t="shared" si="38"/>
        <v>0.0630930078</v>
      </c>
      <c r="D69" s="21">
        <f t="shared" si="38"/>
        <v>0.1393766357</v>
      </c>
      <c r="E69" s="21">
        <f t="shared" si="38"/>
        <v>0.2100509591</v>
      </c>
      <c r="F69" s="21">
        <f t="shared" si="38"/>
        <v>0.08426155497</v>
      </c>
    </row>
    <row r="70">
      <c r="A70" s="19" t="s">
        <v>68</v>
      </c>
      <c r="B70" s="21">
        <f t="shared" ref="B70:F70" si="39">(B16+B11)/B2</f>
        <v>0.02837293479</v>
      </c>
      <c r="C70" s="21">
        <f t="shared" si="39"/>
        <v>0.05112133973</v>
      </c>
      <c r="D70" s="21">
        <f t="shared" si="39"/>
        <v>0.1027935706</v>
      </c>
      <c r="E70" s="21">
        <f t="shared" si="39"/>
        <v>0.1484235487</v>
      </c>
      <c r="F70" s="21">
        <f t="shared" si="39"/>
        <v>0.06918869644</v>
      </c>
    </row>
    <row r="71">
      <c r="A71" s="19" t="s">
        <v>69</v>
      </c>
      <c r="B71" s="21">
        <f t="shared" ref="B71:F71" si="40">B30/B19</f>
        <v>0.144853534</v>
      </c>
      <c r="C71" s="21">
        <f t="shared" si="40"/>
        <v>-0.1510120177</v>
      </c>
      <c r="D71" s="21">
        <f t="shared" si="40"/>
        <v>0.01694468832</v>
      </c>
      <c r="E71" s="21">
        <f t="shared" si="40"/>
        <v>0.001576458224</v>
      </c>
      <c r="F71" s="21">
        <f t="shared" si="40"/>
        <v>0.08975933202</v>
      </c>
    </row>
    <row r="72">
      <c r="A72" s="19" t="s">
        <v>70</v>
      </c>
      <c r="B72" s="19">
        <f t="shared" ref="B72:F72" si="41">B30/B35</f>
        <v>0.4416155016</v>
      </c>
      <c r="C72" s="19">
        <f t="shared" si="41"/>
        <v>-0.4078534205</v>
      </c>
      <c r="D72" s="19">
        <f t="shared" si="41"/>
        <v>0.04809813015</v>
      </c>
      <c r="E72" s="19">
        <f t="shared" si="41"/>
        <v>0.004448177619</v>
      </c>
      <c r="F72" s="19">
        <f t="shared" si="41"/>
        <v>0.2674554957</v>
      </c>
    </row>
    <row r="73">
      <c r="A73" s="19" t="s">
        <v>71</v>
      </c>
      <c r="B73" s="19">
        <f t="shared" ref="B73:F73" si="42">B22/B35</f>
        <v>1.18187451</v>
      </c>
      <c r="C73" s="19">
        <f t="shared" si="42"/>
        <v>1.317088952</v>
      </c>
      <c r="D73" s="19">
        <f t="shared" si="42"/>
        <v>1.416776528</v>
      </c>
      <c r="E73" s="19">
        <f t="shared" si="42"/>
        <v>1.294123142</v>
      </c>
      <c r="F73" s="19">
        <f t="shared" si="42"/>
        <v>1.431673536</v>
      </c>
    </row>
    <row r="74">
      <c r="A74" s="19" t="s">
        <v>72</v>
      </c>
      <c r="B74" s="21">
        <f t="shared" ref="B74:F74" si="43">B31/B19</f>
        <v>0.3899489385</v>
      </c>
      <c r="C74" s="21">
        <f t="shared" si="43"/>
        <v>0.4909867173</v>
      </c>
      <c r="D74" s="21">
        <f t="shared" si="43"/>
        <v>0.5022827041</v>
      </c>
      <c r="E74" s="21">
        <f t="shared" si="43"/>
        <v>0.4627430373</v>
      </c>
      <c r="F74" s="21">
        <f t="shared" si="43"/>
        <v>0.4848968566</v>
      </c>
    </row>
    <row r="75">
      <c r="A75" s="19" t="s">
        <v>73</v>
      </c>
      <c r="B75" s="21">
        <f t="shared" ref="B75:F75" si="44">B34/B19</f>
        <v>0.5048374093</v>
      </c>
      <c r="C75" s="21">
        <f t="shared" si="44"/>
        <v>0.5368437698</v>
      </c>
      <c r="D75" s="21">
        <f t="shared" si="44"/>
        <v>0.5234416155</v>
      </c>
      <c r="E75" s="21">
        <f t="shared" si="44"/>
        <v>0.525696269</v>
      </c>
      <c r="F75" s="21">
        <f t="shared" si="44"/>
        <v>0.5120333988</v>
      </c>
    </row>
    <row r="76">
      <c r="A76" s="19" t="s">
        <v>74</v>
      </c>
      <c r="B76" s="21">
        <f t="shared" ref="B76:F76" si="45">B25/B19</f>
        <v>0.4420854609</v>
      </c>
      <c r="C76" s="21">
        <f t="shared" si="45"/>
        <v>0.5316255534</v>
      </c>
      <c r="D76" s="21">
        <f t="shared" si="45"/>
        <v>0.5144863916</v>
      </c>
      <c r="E76" s="21">
        <f t="shared" si="45"/>
        <v>0.4984760904</v>
      </c>
      <c r="F76" s="21">
        <f t="shared" si="45"/>
        <v>0.5451866405</v>
      </c>
    </row>
    <row r="77">
      <c r="A77" s="19" t="s">
        <v>75</v>
      </c>
      <c r="B77" s="19">
        <f t="shared" ref="B77:F77" si="46">B25/B35</f>
        <v>1.34778757</v>
      </c>
      <c r="C77" s="19">
        <f t="shared" si="46"/>
        <v>1.435814869</v>
      </c>
      <c r="D77" s="19">
        <f t="shared" si="46"/>
        <v>1.460388822</v>
      </c>
      <c r="E77" s="19">
        <f t="shared" si="46"/>
        <v>1.406513763</v>
      </c>
      <c r="F77" s="19">
        <f t="shared" si="46"/>
        <v>1.624490289</v>
      </c>
    </row>
    <row r="78">
      <c r="A78" s="19" t="s">
        <v>76</v>
      </c>
      <c r="B78" s="19">
        <f t="shared" ref="B78:F78" si="47">B35/B9</f>
        <v>44.3825</v>
      </c>
      <c r="C78" s="19">
        <f t="shared" si="47"/>
        <v>39.68690678</v>
      </c>
      <c r="D78" s="19">
        <f t="shared" si="47"/>
        <v>71.65410714</v>
      </c>
      <c r="E78" s="19">
        <f t="shared" si="47"/>
        <v>78.4225</v>
      </c>
      <c r="F78" s="19">
        <f t="shared" si="47"/>
        <v>97.61303571</v>
      </c>
    </row>
    <row r="79">
      <c r="A79" s="19" t="s">
        <v>77</v>
      </c>
      <c r="B79" s="19">
        <f t="shared" ref="B79:F79" si="48">B35/B2</f>
        <v>0.142509049</v>
      </c>
      <c r="C79" s="19">
        <f t="shared" si="48"/>
        <v>0.11465711</v>
      </c>
      <c r="D79" s="19">
        <f t="shared" si="48"/>
        <v>0.1408236822</v>
      </c>
      <c r="E79" s="19">
        <f t="shared" si="48"/>
        <v>0.09871973711</v>
      </c>
      <c r="F79" s="19">
        <f t="shared" si="48"/>
        <v>0.08304968095</v>
      </c>
    </row>
    <row r="80">
      <c r="A80" s="19" t="s">
        <v>78</v>
      </c>
      <c r="B80" s="19">
        <f t="shared" ref="B80:F80" si="49">B35/B19</f>
        <v>0.3280082639</v>
      </c>
      <c r="C80" s="19">
        <f t="shared" si="49"/>
        <v>0.3702605155</v>
      </c>
      <c r="D80" s="19">
        <f t="shared" si="49"/>
        <v>0.3522941176</v>
      </c>
      <c r="E80" s="19">
        <f t="shared" si="49"/>
        <v>0.3544054125</v>
      </c>
      <c r="F80" s="19">
        <f t="shared" si="49"/>
        <v>0.3356047397</v>
      </c>
    </row>
    <row r="81">
      <c r="A81" s="19" t="s">
        <v>79</v>
      </c>
      <c r="B81" s="21">
        <f t="shared" ref="B81:F81" si="50">B12/B19</f>
        <v>0.020693362</v>
      </c>
      <c r="C81" s="21">
        <f t="shared" si="50"/>
        <v>0.03557874763</v>
      </c>
      <c r="D81" s="21">
        <f t="shared" si="50"/>
        <v>0.04784899034</v>
      </c>
      <c r="E81" s="21">
        <f t="shared" si="50"/>
        <v>0.04781923279</v>
      </c>
      <c r="F81" s="21">
        <f t="shared" si="50"/>
        <v>0.02689096267</v>
      </c>
    </row>
    <row r="82">
      <c r="A82" s="19" t="s">
        <v>80</v>
      </c>
      <c r="B82" s="21">
        <f t="shared" ref="B82:F82" si="51">B3/B19</f>
        <v>1.053883365</v>
      </c>
      <c r="C82" s="21">
        <f t="shared" si="51"/>
        <v>1.743516762</v>
      </c>
      <c r="D82" s="21">
        <f t="shared" si="51"/>
        <v>1.400965759</v>
      </c>
      <c r="E82" s="21">
        <f t="shared" si="51"/>
        <v>2.094797688</v>
      </c>
      <c r="F82" s="21">
        <f t="shared" si="51"/>
        <v>2.184921415</v>
      </c>
    </row>
    <row r="83">
      <c r="A83" s="19" t="s">
        <v>81</v>
      </c>
      <c r="B83" s="21">
        <f t="shared" ref="B83:F83" si="52">B8/B19</f>
        <v>0.3128191346</v>
      </c>
      <c r="C83" s="21">
        <f t="shared" si="52"/>
        <v>0.6380455408</v>
      </c>
      <c r="D83" s="21">
        <f t="shared" si="52"/>
        <v>0.4430201932</v>
      </c>
      <c r="E83" s="21">
        <f t="shared" si="52"/>
        <v>0.6684182869</v>
      </c>
      <c r="F83" s="21">
        <f t="shared" si="52"/>
        <v>1.000613949</v>
      </c>
    </row>
    <row r="84">
      <c r="A84" s="19" t="s">
        <v>82</v>
      </c>
      <c r="B84" s="21">
        <f t="shared" ref="B84:F84" si="53">B33/B19</f>
        <v>0.9496103198</v>
      </c>
      <c r="C84" s="21">
        <f t="shared" si="53"/>
        <v>1.617488931</v>
      </c>
      <c r="D84" s="21">
        <f t="shared" si="53"/>
        <v>1.310535558</v>
      </c>
      <c r="E84" s="21">
        <f t="shared" si="53"/>
        <v>1.938623226</v>
      </c>
      <c r="F84" s="21">
        <f t="shared" si="53"/>
        <v>2.082146365</v>
      </c>
    </row>
    <row r="85">
      <c r="A85" s="19" t="s">
        <v>83</v>
      </c>
      <c r="B85" s="21">
        <f t="shared" ref="B85:F85" si="54">(B5+B6)/B19</f>
        <v>0.2919914002</v>
      </c>
      <c r="C85" s="21">
        <f t="shared" si="54"/>
        <v>0.807716635</v>
      </c>
      <c r="D85" s="21">
        <f t="shared" si="54"/>
        <v>0.7709394205</v>
      </c>
      <c r="E85" s="21">
        <f t="shared" si="54"/>
        <v>1.116027325</v>
      </c>
      <c r="F85" s="21">
        <f t="shared" si="54"/>
        <v>0.6526277014</v>
      </c>
    </row>
    <row r="86">
      <c r="A86" s="19" t="s">
        <v>84</v>
      </c>
      <c r="B86" s="21">
        <f t="shared" ref="B86:F86" si="55">B19/B2</f>
        <v>0.4344678615</v>
      </c>
      <c r="C86" s="21">
        <f t="shared" si="55"/>
        <v>0.3096660464</v>
      </c>
      <c r="D86" s="21">
        <f t="shared" si="55"/>
        <v>0.3997332772</v>
      </c>
      <c r="E86" s="21">
        <f t="shared" si="55"/>
        <v>0.2785503088</v>
      </c>
      <c r="F86" s="21">
        <f t="shared" si="55"/>
        <v>0.2474627773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40178.0</v>
      </c>
      <c r="C1" s="52">
        <v>40543.0</v>
      </c>
      <c r="D1" s="52">
        <v>40908.0</v>
      </c>
      <c r="E1" s="52">
        <v>41274.0</v>
      </c>
      <c r="F1" s="52">
        <v>41639.0</v>
      </c>
    </row>
    <row r="2">
      <c r="A2" s="4" t="s">
        <v>1</v>
      </c>
      <c r="B2" s="24">
        <v>1711618.0</v>
      </c>
      <c r="C2" s="25">
        <v>1839019.0</v>
      </c>
      <c r="D2" s="25">
        <v>1796542.0</v>
      </c>
      <c r="E2" s="25">
        <v>1527322.0</v>
      </c>
      <c r="F2" s="25">
        <v>1354054.0</v>
      </c>
    </row>
    <row r="3">
      <c r="A3" s="4" t="s">
        <v>2</v>
      </c>
      <c r="B3" s="26">
        <v>845667.0</v>
      </c>
      <c r="C3" s="27">
        <v>759311.0</v>
      </c>
      <c r="D3" s="27">
        <v>834225.0</v>
      </c>
      <c r="E3" s="27">
        <v>737464.0</v>
      </c>
      <c r="F3" s="27">
        <v>673127.0</v>
      </c>
    </row>
    <row r="4">
      <c r="A4" s="4" t="s">
        <v>3</v>
      </c>
      <c r="B4" s="11">
        <v>193247.0</v>
      </c>
      <c r="C4" s="12">
        <v>60687.0</v>
      </c>
      <c r="D4" s="12">
        <v>83467.0</v>
      </c>
      <c r="E4" s="12">
        <v>45110.0</v>
      </c>
      <c r="F4" s="12">
        <v>63834.0</v>
      </c>
    </row>
    <row r="5">
      <c r="A5" s="4" t="s">
        <v>4</v>
      </c>
      <c r="B5" s="11">
        <v>60724.0</v>
      </c>
      <c r="C5" s="12">
        <v>427026.0</v>
      </c>
      <c r="D5" s="12">
        <v>415213.0</v>
      </c>
      <c r="E5" s="12">
        <v>413477.0</v>
      </c>
      <c r="F5" s="12">
        <v>339969.0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/>
      <c r="C7" s="12">
        <v>11698.0</v>
      </c>
      <c r="D7" s="12">
        <v>10894.0</v>
      </c>
      <c r="E7" s="12">
        <v>8942.0</v>
      </c>
      <c r="F7" s="12">
        <v>12247.0</v>
      </c>
    </row>
    <row r="8">
      <c r="A8" s="4" t="s">
        <v>7</v>
      </c>
      <c r="B8" s="11">
        <v>205221.0</v>
      </c>
      <c r="C8" s="12">
        <v>228223.0</v>
      </c>
      <c r="D8" s="12">
        <v>272678.0</v>
      </c>
      <c r="E8" s="12">
        <v>233435.0</v>
      </c>
      <c r="F8" s="12">
        <v>220826.0</v>
      </c>
    </row>
    <row r="9">
      <c r="A9" s="15" t="s">
        <v>8</v>
      </c>
      <c r="B9" s="11">
        <v>262672.0</v>
      </c>
      <c r="C9" s="12">
        <v>271819.0</v>
      </c>
      <c r="D9" s="12">
        <v>263407.0</v>
      </c>
      <c r="E9" s="12">
        <v>223907.0</v>
      </c>
      <c r="F9" s="12">
        <v>217387.0</v>
      </c>
      <c r="G9" s="16"/>
    </row>
    <row r="10">
      <c r="A10" s="15" t="s">
        <v>9</v>
      </c>
      <c r="B10" s="26">
        <v>387888.0</v>
      </c>
      <c r="C10" s="27">
        <v>436219.0</v>
      </c>
      <c r="D10" s="27">
        <v>504670.0</v>
      </c>
      <c r="E10" s="27">
        <v>436130.0</v>
      </c>
      <c r="F10" s="27">
        <v>387367.0</v>
      </c>
    </row>
    <row r="11">
      <c r="A11" s="17" t="s">
        <v>10</v>
      </c>
      <c r="B11" s="11">
        <v>307386.0</v>
      </c>
      <c r="C11" s="12">
        <v>326949.0</v>
      </c>
      <c r="D11" s="12">
        <v>420056.0</v>
      </c>
      <c r="E11" s="12">
        <v>353045.0</v>
      </c>
      <c r="F11" s="12">
        <v>261691.0</v>
      </c>
    </row>
    <row r="12">
      <c r="A12" s="4" t="s">
        <v>11</v>
      </c>
      <c r="B12" s="11">
        <v>26566.0</v>
      </c>
      <c r="C12" s="12">
        <v>39572.0</v>
      </c>
      <c r="D12" s="12">
        <v>36403.0</v>
      </c>
      <c r="E12" s="12">
        <v>30565.0</v>
      </c>
      <c r="F12" s="12">
        <v>46979.0</v>
      </c>
    </row>
    <row r="13">
      <c r="A13" s="4" t="s">
        <v>12</v>
      </c>
      <c r="B13" s="26"/>
      <c r="C13" s="27">
        <v>9983.0</v>
      </c>
      <c r="D13" s="27">
        <v>4966.0</v>
      </c>
      <c r="E13" s="12">
        <v>9573.0</v>
      </c>
      <c r="F13" s="12">
        <v>10980.0</v>
      </c>
    </row>
    <row r="14">
      <c r="A14" s="4" t="s">
        <v>13</v>
      </c>
      <c r="B14" s="49"/>
      <c r="C14" s="49">
        <v>33046.0</v>
      </c>
      <c r="D14" s="49">
        <v>23735.0</v>
      </c>
      <c r="E14" s="49">
        <v>16975.0</v>
      </c>
      <c r="F14" s="49">
        <v>20765.0</v>
      </c>
    </row>
    <row r="15">
      <c r="A15" s="4" t="s">
        <v>14</v>
      </c>
      <c r="B15" s="26">
        <v>640855.0</v>
      </c>
      <c r="C15" s="27">
        <v>702758.0</v>
      </c>
      <c r="D15" s="27">
        <v>614096.0</v>
      </c>
      <c r="E15" s="27">
        <v>455665.0</v>
      </c>
      <c r="F15" s="27">
        <v>318452.0</v>
      </c>
    </row>
    <row r="16">
      <c r="A16" s="1" t="s">
        <v>15</v>
      </c>
      <c r="B16" s="11">
        <v>612807.0</v>
      </c>
      <c r="C16" s="12">
        <v>666755.0</v>
      </c>
      <c r="D16" s="12">
        <v>570796.0</v>
      </c>
      <c r="E16" s="12">
        <v>445069.0</v>
      </c>
      <c r="F16" s="12">
        <v>307978.0</v>
      </c>
    </row>
    <row r="17">
      <c r="A17" s="4" t="s">
        <v>16</v>
      </c>
      <c r="B17" s="11">
        <v>682875.0</v>
      </c>
      <c r="C17" s="12">
        <v>700042.0</v>
      </c>
      <c r="D17" s="12">
        <v>677776.0</v>
      </c>
      <c r="E17" s="12">
        <v>635527.0</v>
      </c>
      <c r="F17" s="12">
        <v>648235.0</v>
      </c>
    </row>
    <row r="18">
      <c r="A18" s="1" t="s">
        <v>17</v>
      </c>
      <c r="B18" s="11">
        <v>489973.0</v>
      </c>
      <c r="C18" s="12">
        <v>489973.0</v>
      </c>
      <c r="D18" s="12">
        <v>489973.0</v>
      </c>
      <c r="E18" s="12">
        <v>489973.0</v>
      </c>
      <c r="F18" s="12">
        <v>489973.0</v>
      </c>
    </row>
    <row r="19">
      <c r="A19" s="1" t="s">
        <v>18</v>
      </c>
      <c r="B19" s="24">
        <v>427628.0</v>
      </c>
      <c r="C19" s="25">
        <v>623404.0</v>
      </c>
      <c r="D19" s="25">
        <v>591197.0</v>
      </c>
      <c r="E19" s="25">
        <v>463731.0</v>
      </c>
      <c r="F19" s="25">
        <v>541938.0</v>
      </c>
    </row>
    <row r="20">
      <c r="A20" s="4" t="s">
        <v>19</v>
      </c>
      <c r="B20" s="24">
        <v>301910.0</v>
      </c>
      <c r="C20" s="25">
        <v>399878.0</v>
      </c>
      <c r="D20" s="25">
        <v>436136.0</v>
      </c>
      <c r="E20" s="25">
        <v>365243.0</v>
      </c>
      <c r="F20" s="25">
        <v>393636.0</v>
      </c>
    </row>
    <row r="21">
      <c r="A21" s="1" t="s">
        <v>20</v>
      </c>
      <c r="B21" s="24">
        <v>119918.0</v>
      </c>
      <c r="C21" s="25">
        <v>147462.0</v>
      </c>
      <c r="D21" s="25">
        <v>170182.0</v>
      </c>
      <c r="E21" s="25">
        <v>152086.0</v>
      </c>
      <c r="F21" s="25">
        <v>121245.0</v>
      </c>
    </row>
    <row r="22">
      <c r="A22" s="1" t="s">
        <v>21</v>
      </c>
      <c r="B22" s="24">
        <v>7198.0</v>
      </c>
      <c r="C22" s="25">
        <v>76064.0</v>
      </c>
      <c r="D22" s="25">
        <v>-15121.0</v>
      </c>
      <c r="E22" s="25">
        <v>-53598.0</v>
      </c>
      <c r="F22" s="25">
        <v>27057.0</v>
      </c>
    </row>
    <row r="23">
      <c r="A23" s="4" t="s">
        <v>22</v>
      </c>
      <c r="B23" s="26">
        <v>11997.0</v>
      </c>
      <c r="C23" s="27">
        <v>21708.0</v>
      </c>
      <c r="D23" s="27">
        <v>14399.0</v>
      </c>
      <c r="E23" s="27">
        <v>22361.0</v>
      </c>
      <c r="F23" s="27">
        <v>11068.0</v>
      </c>
    </row>
    <row r="24">
      <c r="A24" s="4" t="s">
        <v>23</v>
      </c>
      <c r="B24" s="24">
        <v>-550.0</v>
      </c>
      <c r="C24" s="25">
        <v>10139.0</v>
      </c>
      <c r="D24" s="25">
        <v>-10205.0</v>
      </c>
      <c r="E24" s="25">
        <v>-18405.0</v>
      </c>
      <c r="F24" s="25">
        <v>4823.0</v>
      </c>
    </row>
    <row r="25">
      <c r="A25" s="4" t="s">
        <v>24</v>
      </c>
      <c r="B25" s="24">
        <v>12101.0</v>
      </c>
      <c r="C25" s="25">
        <v>67929.0</v>
      </c>
      <c r="D25" s="25">
        <v>3568.0</v>
      </c>
      <c r="E25" s="25">
        <v>-38007.0</v>
      </c>
      <c r="F25" s="25">
        <v>1365.0</v>
      </c>
    </row>
    <row r="26">
      <c r="A26" s="4" t="s">
        <v>25</v>
      </c>
      <c r="B26" s="26">
        <v>18563.0</v>
      </c>
      <c r="C26" s="27">
        <v>23313.0</v>
      </c>
      <c r="D26" s="27">
        <v>28073.0</v>
      </c>
      <c r="E26" s="27">
        <v>31472.0</v>
      </c>
      <c r="F26" s="27">
        <v>30281.0</v>
      </c>
    </row>
    <row r="27">
      <c r="A27" s="19" t="s">
        <v>26</v>
      </c>
      <c r="B27" s="24">
        <v>-12469.0</v>
      </c>
      <c r="C27" s="25">
        <v>-32589.0</v>
      </c>
      <c r="D27" s="25">
        <v>-34184.0</v>
      </c>
      <c r="E27" s="25">
        <v>-11.0</v>
      </c>
      <c r="F27" s="25">
        <v>0.0</v>
      </c>
    </row>
    <row r="28">
      <c r="A28" s="19" t="s">
        <v>27</v>
      </c>
      <c r="B28" s="24">
        <v>83332.0</v>
      </c>
      <c r="C28" s="25">
        <v>-132560.0</v>
      </c>
      <c r="D28" s="25">
        <v>22780.0</v>
      </c>
      <c r="E28" s="25">
        <v>-38357.0</v>
      </c>
      <c r="F28" s="25">
        <v>18724.0</v>
      </c>
    </row>
    <row r="29">
      <c r="A29" s="19" t="s">
        <v>28</v>
      </c>
      <c r="B29" s="24">
        <v>-52260.0</v>
      </c>
      <c r="C29" s="24">
        <v>-30080.0</v>
      </c>
      <c r="D29" s="24">
        <v>-18952.0</v>
      </c>
      <c r="E29" s="24">
        <v>-4926.0</v>
      </c>
      <c r="F29" s="24">
        <v>-22663.0</v>
      </c>
    </row>
    <row r="30">
      <c r="A30" s="19" t="s">
        <v>29</v>
      </c>
      <c r="B30" s="20">
        <f t="shared" ref="B30:F30" si="1">B22*(1-0.4)+B26+B28+B29</f>
        <v>53953.8</v>
      </c>
      <c r="C30" s="20">
        <f t="shared" si="1"/>
        <v>-93688.6</v>
      </c>
      <c r="D30" s="20">
        <f t="shared" si="1"/>
        <v>22828.4</v>
      </c>
      <c r="E30" s="20">
        <f t="shared" si="1"/>
        <v>-43969.8</v>
      </c>
      <c r="F30" s="20">
        <f t="shared" si="1"/>
        <v>42576.2</v>
      </c>
    </row>
    <row r="31">
      <c r="A31" s="19" t="s">
        <v>30</v>
      </c>
      <c r="B31" s="20">
        <f t="shared" ref="B31:F31" si="2">B22+B26</f>
        <v>25761</v>
      </c>
      <c r="C31" s="20">
        <f t="shared" si="2"/>
        <v>99377</v>
      </c>
      <c r="D31" s="20">
        <f t="shared" si="2"/>
        <v>12952</v>
      </c>
      <c r="E31" s="20">
        <f t="shared" si="2"/>
        <v>-22126</v>
      </c>
      <c r="F31" s="20">
        <f t="shared" si="2"/>
        <v>57338</v>
      </c>
    </row>
    <row r="32">
      <c r="A32" s="19" t="s">
        <v>31</v>
      </c>
      <c r="B32" s="20">
        <f t="shared" ref="B32:F32" si="3">B18+B25+B27</f>
        <v>489605</v>
      </c>
      <c r="C32" s="20">
        <f t="shared" si="3"/>
        <v>525313</v>
      </c>
      <c r="D32" s="20">
        <f t="shared" si="3"/>
        <v>459357</v>
      </c>
      <c r="E32" s="20">
        <f t="shared" si="3"/>
        <v>451955</v>
      </c>
      <c r="F32" s="20">
        <f t="shared" si="3"/>
        <v>491338</v>
      </c>
    </row>
    <row r="33">
      <c r="A33" s="19" t="s">
        <v>32</v>
      </c>
      <c r="B33" s="20">
        <f t="shared" ref="B33:F33" si="4">B4+B5+B6+B8-B12-B13-B14</f>
        <v>432626</v>
      </c>
      <c r="C33" s="20">
        <f t="shared" si="4"/>
        <v>633335</v>
      </c>
      <c r="D33" s="20">
        <f t="shared" si="4"/>
        <v>706254</v>
      </c>
      <c r="E33" s="20">
        <f t="shared" si="4"/>
        <v>634909</v>
      </c>
      <c r="F33" s="20">
        <f t="shared" si="4"/>
        <v>545905</v>
      </c>
    </row>
    <row r="34">
      <c r="A34" s="19" t="s">
        <v>33</v>
      </c>
      <c r="B34" s="20">
        <f t="shared" ref="B34:F34" si="5">B19-B20</f>
        <v>125718</v>
      </c>
      <c r="C34" s="20">
        <f t="shared" si="5"/>
        <v>223526</v>
      </c>
      <c r="D34" s="20">
        <f t="shared" si="5"/>
        <v>155061</v>
      </c>
      <c r="E34" s="20">
        <f t="shared" si="5"/>
        <v>98488</v>
      </c>
      <c r="F34" s="20">
        <f t="shared" si="5"/>
        <v>148302</v>
      </c>
    </row>
    <row r="35">
      <c r="A35" s="19" t="s">
        <v>34</v>
      </c>
      <c r="B35" s="20">
        <f t="shared" ref="B35:F35" si="6">B19-(B20*1.3525)-B26</f>
        <v>731.725</v>
      </c>
      <c r="C35" s="20">
        <f t="shared" si="6"/>
        <v>59256.005</v>
      </c>
      <c r="D35" s="20">
        <f t="shared" si="6"/>
        <v>-26749.94</v>
      </c>
      <c r="E35" s="20">
        <f t="shared" si="6"/>
        <v>-61732.1575</v>
      </c>
      <c r="F35" s="20">
        <f t="shared" si="6"/>
        <v>-20735.69</v>
      </c>
    </row>
    <row r="36">
      <c r="A36" s="19"/>
    </row>
    <row r="37">
      <c r="A37" s="19" t="s">
        <v>35</v>
      </c>
      <c r="B37" s="21">
        <f t="shared" ref="B37:F37" si="7">B4/B10</f>
        <v>0.4982030896</v>
      </c>
      <c r="C37" s="21">
        <f t="shared" si="7"/>
        <v>0.1391204876</v>
      </c>
      <c r="D37" s="21">
        <f t="shared" si="7"/>
        <v>0.1653892643</v>
      </c>
      <c r="E37" s="21">
        <f t="shared" si="7"/>
        <v>0.1034324628</v>
      </c>
      <c r="F37" s="21">
        <f t="shared" si="7"/>
        <v>0.1647894632</v>
      </c>
    </row>
    <row r="38">
      <c r="A38" s="19" t="s">
        <v>36</v>
      </c>
      <c r="B38" s="21">
        <f t="shared" ref="B38:F38" si="8">B4/B19</f>
        <v>0.451904459</v>
      </c>
      <c r="C38" s="21">
        <f t="shared" si="8"/>
        <v>0.09734778731</v>
      </c>
      <c r="D38" s="21">
        <f t="shared" si="8"/>
        <v>0.1411830574</v>
      </c>
      <c r="E38" s="21">
        <f t="shared" si="8"/>
        <v>0.09727622264</v>
      </c>
      <c r="F38" s="21">
        <f t="shared" si="8"/>
        <v>0.1177883817</v>
      </c>
    </row>
    <row r="39">
      <c r="A39" s="19" t="s">
        <v>37</v>
      </c>
      <c r="B39" s="21">
        <f t="shared" ref="B39:F39" si="9">B4/B3</f>
        <v>0.228514297</v>
      </c>
      <c r="C39" s="21">
        <f t="shared" si="9"/>
        <v>0.079923773</v>
      </c>
      <c r="D39" s="21">
        <f t="shared" si="9"/>
        <v>0.1000533429</v>
      </c>
      <c r="E39" s="21">
        <f t="shared" si="9"/>
        <v>0.06116908758</v>
      </c>
      <c r="F39" s="21">
        <f t="shared" si="9"/>
        <v>0.09483203021</v>
      </c>
    </row>
    <row r="40">
      <c r="A40" s="19" t="s">
        <v>38</v>
      </c>
      <c r="B40" s="21">
        <f t="shared" ref="B40:F40" si="10">B4/B2</f>
        <v>0.1129031127</v>
      </c>
      <c r="C40" s="21">
        <f t="shared" si="10"/>
        <v>0.03299965906</v>
      </c>
      <c r="D40" s="21">
        <f t="shared" si="10"/>
        <v>0.04645981001</v>
      </c>
      <c r="E40" s="21">
        <f t="shared" si="10"/>
        <v>0.02953535666</v>
      </c>
      <c r="F40" s="21">
        <f t="shared" si="10"/>
        <v>0.04714287613</v>
      </c>
    </row>
    <row r="41">
      <c r="A41" s="19" t="s">
        <v>39</v>
      </c>
      <c r="B41" s="21">
        <f t="shared" ref="B41:F41" si="11">B3/B10</f>
        <v>2.180183455</v>
      </c>
      <c r="C41" s="21">
        <f t="shared" si="11"/>
        <v>1.740664666</v>
      </c>
      <c r="D41" s="21">
        <f t="shared" si="11"/>
        <v>1.653010878</v>
      </c>
      <c r="E41" s="21">
        <f t="shared" si="11"/>
        <v>1.690927017</v>
      </c>
      <c r="F41" s="21">
        <f t="shared" si="11"/>
        <v>1.737698358</v>
      </c>
    </row>
    <row r="42">
      <c r="A42" s="19" t="s">
        <v>40</v>
      </c>
      <c r="B42" s="21">
        <f t="shared" ref="B42:F42" si="12">B3/B2</f>
        <v>0.4940746124</v>
      </c>
      <c r="C42" s="21">
        <f t="shared" si="12"/>
        <v>0.4128891545</v>
      </c>
      <c r="D42" s="21">
        <f t="shared" si="12"/>
        <v>0.4643504021</v>
      </c>
      <c r="E42" s="21">
        <f t="shared" si="12"/>
        <v>0.4828477557</v>
      </c>
      <c r="F42" s="21">
        <f t="shared" si="12"/>
        <v>0.4971197604</v>
      </c>
    </row>
    <row r="43">
      <c r="A43" s="19" t="s">
        <v>41</v>
      </c>
      <c r="B43" s="21">
        <f t="shared" ref="B43:F43" si="13">B10/B2</f>
        <v>0.2266206595</v>
      </c>
      <c r="C43" s="21">
        <f t="shared" si="13"/>
        <v>0.2372020082</v>
      </c>
      <c r="D43" s="21">
        <f t="shared" si="13"/>
        <v>0.2809118852</v>
      </c>
      <c r="E43" s="21">
        <f t="shared" si="13"/>
        <v>0.2855520971</v>
      </c>
      <c r="F43" s="21">
        <f t="shared" si="13"/>
        <v>0.2860794326</v>
      </c>
    </row>
    <row r="44">
      <c r="A44" s="19" t="s">
        <v>42</v>
      </c>
      <c r="B44" s="21">
        <f t="shared" ref="B44:F44" si="14">B10/B19</f>
        <v>0.9070687607</v>
      </c>
      <c r="C44" s="21">
        <f t="shared" si="14"/>
        <v>0.699737249</v>
      </c>
      <c r="D44" s="21">
        <f t="shared" si="14"/>
        <v>0.8536410029</v>
      </c>
      <c r="E44" s="21">
        <f t="shared" si="14"/>
        <v>0.9404805803</v>
      </c>
      <c r="F44" s="21">
        <f t="shared" si="14"/>
        <v>0.7147810266</v>
      </c>
    </row>
    <row r="45">
      <c r="A45" s="19" t="s">
        <v>43</v>
      </c>
      <c r="B45" s="21">
        <f t="shared" ref="B45:F45" si="15">B8/B2</f>
        <v>0.1198988326</v>
      </c>
      <c r="C45" s="21">
        <f t="shared" si="15"/>
        <v>0.1241004035</v>
      </c>
      <c r="D45" s="21">
        <f t="shared" si="15"/>
        <v>0.1517793628</v>
      </c>
      <c r="E45" s="21">
        <f t="shared" si="15"/>
        <v>0.1528394143</v>
      </c>
      <c r="F45" s="21">
        <f t="shared" si="15"/>
        <v>0.1630850764</v>
      </c>
    </row>
    <row r="46">
      <c r="A46" s="19" t="s">
        <v>44</v>
      </c>
      <c r="B46" s="21">
        <f t="shared" ref="B46:F46" si="16">(B3-B8)/B2</f>
        <v>0.3741757799</v>
      </c>
      <c r="C46" s="21">
        <f t="shared" si="16"/>
        <v>0.288788751</v>
      </c>
      <c r="D46" s="21">
        <f t="shared" si="16"/>
        <v>0.3125710393</v>
      </c>
      <c r="E46" s="21">
        <f t="shared" si="16"/>
        <v>0.3300083414</v>
      </c>
      <c r="F46" s="21">
        <f t="shared" si="16"/>
        <v>0.334034684</v>
      </c>
    </row>
    <row r="47">
      <c r="A47" s="19" t="s">
        <v>45</v>
      </c>
      <c r="B47" s="21">
        <f t="shared" ref="B47:F47" si="17">(B3-B8)/B10</f>
        <v>1.65111063</v>
      </c>
      <c r="C47" s="21">
        <f t="shared" si="17"/>
        <v>1.217480211</v>
      </c>
      <c r="D47" s="21">
        <f t="shared" si="17"/>
        <v>1.112701369</v>
      </c>
      <c r="E47" s="21">
        <f t="shared" si="17"/>
        <v>1.155685231</v>
      </c>
      <c r="F47" s="21">
        <f t="shared" si="17"/>
        <v>1.167629148</v>
      </c>
    </row>
    <row r="48">
      <c r="A48" s="19" t="s">
        <v>46</v>
      </c>
      <c r="B48" s="19">
        <f t="shared" ref="B48:F48" si="18">(B3-B10)/B2</f>
        <v>0.2674539529</v>
      </c>
      <c r="C48" s="19">
        <f t="shared" si="18"/>
        <v>0.1756871462</v>
      </c>
      <c r="D48" s="19">
        <f t="shared" si="18"/>
        <v>0.1834385169</v>
      </c>
      <c r="E48" s="19">
        <f t="shared" si="18"/>
        <v>0.1972956587</v>
      </c>
      <c r="F48" s="19">
        <f t="shared" si="18"/>
        <v>0.2110403278</v>
      </c>
    </row>
    <row r="49">
      <c r="A49" s="19" t="s">
        <v>47</v>
      </c>
      <c r="B49" s="21">
        <f t="shared" ref="B49:F49" si="19">(B3-B10)/B19</f>
        <v>1.070507544</v>
      </c>
      <c r="C49" s="21">
        <f t="shared" si="19"/>
        <v>0.5182706559</v>
      </c>
      <c r="D49" s="21">
        <f t="shared" si="19"/>
        <v>0.5574368611</v>
      </c>
      <c r="E49" s="21">
        <f t="shared" si="19"/>
        <v>0.6498034421</v>
      </c>
      <c r="F49" s="21">
        <f t="shared" si="19"/>
        <v>0.52729279</v>
      </c>
    </row>
    <row r="50">
      <c r="A50" s="19" t="s">
        <v>48</v>
      </c>
      <c r="B50" s="21">
        <f t="shared" ref="B50:F50" si="20">(B11+B16)/B30</f>
        <v>17.05520278</v>
      </c>
      <c r="C50" s="21">
        <f t="shared" si="20"/>
        <v>-10.60645585</v>
      </c>
      <c r="D50" s="21">
        <f t="shared" si="20"/>
        <v>43.40435598</v>
      </c>
      <c r="E50" s="21">
        <f t="shared" si="20"/>
        <v>-18.15141302</v>
      </c>
      <c r="F50" s="21">
        <f t="shared" si="20"/>
        <v>13.37998694</v>
      </c>
    </row>
    <row r="51">
      <c r="A51" s="19" t="s">
        <v>49</v>
      </c>
      <c r="B51" s="21">
        <f t="shared" ref="B51:F51" si="21">B23/B31</f>
        <v>0.4657039711</v>
      </c>
      <c r="C51" s="21">
        <f t="shared" si="21"/>
        <v>0.2184408867</v>
      </c>
      <c r="D51" s="21">
        <f t="shared" si="21"/>
        <v>1.111720198</v>
      </c>
      <c r="E51" s="21">
        <f t="shared" si="21"/>
        <v>-1.010620989</v>
      </c>
      <c r="F51" s="21">
        <f t="shared" si="21"/>
        <v>0.1930307998</v>
      </c>
    </row>
    <row r="52">
      <c r="A52" s="19" t="s">
        <v>50</v>
      </c>
      <c r="B52" s="21">
        <f t="shared" ref="B52:F52" si="22">B23/B25</f>
        <v>0.991405669</v>
      </c>
      <c r="C52" s="21">
        <f t="shared" si="22"/>
        <v>0.3195689617</v>
      </c>
      <c r="D52" s="21">
        <f t="shared" si="22"/>
        <v>4.03559417</v>
      </c>
      <c r="E52" s="21">
        <f t="shared" si="22"/>
        <v>-0.5883389902</v>
      </c>
      <c r="F52" s="21">
        <f t="shared" si="22"/>
        <v>8.108424908</v>
      </c>
    </row>
    <row r="53">
      <c r="A53" s="19" t="s">
        <v>51</v>
      </c>
      <c r="B53" s="21">
        <f t="shared" ref="B53:F53" si="23">B23/B2</f>
        <v>0.007009157417</v>
      </c>
      <c r="C53" s="21">
        <f t="shared" si="23"/>
        <v>0.01180411948</v>
      </c>
      <c r="D53" s="21">
        <f t="shared" si="23"/>
        <v>0.008014841846</v>
      </c>
      <c r="E53" s="21">
        <f t="shared" si="23"/>
        <v>0.01464065862</v>
      </c>
      <c r="F53" s="21">
        <f t="shared" si="23"/>
        <v>0.008173972382</v>
      </c>
    </row>
    <row r="54">
      <c r="A54" s="19" t="s">
        <v>52</v>
      </c>
      <c r="B54" s="19">
        <f t="shared" ref="B54:F54" si="24">B23/B35</f>
        <v>16.39550378</v>
      </c>
      <c r="C54" s="19">
        <f t="shared" si="24"/>
        <v>0.3663426179</v>
      </c>
      <c r="D54" s="19">
        <f t="shared" si="24"/>
        <v>-0.5382815812</v>
      </c>
      <c r="E54" s="19">
        <f t="shared" si="24"/>
        <v>-0.3622261218</v>
      </c>
      <c r="F54" s="19">
        <f t="shared" si="24"/>
        <v>-0.5337656958</v>
      </c>
    </row>
    <row r="55">
      <c r="A55" s="19" t="s">
        <v>53</v>
      </c>
      <c r="B55" s="21">
        <f t="shared" ref="B55:F55" si="25">B30/B17</f>
        <v>0.07900977485</v>
      </c>
      <c r="C55" s="21">
        <f t="shared" si="25"/>
        <v>-0.1338328272</v>
      </c>
      <c r="D55" s="21">
        <f t="shared" si="25"/>
        <v>0.03368133425</v>
      </c>
      <c r="E55" s="21">
        <f t="shared" si="25"/>
        <v>-0.0691863603</v>
      </c>
      <c r="F55" s="21">
        <f t="shared" si="25"/>
        <v>0.06568019314</v>
      </c>
    </row>
    <row r="56">
      <c r="A56" s="19" t="s">
        <v>54</v>
      </c>
      <c r="B56" s="21">
        <f t="shared" ref="B56:F56" si="26">B30/B2</f>
        <v>0.03152210365</v>
      </c>
      <c r="C56" s="21">
        <f t="shared" si="26"/>
        <v>-0.05094487876</v>
      </c>
      <c r="D56" s="21">
        <f t="shared" si="26"/>
        <v>0.01270685573</v>
      </c>
      <c r="E56" s="21">
        <f t="shared" si="26"/>
        <v>-0.02878882122</v>
      </c>
      <c r="F56" s="21">
        <f t="shared" si="26"/>
        <v>0.03144350225</v>
      </c>
    </row>
    <row r="57">
      <c r="A57" s="19" t="s">
        <v>55</v>
      </c>
      <c r="B57" s="21">
        <f t="shared" ref="B57:F57" si="27">B22/B17</f>
        <v>0.01054072854</v>
      </c>
      <c r="C57" s="21">
        <f t="shared" si="27"/>
        <v>0.1086563378</v>
      </c>
      <c r="D57" s="21">
        <f t="shared" si="27"/>
        <v>-0.02230973065</v>
      </c>
      <c r="E57" s="21">
        <f t="shared" si="27"/>
        <v>-0.08433630672</v>
      </c>
      <c r="F57" s="21">
        <f t="shared" si="27"/>
        <v>0.04173949262</v>
      </c>
    </row>
    <row r="58">
      <c r="A58" s="19" t="s">
        <v>56</v>
      </c>
      <c r="B58" s="21">
        <f t="shared" ref="B58:F58" si="28">B22/B2</f>
        <v>0.004205377602</v>
      </c>
      <c r="C58" s="21">
        <f t="shared" si="28"/>
        <v>0.04136118224</v>
      </c>
      <c r="D58" s="21">
        <f t="shared" si="28"/>
        <v>-0.00841672502</v>
      </c>
      <c r="E58" s="21">
        <f t="shared" si="28"/>
        <v>-0.03509279641</v>
      </c>
      <c r="F58" s="21">
        <f t="shared" si="28"/>
        <v>0.01998221637</v>
      </c>
    </row>
    <row r="59">
      <c r="A59" s="19" t="s">
        <v>57</v>
      </c>
      <c r="B59" s="21">
        <f t="shared" ref="B59:F59" si="29">B31/B32</f>
        <v>0.05261588423</v>
      </c>
      <c r="C59" s="21">
        <f t="shared" si="29"/>
        <v>0.1891767384</v>
      </c>
      <c r="D59" s="21">
        <f t="shared" si="29"/>
        <v>0.02819593475</v>
      </c>
      <c r="E59" s="21">
        <f t="shared" si="29"/>
        <v>-0.04895620139</v>
      </c>
      <c r="F59" s="21">
        <f t="shared" si="29"/>
        <v>0.1166976704</v>
      </c>
    </row>
    <row r="60">
      <c r="A60" s="19" t="s">
        <v>58</v>
      </c>
      <c r="B60" s="21">
        <f t="shared" ref="B60:F60" si="30">B31/B2</f>
        <v>0.01505067135</v>
      </c>
      <c r="C60" s="21">
        <f t="shared" si="30"/>
        <v>0.05403804963</v>
      </c>
      <c r="D60" s="21">
        <f t="shared" si="30"/>
        <v>0.007209405625</v>
      </c>
      <c r="E60" s="21">
        <f t="shared" si="30"/>
        <v>-0.01448679453</v>
      </c>
      <c r="F60" s="21">
        <f t="shared" si="30"/>
        <v>0.04234543083</v>
      </c>
    </row>
    <row r="61">
      <c r="A61" s="19" t="s">
        <v>59</v>
      </c>
      <c r="B61" s="21">
        <f t="shared" ref="B61:F61" si="31">B25/B17</f>
        <v>0.0177206663</v>
      </c>
      <c r="C61" s="21">
        <f t="shared" si="31"/>
        <v>0.09703560644</v>
      </c>
      <c r="D61" s="21">
        <f t="shared" si="31"/>
        <v>0.005264276103</v>
      </c>
      <c r="E61" s="21">
        <f t="shared" si="31"/>
        <v>-0.05980391077</v>
      </c>
      <c r="F61" s="21">
        <f t="shared" si="31"/>
        <v>0.002105717834</v>
      </c>
    </row>
    <row r="62">
      <c r="A62" s="19" t="s">
        <v>60</v>
      </c>
      <c r="B62" s="21">
        <f t="shared" ref="B62:F62" si="32">B25/B2</f>
        <v>0.007069918638</v>
      </c>
      <c r="C62" s="21">
        <f t="shared" si="32"/>
        <v>0.03693762816</v>
      </c>
      <c r="D62" s="21">
        <f t="shared" si="32"/>
        <v>0.001986037621</v>
      </c>
      <c r="E62" s="21">
        <f t="shared" si="32"/>
        <v>-0.02488473289</v>
      </c>
      <c r="F62" s="21">
        <f t="shared" si="32"/>
        <v>0.001008083873</v>
      </c>
    </row>
    <row r="63">
      <c r="A63" s="19" t="s">
        <v>61</v>
      </c>
      <c r="B63" s="21">
        <f t="shared" ref="B63:F63" si="33">(B25+B24)/B17</f>
        <v>0.01691524803</v>
      </c>
      <c r="C63" s="21">
        <f t="shared" si="33"/>
        <v>0.1115190231</v>
      </c>
      <c r="D63" s="21">
        <f t="shared" si="33"/>
        <v>-0.009792320767</v>
      </c>
      <c r="E63" s="21">
        <f t="shared" si="33"/>
        <v>-0.08876412804</v>
      </c>
      <c r="F63" s="21">
        <f t="shared" si="33"/>
        <v>0.009545920847</v>
      </c>
    </row>
    <row r="64">
      <c r="A64" s="19" t="s">
        <v>62</v>
      </c>
      <c r="B64" s="21">
        <f t="shared" ref="B64:F64" si="34">B16/B17</f>
        <v>0.8973926414</v>
      </c>
      <c r="C64" s="21">
        <f t="shared" si="34"/>
        <v>0.9524499959</v>
      </c>
      <c r="D64" s="21">
        <f t="shared" si="34"/>
        <v>0.8421602417</v>
      </c>
      <c r="E64" s="21">
        <f t="shared" si="34"/>
        <v>0.7003148568</v>
      </c>
      <c r="F64" s="21">
        <f t="shared" si="34"/>
        <v>0.4751023934</v>
      </c>
    </row>
    <row r="65">
      <c r="A65" s="19" t="s">
        <v>63</v>
      </c>
      <c r="B65" s="21">
        <f t="shared" ref="B65:F65" si="35">B16/B2</f>
        <v>0.3580279011</v>
      </c>
      <c r="C65" s="21">
        <f t="shared" si="35"/>
        <v>0.3625601476</v>
      </c>
      <c r="D65" s="21">
        <f t="shared" si="35"/>
        <v>0.3177192629</v>
      </c>
      <c r="E65" s="21">
        <f t="shared" si="35"/>
        <v>0.2914048249</v>
      </c>
      <c r="F65" s="21">
        <f t="shared" si="35"/>
        <v>0.2274488314</v>
      </c>
    </row>
    <row r="66">
      <c r="A66" s="19" t="s">
        <v>64</v>
      </c>
      <c r="B66" s="21">
        <f t="shared" ref="B66:F66" si="36">B33/B2</f>
        <v>0.252758501</v>
      </c>
      <c r="C66" s="21">
        <f t="shared" si="36"/>
        <v>0.3443874152</v>
      </c>
      <c r="D66" s="21">
        <f t="shared" si="36"/>
        <v>0.3931185578</v>
      </c>
      <c r="E66" s="21">
        <f t="shared" si="36"/>
        <v>0.4157008149</v>
      </c>
      <c r="F66" s="21">
        <f t="shared" si="36"/>
        <v>0.4031633893</v>
      </c>
    </row>
    <row r="67">
      <c r="A67" s="19" t="s">
        <v>65</v>
      </c>
      <c r="B67" s="21">
        <f t="shared" ref="B67:F67" si="37">B17/B32</f>
        <v>1.394746786</v>
      </c>
      <c r="C67" s="21">
        <f t="shared" si="37"/>
        <v>1.332618839</v>
      </c>
      <c r="D67" s="21">
        <f t="shared" si="37"/>
        <v>1.475488563</v>
      </c>
      <c r="E67" s="21">
        <f t="shared" si="37"/>
        <v>1.406173181</v>
      </c>
      <c r="F67" s="21">
        <f t="shared" si="37"/>
        <v>1.319326004</v>
      </c>
    </row>
    <row r="68">
      <c r="A68" s="19" t="s">
        <v>66</v>
      </c>
      <c r="B68" s="21">
        <f t="shared" ref="B68:F68" si="38">B17/B2</f>
        <v>0.3989646054</v>
      </c>
      <c r="C68" s="21">
        <f t="shared" si="38"/>
        <v>0.3806605587</v>
      </c>
      <c r="D68" s="21">
        <f t="shared" si="38"/>
        <v>0.377266994</v>
      </c>
      <c r="E68" s="21">
        <f t="shared" si="38"/>
        <v>0.4161054447</v>
      </c>
      <c r="F68" s="21">
        <f t="shared" si="38"/>
        <v>0.4787364463</v>
      </c>
    </row>
    <row r="69">
      <c r="A69" s="19" t="s">
        <v>67</v>
      </c>
      <c r="B69" s="21">
        <f t="shared" ref="B69:F69" si="39">(B16+B11)/B17</f>
        <v>1.347527732</v>
      </c>
      <c r="C69" s="21">
        <f t="shared" si="39"/>
        <v>1.419491973</v>
      </c>
      <c r="D69" s="21">
        <f t="shared" si="39"/>
        <v>1.461916621</v>
      </c>
      <c r="E69" s="21">
        <f t="shared" si="39"/>
        <v>1.255830201</v>
      </c>
      <c r="F69" s="21">
        <f t="shared" si="39"/>
        <v>0.8788001265</v>
      </c>
    </row>
    <row r="70">
      <c r="A70" s="19" t="s">
        <v>68</v>
      </c>
      <c r="B70" s="21">
        <f t="shared" ref="B70:F70" si="40">(B16+B11)/B2</f>
        <v>0.5376158699</v>
      </c>
      <c r="C70" s="21">
        <f t="shared" si="40"/>
        <v>0.5403446076</v>
      </c>
      <c r="D70" s="21">
        <f t="shared" si="40"/>
        <v>0.5515328893</v>
      </c>
      <c r="E70" s="21">
        <f t="shared" si="40"/>
        <v>0.5225577841</v>
      </c>
      <c r="F70" s="21">
        <f t="shared" si="40"/>
        <v>0.4207136495</v>
      </c>
    </row>
    <row r="71">
      <c r="A71" s="19" t="s">
        <v>69</v>
      </c>
      <c r="B71" s="21">
        <f t="shared" ref="B71:F71" si="41">B30/B19</f>
        <v>0.1261699421</v>
      </c>
      <c r="C71" s="21">
        <f t="shared" si="41"/>
        <v>-0.1502855291</v>
      </c>
      <c r="D71" s="21">
        <f t="shared" si="41"/>
        <v>0.03861386306</v>
      </c>
      <c r="E71" s="21">
        <f t="shared" si="41"/>
        <v>-0.09481746961</v>
      </c>
      <c r="F71" s="21">
        <f t="shared" si="41"/>
        <v>0.07856286143</v>
      </c>
    </row>
    <row r="72">
      <c r="A72" s="19" t="s">
        <v>70</v>
      </c>
      <c r="B72" s="19">
        <f t="shared" ref="B72:F72" si="42">B30/B35</f>
        <v>73.73507807</v>
      </c>
      <c r="C72" s="19">
        <f t="shared" si="42"/>
        <v>-1.581081951</v>
      </c>
      <c r="D72" s="19">
        <f t="shared" si="42"/>
        <v>-0.853400045</v>
      </c>
      <c r="E72" s="19">
        <f t="shared" si="42"/>
        <v>0.7122673462</v>
      </c>
      <c r="F72" s="19">
        <f t="shared" si="42"/>
        <v>-2.053281082</v>
      </c>
    </row>
    <row r="73">
      <c r="A73" s="19" t="s">
        <v>71</v>
      </c>
      <c r="B73" s="19">
        <f t="shared" ref="B73:F73" si="43">B22/B35</f>
        <v>9.837028938</v>
      </c>
      <c r="C73" s="19">
        <f t="shared" si="43"/>
        <v>1.283650492</v>
      </c>
      <c r="D73" s="19">
        <f t="shared" si="43"/>
        <v>0.5652722959</v>
      </c>
      <c r="E73" s="19">
        <f t="shared" si="43"/>
        <v>0.8682346798</v>
      </c>
      <c r="F73" s="19">
        <f t="shared" si="43"/>
        <v>-1.304851683</v>
      </c>
    </row>
    <row r="74">
      <c r="A74" s="19" t="s">
        <v>72</v>
      </c>
      <c r="B74" s="21">
        <f t="shared" ref="B74:F74" si="44">B31/B19</f>
        <v>0.06024161187</v>
      </c>
      <c r="C74" s="21">
        <f t="shared" si="44"/>
        <v>0.1594102701</v>
      </c>
      <c r="D74" s="21">
        <f t="shared" si="44"/>
        <v>0.02190809493</v>
      </c>
      <c r="E74" s="21">
        <f t="shared" si="44"/>
        <v>-0.04771300603</v>
      </c>
      <c r="F74" s="21">
        <f t="shared" si="44"/>
        <v>0.1058017707</v>
      </c>
    </row>
    <row r="75">
      <c r="A75" s="19" t="s">
        <v>73</v>
      </c>
      <c r="B75" s="21">
        <f t="shared" ref="B75:F75" si="45">B34/B19</f>
        <v>0.2939891682</v>
      </c>
      <c r="C75" s="21">
        <f t="shared" si="45"/>
        <v>0.3585572117</v>
      </c>
      <c r="D75" s="21">
        <f t="shared" si="45"/>
        <v>0.2622831307</v>
      </c>
      <c r="E75" s="21">
        <f t="shared" si="45"/>
        <v>0.2123817472</v>
      </c>
      <c r="F75" s="21">
        <f t="shared" si="45"/>
        <v>0.2736512295</v>
      </c>
    </row>
    <row r="76">
      <c r="A76" s="19" t="s">
        <v>74</v>
      </c>
      <c r="B76" s="21">
        <f t="shared" ref="B76:F76" si="46">B25/B19</f>
        <v>0.02829795991</v>
      </c>
      <c r="C76" s="21">
        <f t="shared" si="46"/>
        <v>0.1089646521</v>
      </c>
      <c r="D76" s="21">
        <f t="shared" si="46"/>
        <v>0.006035213305</v>
      </c>
      <c r="E76" s="21">
        <f t="shared" si="46"/>
        <v>-0.08195915304</v>
      </c>
      <c r="F76" s="21">
        <f t="shared" si="46"/>
        <v>0.002518738306</v>
      </c>
    </row>
    <row r="77">
      <c r="A77" s="19" t="s">
        <v>75</v>
      </c>
      <c r="B77" s="19">
        <f t="shared" ref="B77:F77" si="47">B25/B35</f>
        <v>16.53763367</v>
      </c>
      <c r="C77" s="19">
        <f t="shared" si="47"/>
        <v>1.146364828</v>
      </c>
      <c r="D77" s="19">
        <f t="shared" si="47"/>
        <v>-0.1333834767</v>
      </c>
      <c r="E77" s="19">
        <f t="shared" si="47"/>
        <v>0.6156758736</v>
      </c>
      <c r="F77" s="19">
        <f t="shared" si="47"/>
        <v>-0.06582853042</v>
      </c>
    </row>
    <row r="78">
      <c r="A78" s="19" t="s">
        <v>76</v>
      </c>
      <c r="B78" s="19">
        <f t="shared" ref="B78:F78" si="48">B35/B9</f>
        <v>0.002785698514</v>
      </c>
      <c r="C78" s="19">
        <f t="shared" si="48"/>
        <v>0.2179980244</v>
      </c>
      <c r="D78" s="19">
        <f t="shared" si="48"/>
        <v>-0.1015536413</v>
      </c>
      <c r="E78" s="19">
        <f t="shared" si="48"/>
        <v>-0.2757044554</v>
      </c>
      <c r="F78" s="19">
        <f t="shared" si="48"/>
        <v>-0.09538606264</v>
      </c>
    </row>
    <row r="79">
      <c r="A79" s="19" t="s">
        <v>77</v>
      </c>
      <c r="B79" s="19">
        <f t="shared" ref="B79:F79" si="49">B35/B2</f>
        <v>0.0004275048521</v>
      </c>
      <c r="C79" s="19">
        <f t="shared" si="49"/>
        <v>0.03222152952</v>
      </c>
      <c r="D79" s="19">
        <f t="shared" si="49"/>
        <v>-0.01488968251</v>
      </c>
      <c r="E79" s="19">
        <f t="shared" si="49"/>
        <v>-0.04041856105</v>
      </c>
      <c r="F79" s="19">
        <f t="shared" si="49"/>
        <v>-0.01531378365</v>
      </c>
    </row>
    <row r="80">
      <c r="A80" s="19" t="s">
        <v>78</v>
      </c>
      <c r="B80" s="19">
        <f t="shared" ref="B80:F80" si="50">B35/B19</f>
        <v>0.00171112509</v>
      </c>
      <c r="C80" s="19">
        <f t="shared" si="50"/>
        <v>0.09505233364</v>
      </c>
      <c r="D80" s="19">
        <f t="shared" si="50"/>
        <v>-0.04524708346</v>
      </c>
      <c r="E80" s="19">
        <f t="shared" si="50"/>
        <v>-0.1331206184</v>
      </c>
      <c r="F80" s="19">
        <f t="shared" si="50"/>
        <v>-0.03826210747</v>
      </c>
    </row>
    <row r="81">
      <c r="A81" s="19" t="s">
        <v>79</v>
      </c>
      <c r="B81" s="21">
        <f t="shared" ref="B81:F81" si="51">B12/B19</f>
        <v>0.06212408916</v>
      </c>
      <c r="C81" s="21">
        <f t="shared" si="51"/>
        <v>0.06347729562</v>
      </c>
      <c r="D81" s="21">
        <f t="shared" si="51"/>
        <v>0.06157507565</v>
      </c>
      <c r="E81" s="21">
        <f t="shared" si="51"/>
        <v>0.06591105619</v>
      </c>
      <c r="F81" s="21">
        <f t="shared" si="51"/>
        <v>0.086687038</v>
      </c>
    </row>
    <row r="82">
      <c r="A82" s="19" t="s">
        <v>80</v>
      </c>
      <c r="B82" s="21">
        <f t="shared" ref="B82:F82" si="52">B3/B19</f>
        <v>1.977576305</v>
      </c>
      <c r="C82" s="21">
        <f t="shared" si="52"/>
        <v>1.218007905</v>
      </c>
      <c r="D82" s="21">
        <f t="shared" si="52"/>
        <v>1.411077864</v>
      </c>
      <c r="E82" s="21">
        <f t="shared" si="52"/>
        <v>1.590284022</v>
      </c>
      <c r="F82" s="21">
        <f t="shared" si="52"/>
        <v>1.242073817</v>
      </c>
    </row>
    <row r="83">
      <c r="A83" s="19" t="s">
        <v>81</v>
      </c>
      <c r="B83" s="21">
        <f t="shared" ref="B83:F83" si="53">B8/B19</f>
        <v>0.4799054318</v>
      </c>
      <c r="C83" s="21">
        <f t="shared" si="53"/>
        <v>0.3660916516</v>
      </c>
      <c r="D83" s="21">
        <f t="shared" si="53"/>
        <v>0.4612303513</v>
      </c>
      <c r="E83" s="21">
        <f t="shared" si="53"/>
        <v>0.5033845052</v>
      </c>
      <c r="F83" s="21">
        <f t="shared" si="53"/>
        <v>0.4074746558</v>
      </c>
    </row>
    <row r="84">
      <c r="A84" s="19" t="s">
        <v>82</v>
      </c>
      <c r="B84" s="21">
        <f t="shared" ref="B84:F84" si="54">B33/B19</f>
        <v>1.011687729</v>
      </c>
      <c r="C84" s="21">
        <f t="shared" si="54"/>
        <v>1.01593028</v>
      </c>
      <c r="D84" s="21">
        <f t="shared" si="54"/>
        <v>1.194617023</v>
      </c>
      <c r="E84" s="21">
        <f t="shared" si="54"/>
        <v>1.369132105</v>
      </c>
      <c r="F84" s="21">
        <f t="shared" si="54"/>
        <v>1.007320026</v>
      </c>
    </row>
    <row r="85">
      <c r="A85" s="19" t="s">
        <v>83</v>
      </c>
      <c r="B85" s="21">
        <f t="shared" ref="B85:F85" si="55">(B5+B6)/B19</f>
        <v>0.1420019269</v>
      </c>
      <c r="C85" s="21">
        <f t="shared" si="55"/>
        <v>0.6849907925</v>
      </c>
      <c r="D85" s="21">
        <f t="shared" si="55"/>
        <v>0.702325959</v>
      </c>
      <c r="E85" s="21">
        <f t="shared" si="55"/>
        <v>0.8916311396</v>
      </c>
      <c r="F85" s="21">
        <f t="shared" si="55"/>
        <v>0.6273208374</v>
      </c>
    </row>
    <row r="86">
      <c r="A86" s="19" t="s">
        <v>84</v>
      </c>
      <c r="B86" s="21">
        <f t="shared" ref="B86:F86" si="56">B19/B2</f>
        <v>0.2498384569</v>
      </c>
      <c r="C86" s="21">
        <f t="shared" si="56"/>
        <v>0.3389872535</v>
      </c>
      <c r="D86" s="21">
        <f t="shared" si="56"/>
        <v>0.3290749674</v>
      </c>
      <c r="E86" s="21">
        <f t="shared" si="56"/>
        <v>0.3036235974</v>
      </c>
      <c r="F86" s="21">
        <f t="shared" si="56"/>
        <v>0.4002336687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40908.0</v>
      </c>
      <c r="C1" s="52">
        <v>41274.0</v>
      </c>
      <c r="D1" s="52">
        <v>41639.0</v>
      </c>
      <c r="E1" s="52">
        <v>42004.0</v>
      </c>
      <c r="F1" s="52">
        <v>42369.0</v>
      </c>
    </row>
    <row r="2">
      <c r="A2" s="4" t="s">
        <v>1</v>
      </c>
      <c r="B2" s="24">
        <v>2.9730219E7</v>
      </c>
      <c r="C2" s="25">
        <v>3.2026554E7</v>
      </c>
      <c r="D2" s="25">
        <v>3.2263487E7</v>
      </c>
      <c r="E2" s="25">
        <v>3.1706294E7</v>
      </c>
      <c r="F2" s="25">
        <v>2.9010749E7</v>
      </c>
    </row>
    <row r="3">
      <c r="A3" s="4" t="s">
        <v>2</v>
      </c>
      <c r="B3" s="26">
        <v>1791803.0</v>
      </c>
      <c r="C3" s="27">
        <v>2453530.0</v>
      </c>
      <c r="D3" s="27">
        <v>2722331.0</v>
      </c>
      <c r="E3" s="27">
        <v>1837291.0</v>
      </c>
      <c r="F3" s="27">
        <v>786812.0</v>
      </c>
    </row>
    <row r="4">
      <c r="A4" s="4" t="s">
        <v>3</v>
      </c>
      <c r="B4" s="11">
        <v>18248.0</v>
      </c>
      <c r="C4" s="12">
        <v>37898.0</v>
      </c>
      <c r="D4" s="12">
        <v>37740.0</v>
      </c>
      <c r="E4" s="12">
        <v>38285.0</v>
      </c>
      <c r="F4" s="12">
        <v>38894.0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>
        <v>614773.0</v>
      </c>
      <c r="C7" s="12">
        <v>732421.0</v>
      </c>
      <c r="D7" s="12">
        <v>848702.0</v>
      </c>
      <c r="E7" s="12">
        <v>138982.0</v>
      </c>
      <c r="F7" s="12">
        <v>393439.0</v>
      </c>
    </row>
    <row r="8">
      <c r="A8" s="4" t="s">
        <v>7</v>
      </c>
      <c r="B8" s="11">
        <v>0.0</v>
      </c>
      <c r="C8" s="12">
        <v>0.0</v>
      </c>
      <c r="D8" s="12">
        <v>0.0</v>
      </c>
      <c r="E8" s="12">
        <v>0.0</v>
      </c>
      <c r="F8" s="12">
        <v>0.0</v>
      </c>
    </row>
    <row r="9">
      <c r="A9" s="15" t="s">
        <v>8</v>
      </c>
      <c r="B9" s="11">
        <v>0.0</v>
      </c>
      <c r="C9" s="12">
        <v>0.0</v>
      </c>
      <c r="D9" s="12">
        <v>0.0</v>
      </c>
      <c r="E9" s="12">
        <v>0.0</v>
      </c>
      <c r="F9" s="12">
        <v>0.0</v>
      </c>
      <c r="G9" s="16"/>
    </row>
    <row r="10">
      <c r="A10" s="15" t="s">
        <v>9</v>
      </c>
      <c r="B10" s="26">
        <v>2043849.0</v>
      </c>
      <c r="C10" s="27">
        <v>2732264.0</v>
      </c>
      <c r="D10" s="27">
        <v>3880232.0</v>
      </c>
      <c r="E10" s="27">
        <v>4545133.0</v>
      </c>
      <c r="F10" s="27">
        <v>382.0</v>
      </c>
    </row>
    <row r="11">
      <c r="A11" s="17" t="s">
        <v>10</v>
      </c>
      <c r="B11" s="11">
        <v>0.0</v>
      </c>
      <c r="C11" s="12">
        <v>0.0</v>
      </c>
      <c r="D11" s="12">
        <v>0.0</v>
      </c>
      <c r="E11" s="12">
        <v>0.0</v>
      </c>
      <c r="F11" s="12">
        <v>0.0</v>
      </c>
    </row>
    <row r="12">
      <c r="A12" s="4" t="s">
        <v>11</v>
      </c>
      <c r="B12" s="11">
        <v>0.0</v>
      </c>
      <c r="C12" s="12">
        <v>0.0</v>
      </c>
      <c r="D12" s="12">
        <v>0.0</v>
      </c>
      <c r="E12" s="12">
        <v>0.0</v>
      </c>
      <c r="F12" s="12">
        <v>0.0</v>
      </c>
    </row>
    <row r="13">
      <c r="A13" s="4" t="s">
        <v>12</v>
      </c>
      <c r="B13" s="26">
        <v>63891.0</v>
      </c>
      <c r="C13" s="27">
        <v>56969.0</v>
      </c>
      <c r="D13" s="27">
        <v>61684.0</v>
      </c>
      <c r="E13" s="12">
        <v>55933.0</v>
      </c>
      <c r="F13" s="12">
        <v>382.0</v>
      </c>
    </row>
    <row r="14">
      <c r="A14" s="4" t="s">
        <v>13</v>
      </c>
      <c r="B14" s="49">
        <v>0.0</v>
      </c>
      <c r="C14" s="49">
        <v>0.0</v>
      </c>
      <c r="D14" s="49">
        <v>0.0</v>
      </c>
      <c r="E14" s="49">
        <v>0.0</v>
      </c>
      <c r="F14" s="49">
        <v>0.0</v>
      </c>
    </row>
    <row r="15">
      <c r="A15" s="4" t="s">
        <v>14</v>
      </c>
      <c r="B15" s="26">
        <v>1090108.0</v>
      </c>
      <c r="C15" s="27">
        <v>880090.0</v>
      </c>
      <c r="D15" s="27">
        <v>327094.0</v>
      </c>
      <c r="E15" s="27">
        <v>0.0</v>
      </c>
      <c r="F15" s="27">
        <v>4077707.0</v>
      </c>
    </row>
    <row r="16">
      <c r="A16" s="1" t="s">
        <v>15</v>
      </c>
      <c r="B16" s="11">
        <v>0.0</v>
      </c>
      <c r="C16" s="12">
        <v>0.0</v>
      </c>
      <c r="D16" s="12">
        <v>0.0</v>
      </c>
      <c r="E16" s="12">
        <v>0.0</v>
      </c>
      <c r="F16" s="12">
        <v>0.0</v>
      </c>
    </row>
    <row r="17">
      <c r="A17" s="4" t="s">
        <v>16</v>
      </c>
      <c r="B17" s="11">
        <v>2.6596262E7</v>
      </c>
      <c r="C17" s="12">
        <v>2.84142E7</v>
      </c>
      <c r="D17" s="12">
        <v>2.8056161E7</v>
      </c>
      <c r="E17" s="12">
        <v>2.7161161E7</v>
      </c>
      <c r="F17" s="12">
        <v>2.493266E7</v>
      </c>
    </row>
    <row r="18">
      <c r="A18" s="1" t="s">
        <v>17</v>
      </c>
      <c r="B18" s="11">
        <v>7106481.0</v>
      </c>
      <c r="C18" s="12">
        <v>7106481.0</v>
      </c>
      <c r="D18" s="12">
        <v>7106481.0</v>
      </c>
      <c r="E18" s="12">
        <v>7106481.0</v>
      </c>
      <c r="F18" s="12">
        <v>7106481.0</v>
      </c>
    </row>
    <row r="19">
      <c r="A19" s="1" t="s">
        <v>18</v>
      </c>
      <c r="B19" s="24">
        <v>0.0</v>
      </c>
      <c r="C19" s="25">
        <v>0.0</v>
      </c>
      <c r="D19" s="25">
        <v>0.0</v>
      </c>
      <c r="E19" s="25">
        <v>0.0</v>
      </c>
      <c r="F19" s="25">
        <v>0.0</v>
      </c>
    </row>
    <row r="20">
      <c r="A20" s="4" t="s">
        <v>19</v>
      </c>
      <c r="B20" s="24">
        <v>0.0</v>
      </c>
      <c r="C20" s="25">
        <v>0.0</v>
      </c>
      <c r="D20" s="25">
        <v>0.0</v>
      </c>
      <c r="E20" s="25">
        <v>0.0</v>
      </c>
      <c r="F20" s="25">
        <v>0.0</v>
      </c>
    </row>
    <row r="21">
      <c r="A21" s="1" t="s">
        <v>20</v>
      </c>
      <c r="B21" s="24">
        <v>-6338659.0</v>
      </c>
      <c r="C21" s="25">
        <v>-1110216.0</v>
      </c>
      <c r="D21" s="25">
        <v>521721.0</v>
      </c>
      <c r="E21" s="25">
        <v>363122.0</v>
      </c>
      <c r="F21" s="25">
        <v>8332354.0</v>
      </c>
    </row>
    <row r="22">
      <c r="A22" s="1" t="s">
        <v>21</v>
      </c>
      <c r="B22" s="24">
        <v>6338659.0</v>
      </c>
      <c r="C22" s="25">
        <v>1110216.0</v>
      </c>
      <c r="D22" s="25">
        <v>-521721.0</v>
      </c>
      <c r="E22" s="25">
        <v>-363122.0</v>
      </c>
      <c r="F22" s="25">
        <v>-8332354.0</v>
      </c>
    </row>
    <row r="23">
      <c r="A23" s="4" t="s">
        <v>22</v>
      </c>
      <c r="B23" s="26">
        <v>197013.0</v>
      </c>
      <c r="C23" s="27">
        <v>0.0</v>
      </c>
      <c r="D23" s="27">
        <v>154645.0</v>
      </c>
      <c r="E23" s="27">
        <v>99746.0</v>
      </c>
      <c r="F23" s="27">
        <v>80996.0</v>
      </c>
    </row>
    <row r="24">
      <c r="A24" s="4" t="s">
        <v>23</v>
      </c>
      <c r="B24" s="24">
        <v>4690.0</v>
      </c>
      <c r="C24" s="25">
        <v>6777.0</v>
      </c>
      <c r="D24" s="25">
        <v>8318.0</v>
      </c>
      <c r="E24" s="25">
        <v>5250.0</v>
      </c>
      <c r="F24" s="25">
        <v>0.0</v>
      </c>
    </row>
    <row r="25">
      <c r="A25" s="4" t="s">
        <v>24</v>
      </c>
      <c r="B25" s="24">
        <v>6388740.0</v>
      </c>
      <c r="C25" s="25">
        <v>1145019.0</v>
      </c>
      <c r="D25" s="25">
        <v>-481253.0</v>
      </c>
      <c r="E25" s="25">
        <v>-299383.0</v>
      </c>
      <c r="F25" s="25">
        <v>-8325767.0</v>
      </c>
    </row>
    <row r="26">
      <c r="A26" s="4" t="s">
        <v>25</v>
      </c>
      <c r="B26" s="26">
        <v>0.0</v>
      </c>
      <c r="C26" s="27">
        <v>0.0</v>
      </c>
      <c r="D26" s="27">
        <v>0.0</v>
      </c>
      <c r="E26" s="27">
        <v>0.0</v>
      </c>
      <c r="F26" s="27">
        <v>0.0</v>
      </c>
    </row>
    <row r="27">
      <c r="A27" s="19" t="s">
        <v>26</v>
      </c>
      <c r="B27" s="24">
        <v>-426843.0</v>
      </c>
      <c r="C27" s="25">
        <v>-501202.0</v>
      </c>
      <c r="D27" s="25">
        <v>-293176.0</v>
      </c>
      <c r="E27" s="25">
        <v>-847347.0</v>
      </c>
      <c r="F27" s="25">
        <v>-446265.0</v>
      </c>
    </row>
    <row r="28">
      <c r="A28" s="19" t="s">
        <v>27</v>
      </c>
      <c r="B28" s="24">
        <v>17337.0</v>
      </c>
      <c r="C28" s="25">
        <v>19650.0</v>
      </c>
      <c r="D28" s="25">
        <v>-158.0</v>
      </c>
      <c r="E28" s="25">
        <v>545.0</v>
      </c>
      <c r="F28" s="25">
        <v>607.0</v>
      </c>
    </row>
    <row r="29">
      <c r="A29" s="19" t="s">
        <v>28</v>
      </c>
      <c r="B29" s="24">
        <v>0.0</v>
      </c>
      <c r="C29" s="24">
        <v>0.0</v>
      </c>
      <c r="D29" s="24">
        <v>0.0</v>
      </c>
      <c r="E29" s="24">
        <v>0.0</v>
      </c>
      <c r="F29" s="24">
        <v>0.0</v>
      </c>
    </row>
    <row r="30">
      <c r="A30" s="19" t="s">
        <v>29</v>
      </c>
      <c r="B30" s="20">
        <f t="shared" ref="B30:F30" si="1">B22*(1-0.4)+B26+B28+B29</f>
        <v>3820532.4</v>
      </c>
      <c r="C30" s="20">
        <f t="shared" si="1"/>
        <v>685779.6</v>
      </c>
      <c r="D30" s="20">
        <f t="shared" si="1"/>
        <v>-313190.6</v>
      </c>
      <c r="E30" s="20">
        <f t="shared" si="1"/>
        <v>-217328.2</v>
      </c>
      <c r="F30" s="20">
        <f t="shared" si="1"/>
        <v>-4998805.4</v>
      </c>
    </row>
    <row r="31">
      <c r="A31" s="19" t="s">
        <v>30</v>
      </c>
      <c r="B31" s="20">
        <f t="shared" ref="B31:F31" si="2">B22+B26</f>
        <v>6338659</v>
      </c>
      <c r="C31" s="20">
        <f t="shared" si="2"/>
        <v>1110216</v>
      </c>
      <c r="D31" s="20">
        <f t="shared" si="2"/>
        <v>-521721</v>
      </c>
      <c r="E31" s="20">
        <f t="shared" si="2"/>
        <v>-363122</v>
      </c>
      <c r="F31" s="20">
        <f t="shared" si="2"/>
        <v>-8332354</v>
      </c>
    </row>
    <row r="32">
      <c r="A32" s="19" t="s">
        <v>31</v>
      </c>
      <c r="B32" s="20">
        <f t="shared" ref="B32:F32" si="3">B18+B25+B27</f>
        <v>13068378</v>
      </c>
      <c r="C32" s="20">
        <f t="shared" si="3"/>
        <v>7750298</v>
      </c>
      <c r="D32" s="20">
        <f t="shared" si="3"/>
        <v>6332052</v>
      </c>
      <c r="E32" s="20">
        <f t="shared" si="3"/>
        <v>5959751</v>
      </c>
      <c r="F32" s="20">
        <f t="shared" si="3"/>
        <v>-1665551</v>
      </c>
    </row>
    <row r="33">
      <c r="A33" s="19" t="s">
        <v>32</v>
      </c>
      <c r="B33" s="20">
        <f t="shared" ref="B33:F33" si="4">B4+B5+B6+B8-B12-B13-B14</f>
        <v>-45643</v>
      </c>
      <c r="C33" s="20">
        <f t="shared" si="4"/>
        <v>-19071</v>
      </c>
      <c r="D33" s="20">
        <f t="shared" si="4"/>
        <v>-23944</v>
      </c>
      <c r="E33" s="20">
        <f t="shared" si="4"/>
        <v>-17648</v>
      </c>
      <c r="F33" s="20">
        <f t="shared" si="4"/>
        <v>38512</v>
      </c>
    </row>
    <row r="34">
      <c r="A34" s="19" t="s">
        <v>33</v>
      </c>
      <c r="B34" s="20">
        <f t="shared" ref="B34:F34" si="5">B19-B20</f>
        <v>0</v>
      </c>
      <c r="C34" s="20">
        <f t="shared" si="5"/>
        <v>0</v>
      </c>
      <c r="D34" s="20">
        <f t="shared" si="5"/>
        <v>0</v>
      </c>
      <c r="E34" s="20">
        <f t="shared" si="5"/>
        <v>0</v>
      </c>
      <c r="F34" s="20">
        <f t="shared" si="5"/>
        <v>0</v>
      </c>
    </row>
    <row r="35">
      <c r="A35" s="19" t="s">
        <v>34</v>
      </c>
      <c r="B35" s="20">
        <f t="shared" ref="B35:F35" si="6">B19-(B20*1.3525)-B26</f>
        <v>0</v>
      </c>
      <c r="C35" s="20">
        <f t="shared" si="6"/>
        <v>0</v>
      </c>
      <c r="D35" s="20">
        <f t="shared" si="6"/>
        <v>0</v>
      </c>
      <c r="E35" s="20">
        <f t="shared" si="6"/>
        <v>0</v>
      </c>
      <c r="F35" s="20">
        <f t="shared" si="6"/>
        <v>0</v>
      </c>
    </row>
    <row r="36">
      <c r="A36" s="19"/>
    </row>
    <row r="37">
      <c r="A37" s="19" t="s">
        <v>35</v>
      </c>
      <c r="B37" s="21">
        <f t="shared" ref="B37:F37" si="7">B4/B10</f>
        <v>0.008928252527</v>
      </c>
      <c r="C37" s="21">
        <f t="shared" si="7"/>
        <v>0.01387054838</v>
      </c>
      <c r="D37" s="21">
        <f t="shared" si="7"/>
        <v>0.009726222556</v>
      </c>
      <c r="E37" s="21">
        <f t="shared" si="7"/>
        <v>0.008423295864</v>
      </c>
      <c r="F37" s="21">
        <f t="shared" si="7"/>
        <v>101.8167539</v>
      </c>
    </row>
    <row r="38">
      <c r="A38" s="19" t="s">
        <v>36</v>
      </c>
      <c r="B38" s="21" t="str">
        <f t="shared" ref="B38:F38" si="8">B4/B19</f>
        <v>#DIV/0!</v>
      </c>
      <c r="C38" s="21" t="str">
        <f t="shared" si="8"/>
        <v>#DIV/0!</v>
      </c>
      <c r="D38" s="21" t="str">
        <f t="shared" si="8"/>
        <v>#DIV/0!</v>
      </c>
      <c r="E38" s="21" t="str">
        <f t="shared" si="8"/>
        <v>#DIV/0!</v>
      </c>
      <c r="F38" s="21" t="str">
        <f t="shared" si="8"/>
        <v>#DIV/0!</v>
      </c>
    </row>
    <row r="39">
      <c r="A39" s="19" t="s">
        <v>37</v>
      </c>
      <c r="B39" s="21">
        <f t="shared" ref="B39:F39" si="9">B4/B3</f>
        <v>0.01018415529</v>
      </c>
      <c r="C39" s="21">
        <f t="shared" si="9"/>
        <v>0.01544631612</v>
      </c>
      <c r="D39" s="21">
        <f t="shared" si="9"/>
        <v>0.01386311951</v>
      </c>
      <c r="E39" s="21">
        <f t="shared" si="9"/>
        <v>0.02083774427</v>
      </c>
      <c r="F39" s="21">
        <f t="shared" si="9"/>
        <v>0.049432393</v>
      </c>
    </row>
    <row r="40">
      <c r="A40" s="19" t="s">
        <v>38</v>
      </c>
      <c r="B40" s="21">
        <f t="shared" ref="B40:F40" si="10">B4/B2</f>
        <v>0.0006137862624</v>
      </c>
      <c r="C40" s="21">
        <f t="shared" si="10"/>
        <v>0.001183330558</v>
      </c>
      <c r="D40" s="21">
        <f t="shared" si="10"/>
        <v>0.00116974337</v>
      </c>
      <c r="E40" s="21">
        <f t="shared" si="10"/>
        <v>0.001207488961</v>
      </c>
      <c r="F40" s="21">
        <f t="shared" si="10"/>
        <v>0.001340675485</v>
      </c>
    </row>
    <row r="41">
      <c r="A41" s="19" t="s">
        <v>39</v>
      </c>
      <c r="B41" s="21">
        <f t="shared" ref="B41:F41" si="11">B3/B10</f>
        <v>0.8766807137</v>
      </c>
      <c r="C41" s="21">
        <f t="shared" si="11"/>
        <v>0.8979842358</v>
      </c>
      <c r="D41" s="21">
        <f t="shared" si="11"/>
        <v>0.7015897503</v>
      </c>
      <c r="E41" s="21">
        <f t="shared" si="11"/>
        <v>0.4042326154</v>
      </c>
      <c r="F41" s="21">
        <f t="shared" si="11"/>
        <v>2059.717277</v>
      </c>
    </row>
    <row r="42">
      <c r="A42" s="19" t="s">
        <v>40</v>
      </c>
      <c r="B42" s="21">
        <f t="shared" ref="B42:F42" si="12">B3/B2</f>
        <v>0.06026874541</v>
      </c>
      <c r="C42" s="21">
        <f t="shared" si="12"/>
        <v>0.07660924119</v>
      </c>
      <c r="D42" s="21">
        <f t="shared" si="12"/>
        <v>0.0843780773</v>
      </c>
      <c r="E42" s="21">
        <f t="shared" si="12"/>
        <v>0.05794720127</v>
      </c>
      <c r="F42" s="21">
        <f t="shared" si="12"/>
        <v>0.02712139559</v>
      </c>
    </row>
    <row r="43">
      <c r="A43" s="19" t="s">
        <v>41</v>
      </c>
      <c r="B43" s="21">
        <f t="shared" ref="B43:F43" si="13">B10/B2</f>
        <v>0.0687465168</v>
      </c>
      <c r="C43" s="21">
        <f t="shared" si="13"/>
        <v>0.08531245666</v>
      </c>
      <c r="D43" s="21">
        <f t="shared" si="13"/>
        <v>0.1202669755</v>
      </c>
      <c r="E43" s="21">
        <f t="shared" si="13"/>
        <v>0.1433511277</v>
      </c>
      <c r="F43" s="21">
        <f t="shared" si="13"/>
        <v>0.00001316753318</v>
      </c>
    </row>
    <row r="44">
      <c r="A44" s="19" t="s">
        <v>42</v>
      </c>
      <c r="B44" s="21" t="str">
        <f t="shared" ref="B44:F44" si="14">B10/B19</f>
        <v>#DIV/0!</v>
      </c>
      <c r="C44" s="21" t="str">
        <f t="shared" si="14"/>
        <v>#DIV/0!</v>
      </c>
      <c r="D44" s="21" t="str">
        <f t="shared" si="14"/>
        <v>#DIV/0!</v>
      </c>
      <c r="E44" s="21" t="str">
        <f t="shared" si="14"/>
        <v>#DIV/0!</v>
      </c>
      <c r="F44" s="21" t="str">
        <f t="shared" si="14"/>
        <v>#DIV/0!</v>
      </c>
    </row>
    <row r="45">
      <c r="A45" s="19" t="s">
        <v>43</v>
      </c>
      <c r="B45" s="21">
        <f t="shared" ref="B45:F45" si="15">B8/B2</f>
        <v>0</v>
      </c>
      <c r="C45" s="21">
        <f t="shared" si="15"/>
        <v>0</v>
      </c>
      <c r="D45" s="21">
        <f t="shared" si="15"/>
        <v>0</v>
      </c>
      <c r="E45" s="21">
        <f t="shared" si="15"/>
        <v>0</v>
      </c>
      <c r="F45" s="21">
        <f t="shared" si="15"/>
        <v>0</v>
      </c>
    </row>
    <row r="46">
      <c r="A46" s="19" t="s">
        <v>44</v>
      </c>
      <c r="B46" s="21">
        <f t="shared" ref="B46:F46" si="16">(B3-B8)/B2</f>
        <v>0.06026874541</v>
      </c>
      <c r="C46" s="21">
        <f t="shared" si="16"/>
        <v>0.07660924119</v>
      </c>
      <c r="D46" s="21">
        <f t="shared" si="16"/>
        <v>0.0843780773</v>
      </c>
      <c r="E46" s="21">
        <f t="shared" si="16"/>
        <v>0.05794720127</v>
      </c>
      <c r="F46" s="21">
        <f t="shared" si="16"/>
        <v>0.02712139559</v>
      </c>
    </row>
    <row r="47">
      <c r="A47" s="19" t="s">
        <v>45</v>
      </c>
      <c r="B47" s="21">
        <f t="shared" ref="B47:F47" si="17">(B3-B8)/B10</f>
        <v>0.8766807137</v>
      </c>
      <c r="C47" s="21">
        <f t="shared" si="17"/>
        <v>0.8979842358</v>
      </c>
      <c r="D47" s="21">
        <f t="shared" si="17"/>
        <v>0.7015897503</v>
      </c>
      <c r="E47" s="21">
        <f t="shared" si="17"/>
        <v>0.4042326154</v>
      </c>
      <c r="F47" s="21">
        <f t="shared" si="17"/>
        <v>2059.717277</v>
      </c>
    </row>
    <row r="48">
      <c r="A48" s="19" t="s">
        <v>46</v>
      </c>
      <c r="B48" s="19">
        <f t="shared" ref="B48:F48" si="18">(B3-B10)/B2</f>
        <v>-0.008477771388</v>
      </c>
      <c r="C48" s="19">
        <f t="shared" si="18"/>
        <v>-0.008703215463</v>
      </c>
      <c r="D48" s="19">
        <f t="shared" si="18"/>
        <v>-0.03588889818</v>
      </c>
      <c r="E48" s="19">
        <f t="shared" si="18"/>
        <v>-0.08540392643</v>
      </c>
      <c r="F48" s="19">
        <f t="shared" si="18"/>
        <v>0.02710822806</v>
      </c>
    </row>
    <row r="49">
      <c r="A49" s="19" t="s">
        <v>47</v>
      </c>
      <c r="B49" s="21" t="str">
        <f t="shared" ref="B49:F49" si="19">(B3-B10)/B19</f>
        <v>#DIV/0!</v>
      </c>
      <c r="C49" s="21" t="str">
        <f t="shared" si="19"/>
        <v>#DIV/0!</v>
      </c>
      <c r="D49" s="21" t="str">
        <f t="shared" si="19"/>
        <v>#DIV/0!</v>
      </c>
      <c r="E49" s="21" t="str">
        <f t="shared" si="19"/>
        <v>#DIV/0!</v>
      </c>
      <c r="F49" s="21" t="str">
        <f t="shared" si="19"/>
        <v>#DIV/0!</v>
      </c>
    </row>
    <row r="50">
      <c r="A50" s="19" t="s">
        <v>48</v>
      </c>
      <c r="B50" s="21">
        <f t="shared" ref="B50:F50" si="20">(B11+B16)/B30</f>
        <v>0</v>
      </c>
      <c r="C50" s="21">
        <f t="shared" si="20"/>
        <v>0</v>
      </c>
      <c r="D50" s="21">
        <f t="shared" si="20"/>
        <v>0</v>
      </c>
      <c r="E50" s="21">
        <f t="shared" si="20"/>
        <v>0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0.03108117979</v>
      </c>
      <c r="C51" s="21">
        <f t="shared" si="21"/>
        <v>0</v>
      </c>
      <c r="D51" s="21">
        <f t="shared" si="21"/>
        <v>-0.296413217</v>
      </c>
      <c r="E51" s="21">
        <f t="shared" si="21"/>
        <v>-0.2746900491</v>
      </c>
      <c r="F51" s="21">
        <f t="shared" si="21"/>
        <v>-0.009720662372</v>
      </c>
    </row>
    <row r="52">
      <c r="A52" s="19" t="s">
        <v>50</v>
      </c>
      <c r="B52" s="21">
        <f t="shared" ref="B52:F52" si="22">B23/B25</f>
        <v>0.03083753604</v>
      </c>
      <c r="C52" s="21">
        <f t="shared" si="22"/>
        <v>0</v>
      </c>
      <c r="D52" s="21">
        <f t="shared" si="22"/>
        <v>-0.3213382566</v>
      </c>
      <c r="E52" s="21">
        <f t="shared" si="22"/>
        <v>-0.3331718902</v>
      </c>
      <c r="F52" s="21">
        <f t="shared" si="22"/>
        <v>-0.009728352955</v>
      </c>
    </row>
    <row r="53">
      <c r="A53" s="19" t="s">
        <v>51</v>
      </c>
      <c r="B53" s="21">
        <f t="shared" ref="B53:F53" si="23">B23/B2</f>
        <v>0.006626691852</v>
      </c>
      <c r="C53" s="21">
        <f t="shared" si="23"/>
        <v>0</v>
      </c>
      <c r="D53" s="21">
        <f t="shared" si="23"/>
        <v>0.004793189279</v>
      </c>
      <c r="E53" s="21">
        <f t="shared" si="23"/>
        <v>0.003145936892</v>
      </c>
      <c r="F53" s="21">
        <f t="shared" si="23"/>
        <v>0.002791930674</v>
      </c>
    </row>
    <row r="54">
      <c r="A54" s="19" t="s">
        <v>52</v>
      </c>
      <c r="B54" s="19" t="str">
        <f t="shared" ref="B54:F54" si="24">B23/B35</f>
        <v>#DIV/0!</v>
      </c>
      <c r="C54" s="19" t="str">
        <f t="shared" si="24"/>
        <v>#DIV/0!</v>
      </c>
      <c r="D54" s="19" t="str">
        <f t="shared" si="24"/>
        <v>#DIV/0!</v>
      </c>
      <c r="E54" s="19" t="str">
        <f t="shared" si="24"/>
        <v>#DIV/0!</v>
      </c>
      <c r="F54" s="19" t="str">
        <f t="shared" si="24"/>
        <v>#DIV/0!</v>
      </c>
    </row>
    <row r="55">
      <c r="A55" s="19" t="s">
        <v>53</v>
      </c>
      <c r="B55" s="21">
        <f t="shared" ref="B55:F55" si="25">B30/B17</f>
        <v>0.1436492241</v>
      </c>
      <c r="C55" s="21">
        <f t="shared" si="25"/>
        <v>0.02413510146</v>
      </c>
      <c r="D55" s="21">
        <f t="shared" si="25"/>
        <v>-0.01116298841</v>
      </c>
      <c r="E55" s="21">
        <f t="shared" si="25"/>
        <v>-0.008001432634</v>
      </c>
      <c r="F55" s="21">
        <f t="shared" si="25"/>
        <v>-0.200492262</v>
      </c>
    </row>
    <row r="56">
      <c r="A56" s="19" t="s">
        <v>54</v>
      </c>
      <c r="B56" s="21">
        <f t="shared" ref="B56:F56" si="26">B30/B2</f>
        <v>0.1285067022</v>
      </c>
      <c r="C56" s="21">
        <f t="shared" si="26"/>
        <v>0.02141284385</v>
      </c>
      <c r="D56" s="21">
        <f t="shared" si="26"/>
        <v>-0.009707276836</v>
      </c>
      <c r="E56" s="21">
        <f t="shared" si="26"/>
        <v>-0.006854418243</v>
      </c>
      <c r="F56" s="21">
        <f t="shared" si="26"/>
        <v>-0.1723087329</v>
      </c>
    </row>
    <row r="57">
      <c r="A57" s="19" t="s">
        <v>55</v>
      </c>
      <c r="B57" s="21">
        <f t="shared" ref="B57:F57" si="27">B22/B17</f>
        <v>0.2383289426</v>
      </c>
      <c r="C57" s="21">
        <f t="shared" si="27"/>
        <v>0.03907257639</v>
      </c>
      <c r="D57" s="21">
        <f t="shared" si="27"/>
        <v>-0.01859559474</v>
      </c>
      <c r="E57" s="21">
        <f t="shared" si="27"/>
        <v>-0.01336916342</v>
      </c>
      <c r="F57" s="21">
        <f t="shared" si="27"/>
        <v>-0.3341943459</v>
      </c>
    </row>
    <row r="58">
      <c r="A58" s="19" t="s">
        <v>56</v>
      </c>
      <c r="B58" s="21">
        <f t="shared" ref="B58:F58" si="28">B22/B2</f>
        <v>0.2132059303</v>
      </c>
      <c r="C58" s="21">
        <f t="shared" si="28"/>
        <v>0.03466548415</v>
      </c>
      <c r="D58" s="21">
        <f t="shared" si="28"/>
        <v>-0.01617063277</v>
      </c>
      <c r="E58" s="21">
        <f t="shared" si="28"/>
        <v>-0.01145267876</v>
      </c>
      <c r="F58" s="21">
        <f t="shared" si="28"/>
        <v>-0.2872160936</v>
      </c>
    </row>
    <row r="59">
      <c r="A59" s="19" t="s">
        <v>57</v>
      </c>
      <c r="B59" s="21">
        <f t="shared" ref="B59:F59" si="29">B31/B32</f>
        <v>0.485037929</v>
      </c>
      <c r="C59" s="21">
        <f t="shared" si="29"/>
        <v>0.1432481693</v>
      </c>
      <c r="D59" s="21">
        <f t="shared" si="29"/>
        <v>-0.08239366954</v>
      </c>
      <c r="E59" s="21">
        <f t="shared" si="29"/>
        <v>-0.06092905559</v>
      </c>
      <c r="F59" s="21">
        <f t="shared" si="29"/>
        <v>5.002761248</v>
      </c>
    </row>
    <row r="60">
      <c r="A60" s="19" t="s">
        <v>58</v>
      </c>
      <c r="B60" s="21">
        <f t="shared" ref="B60:F60" si="30">B31/B2</f>
        <v>0.2132059303</v>
      </c>
      <c r="C60" s="21">
        <f t="shared" si="30"/>
        <v>0.03466548415</v>
      </c>
      <c r="D60" s="21">
        <f t="shared" si="30"/>
        <v>-0.01617063277</v>
      </c>
      <c r="E60" s="21">
        <f t="shared" si="30"/>
        <v>-0.01145267876</v>
      </c>
      <c r="F60" s="21">
        <f t="shared" si="30"/>
        <v>-0.2872160936</v>
      </c>
    </row>
    <row r="61">
      <c r="A61" s="19" t="s">
        <v>59</v>
      </c>
      <c r="B61" s="21">
        <f t="shared" ref="B61:F61" si="31">B25/B17</f>
        <v>0.2402119516</v>
      </c>
      <c r="C61" s="21">
        <f t="shared" si="31"/>
        <v>0.04029742171</v>
      </c>
      <c r="D61" s="21">
        <f t="shared" si="31"/>
        <v>-0.01715320211</v>
      </c>
      <c r="E61" s="21">
        <f t="shared" si="31"/>
        <v>-0.01102246697</v>
      </c>
      <c r="F61" s="21">
        <f t="shared" si="31"/>
        <v>-0.3339301543</v>
      </c>
    </row>
    <row r="62">
      <c r="A62" s="19" t="s">
        <v>60</v>
      </c>
      <c r="B62" s="21">
        <f t="shared" ref="B62:F62" si="32">B25/B2</f>
        <v>0.2148904453</v>
      </c>
      <c r="C62" s="21">
        <f t="shared" si="32"/>
        <v>0.03575217615</v>
      </c>
      <c r="D62" s="21">
        <f t="shared" si="32"/>
        <v>-0.01491633561</v>
      </c>
      <c r="E62" s="21">
        <f t="shared" si="32"/>
        <v>-0.0094423839</v>
      </c>
      <c r="F62" s="21">
        <f t="shared" si="32"/>
        <v>-0.2869890398</v>
      </c>
    </row>
    <row r="63">
      <c r="A63" s="19" t="s">
        <v>61</v>
      </c>
      <c r="B63" s="21">
        <f t="shared" ref="B63:F63" si="33">(B25+B24)/B17</f>
        <v>0.2403882922</v>
      </c>
      <c r="C63" s="21">
        <f t="shared" si="33"/>
        <v>0.04053592922</v>
      </c>
      <c r="D63" s="21">
        <f t="shared" si="33"/>
        <v>-0.01685672534</v>
      </c>
      <c r="E63" s="21">
        <f t="shared" si="33"/>
        <v>-0.01082917626</v>
      </c>
      <c r="F63" s="21">
        <f t="shared" si="33"/>
        <v>-0.3339301543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0</v>
      </c>
      <c r="D64" s="21">
        <f t="shared" si="34"/>
        <v>0</v>
      </c>
      <c r="E64" s="21">
        <f t="shared" si="34"/>
        <v>0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</v>
      </c>
      <c r="C65" s="21">
        <f t="shared" si="35"/>
        <v>0</v>
      </c>
      <c r="D65" s="21">
        <f t="shared" si="35"/>
        <v>0</v>
      </c>
      <c r="E65" s="21">
        <f t="shared" si="35"/>
        <v>0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-0.00153523928</v>
      </c>
      <c r="C66" s="21">
        <f t="shared" si="36"/>
        <v>-0.0005954746177</v>
      </c>
      <c r="D66" s="21">
        <f t="shared" si="36"/>
        <v>-0.0007421392486</v>
      </c>
      <c r="E66" s="21">
        <f t="shared" si="36"/>
        <v>-0.0005566087289</v>
      </c>
      <c r="F66" s="21">
        <f t="shared" si="36"/>
        <v>0.001327507952</v>
      </c>
    </row>
    <row r="67">
      <c r="A67" s="19" t="s">
        <v>65</v>
      </c>
      <c r="B67" s="21">
        <f t="shared" ref="B67:F67" si="37">B17/B32</f>
        <v>2.03516167</v>
      </c>
      <c r="C67" s="21">
        <f t="shared" si="37"/>
        <v>3.666207416</v>
      </c>
      <c r="D67" s="21">
        <f t="shared" si="37"/>
        <v>4.430816582</v>
      </c>
      <c r="E67" s="21">
        <f t="shared" si="37"/>
        <v>4.557432181</v>
      </c>
      <c r="F67" s="21">
        <f t="shared" si="37"/>
        <v>-14.96961666</v>
      </c>
    </row>
    <row r="68">
      <c r="A68" s="19" t="s">
        <v>66</v>
      </c>
      <c r="B68" s="21">
        <f t="shared" ref="B68:F68" si="38">B17/B2</f>
        <v>0.8945868175</v>
      </c>
      <c r="C68" s="21">
        <f t="shared" si="38"/>
        <v>0.8872075341</v>
      </c>
      <c r="D68" s="21">
        <f t="shared" si="38"/>
        <v>0.8695948147</v>
      </c>
      <c r="E68" s="21">
        <f t="shared" si="38"/>
        <v>0.8566488723</v>
      </c>
      <c r="F68" s="21">
        <f t="shared" si="38"/>
        <v>0.859428345</v>
      </c>
    </row>
    <row r="69">
      <c r="A69" s="19" t="s">
        <v>67</v>
      </c>
      <c r="B69" s="21">
        <f t="shared" ref="B69:F69" si="39">(B16+B11)/B17</f>
        <v>0</v>
      </c>
      <c r="C69" s="21">
        <f t="shared" si="39"/>
        <v>0</v>
      </c>
      <c r="D69" s="21">
        <f t="shared" si="39"/>
        <v>0</v>
      </c>
      <c r="E69" s="21">
        <f t="shared" si="39"/>
        <v>0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</v>
      </c>
      <c r="C70" s="21">
        <f t="shared" si="40"/>
        <v>0</v>
      </c>
      <c r="D70" s="21">
        <f t="shared" si="40"/>
        <v>0</v>
      </c>
      <c r="E70" s="21">
        <f t="shared" si="40"/>
        <v>0</v>
      </c>
      <c r="F70" s="21">
        <f t="shared" si="40"/>
        <v>0</v>
      </c>
    </row>
    <row r="71">
      <c r="A71" s="19" t="s">
        <v>69</v>
      </c>
      <c r="B71" s="21" t="str">
        <f t="shared" ref="B71:F71" si="41">B30/B19</f>
        <v>#DIV/0!</v>
      </c>
      <c r="C71" s="21" t="str">
        <f t="shared" si="41"/>
        <v>#DIV/0!</v>
      </c>
      <c r="D71" s="21" t="str">
        <f t="shared" si="41"/>
        <v>#DIV/0!</v>
      </c>
      <c r="E71" s="21" t="str">
        <f t="shared" si="41"/>
        <v>#DIV/0!</v>
      </c>
      <c r="F71" s="21" t="str">
        <f t="shared" si="41"/>
        <v>#DIV/0!</v>
      </c>
    </row>
    <row r="72">
      <c r="A72" s="19" t="s">
        <v>70</v>
      </c>
      <c r="B72" s="19" t="str">
        <f t="shared" ref="B72:F72" si="42">B30/B35</f>
        <v>#DIV/0!</v>
      </c>
      <c r="C72" s="19" t="str">
        <f t="shared" si="42"/>
        <v>#DIV/0!</v>
      </c>
      <c r="D72" s="19" t="str">
        <f t="shared" si="42"/>
        <v>#DIV/0!</v>
      </c>
      <c r="E72" s="19" t="str">
        <f t="shared" si="42"/>
        <v>#DIV/0!</v>
      </c>
      <c r="F72" s="19" t="str">
        <f t="shared" si="42"/>
        <v>#DIV/0!</v>
      </c>
    </row>
    <row r="73">
      <c r="A73" s="19" t="s">
        <v>71</v>
      </c>
      <c r="B73" s="19" t="str">
        <f t="shared" ref="B73:F73" si="43">B22/B35</f>
        <v>#DIV/0!</v>
      </c>
      <c r="C73" s="19" t="str">
        <f t="shared" si="43"/>
        <v>#DIV/0!</v>
      </c>
      <c r="D73" s="19" t="str">
        <f t="shared" si="43"/>
        <v>#DIV/0!</v>
      </c>
      <c r="E73" s="19" t="str">
        <f t="shared" si="43"/>
        <v>#DIV/0!</v>
      </c>
      <c r="F73" s="19" t="str">
        <f t="shared" si="43"/>
        <v>#DIV/0!</v>
      </c>
    </row>
    <row r="74">
      <c r="A74" s="19" t="s">
        <v>72</v>
      </c>
      <c r="B74" s="21" t="str">
        <f t="shared" ref="B74:F74" si="44">B31/B19</f>
        <v>#DIV/0!</v>
      </c>
      <c r="C74" s="21" t="str">
        <f t="shared" si="44"/>
        <v>#DIV/0!</v>
      </c>
      <c r="D74" s="21" t="str">
        <f t="shared" si="44"/>
        <v>#DIV/0!</v>
      </c>
      <c r="E74" s="21" t="str">
        <f t="shared" si="44"/>
        <v>#DIV/0!</v>
      </c>
      <c r="F74" s="21" t="str">
        <f t="shared" si="44"/>
        <v>#DIV/0!</v>
      </c>
    </row>
    <row r="75">
      <c r="A75" s="19" t="s">
        <v>73</v>
      </c>
      <c r="B75" s="21" t="str">
        <f t="shared" ref="B75:F75" si="45">B34/B19</f>
        <v>#DIV/0!</v>
      </c>
      <c r="C75" s="21" t="str">
        <f t="shared" si="45"/>
        <v>#DIV/0!</v>
      </c>
      <c r="D75" s="21" t="str">
        <f t="shared" si="45"/>
        <v>#DIV/0!</v>
      </c>
      <c r="E75" s="21" t="str">
        <f t="shared" si="45"/>
        <v>#DIV/0!</v>
      </c>
      <c r="F75" s="21" t="str">
        <f t="shared" si="45"/>
        <v>#DIV/0!</v>
      </c>
    </row>
    <row r="76">
      <c r="A76" s="19" t="s">
        <v>74</v>
      </c>
      <c r="B76" s="21" t="str">
        <f t="shared" ref="B76:F76" si="46">B25/B19</f>
        <v>#DIV/0!</v>
      </c>
      <c r="C76" s="21" t="str">
        <f t="shared" si="46"/>
        <v>#DIV/0!</v>
      </c>
      <c r="D76" s="21" t="str">
        <f t="shared" si="46"/>
        <v>#DIV/0!</v>
      </c>
      <c r="E76" s="21" t="str">
        <f t="shared" si="46"/>
        <v>#DIV/0!</v>
      </c>
      <c r="F76" s="21" t="str">
        <f t="shared" si="46"/>
        <v>#DIV/0!</v>
      </c>
    </row>
    <row r="77">
      <c r="A77" s="19" t="s">
        <v>75</v>
      </c>
      <c r="B77" s="19" t="str">
        <f t="shared" ref="B77:F77" si="47">B25/B35</f>
        <v>#DIV/0!</v>
      </c>
      <c r="C77" s="19" t="str">
        <f t="shared" si="47"/>
        <v>#DIV/0!</v>
      </c>
      <c r="D77" s="19" t="str">
        <f t="shared" si="47"/>
        <v>#DIV/0!</v>
      </c>
      <c r="E77" s="19" t="str">
        <f t="shared" si="47"/>
        <v>#DIV/0!</v>
      </c>
      <c r="F77" s="19" t="str">
        <f t="shared" si="47"/>
        <v>#DIV/0!</v>
      </c>
    </row>
    <row r="78">
      <c r="A78" s="19" t="s">
        <v>76</v>
      </c>
      <c r="B78" s="19" t="str">
        <f t="shared" ref="B78:F78" si="48">B35/B9</f>
        <v>#DIV/0!</v>
      </c>
      <c r="C78" s="19" t="str">
        <f t="shared" si="48"/>
        <v>#DIV/0!</v>
      </c>
      <c r="D78" s="19" t="str">
        <f t="shared" si="48"/>
        <v>#DIV/0!</v>
      </c>
      <c r="E78" s="19" t="str">
        <f t="shared" si="48"/>
        <v>#DIV/0!</v>
      </c>
      <c r="F78" s="19" t="str">
        <f t="shared" si="48"/>
        <v>#DIV/0!</v>
      </c>
    </row>
    <row r="79">
      <c r="A79" s="19" t="s">
        <v>77</v>
      </c>
      <c r="B79" s="19">
        <f t="shared" ref="B79:F79" si="49">B35/B2</f>
        <v>0</v>
      </c>
      <c r="C79" s="19">
        <f t="shared" si="49"/>
        <v>0</v>
      </c>
      <c r="D79" s="19">
        <f t="shared" si="49"/>
        <v>0</v>
      </c>
      <c r="E79" s="19">
        <f t="shared" si="49"/>
        <v>0</v>
      </c>
      <c r="F79" s="19">
        <f t="shared" si="49"/>
        <v>0</v>
      </c>
    </row>
    <row r="80">
      <c r="A80" s="19" t="s">
        <v>78</v>
      </c>
      <c r="B80" s="19" t="str">
        <f t="shared" ref="B80:F80" si="50">B35/B19</f>
        <v>#DIV/0!</v>
      </c>
      <c r="C80" s="19" t="str">
        <f t="shared" si="50"/>
        <v>#DIV/0!</v>
      </c>
      <c r="D80" s="19" t="str">
        <f t="shared" si="50"/>
        <v>#DIV/0!</v>
      </c>
      <c r="E80" s="19" t="str">
        <f t="shared" si="50"/>
        <v>#DIV/0!</v>
      </c>
      <c r="F80" s="19" t="str">
        <f t="shared" si="50"/>
        <v>#DIV/0!</v>
      </c>
    </row>
    <row r="81">
      <c r="A81" s="19" t="s">
        <v>79</v>
      </c>
      <c r="B81" s="21" t="str">
        <f t="shared" ref="B81:F81" si="51">B12/B19</f>
        <v>#DIV/0!</v>
      </c>
      <c r="C81" s="21" t="str">
        <f t="shared" si="51"/>
        <v>#DIV/0!</v>
      </c>
      <c r="D81" s="21" t="str">
        <f t="shared" si="51"/>
        <v>#DIV/0!</v>
      </c>
      <c r="E81" s="21" t="str">
        <f t="shared" si="51"/>
        <v>#DIV/0!</v>
      </c>
      <c r="F81" s="21" t="str">
        <f t="shared" si="51"/>
        <v>#DIV/0!</v>
      </c>
    </row>
    <row r="82">
      <c r="A82" s="19" t="s">
        <v>80</v>
      </c>
      <c r="B82" s="21" t="str">
        <f t="shared" ref="B82:F82" si="52">B3/B19</f>
        <v>#DIV/0!</v>
      </c>
      <c r="C82" s="21" t="str">
        <f t="shared" si="52"/>
        <v>#DIV/0!</v>
      </c>
      <c r="D82" s="21" t="str">
        <f t="shared" si="52"/>
        <v>#DIV/0!</v>
      </c>
      <c r="E82" s="21" t="str">
        <f t="shared" si="52"/>
        <v>#DIV/0!</v>
      </c>
      <c r="F82" s="21" t="str">
        <f t="shared" si="52"/>
        <v>#DIV/0!</v>
      </c>
    </row>
    <row r="83">
      <c r="A83" s="19" t="s">
        <v>81</v>
      </c>
      <c r="B83" s="21" t="str">
        <f t="shared" ref="B83:F83" si="53">B8/B19</f>
        <v>#DIV/0!</v>
      </c>
      <c r="C83" s="21" t="str">
        <f t="shared" si="53"/>
        <v>#DIV/0!</v>
      </c>
      <c r="D83" s="21" t="str">
        <f t="shared" si="53"/>
        <v>#DIV/0!</v>
      </c>
      <c r="E83" s="21" t="str">
        <f t="shared" si="53"/>
        <v>#DIV/0!</v>
      </c>
      <c r="F83" s="21" t="str">
        <f t="shared" si="53"/>
        <v>#DIV/0!</v>
      </c>
    </row>
    <row r="84">
      <c r="A84" s="19" t="s">
        <v>82</v>
      </c>
      <c r="B84" s="21" t="str">
        <f t="shared" ref="B84:F84" si="54">B33/B19</f>
        <v>#DIV/0!</v>
      </c>
      <c r="C84" s="21" t="str">
        <f t="shared" si="54"/>
        <v>#DIV/0!</v>
      </c>
      <c r="D84" s="21" t="str">
        <f t="shared" si="54"/>
        <v>#DIV/0!</v>
      </c>
      <c r="E84" s="21" t="str">
        <f t="shared" si="54"/>
        <v>#DIV/0!</v>
      </c>
      <c r="F84" s="21" t="str">
        <f t="shared" si="54"/>
        <v>#DIV/0!</v>
      </c>
    </row>
    <row r="85">
      <c r="A85" s="19" t="s">
        <v>83</v>
      </c>
      <c r="B85" s="21" t="str">
        <f t="shared" ref="B85:F85" si="55">(B5+B6)/B19</f>
        <v>#DIV/0!</v>
      </c>
      <c r="C85" s="21" t="str">
        <f t="shared" si="55"/>
        <v>#DIV/0!</v>
      </c>
      <c r="D85" s="21" t="str">
        <f t="shared" si="55"/>
        <v>#DIV/0!</v>
      </c>
      <c r="E85" s="21" t="str">
        <f t="shared" si="55"/>
        <v>#DIV/0!</v>
      </c>
      <c r="F85" s="21" t="str">
        <f t="shared" si="55"/>
        <v>#DIV/0!</v>
      </c>
    </row>
    <row r="86">
      <c r="A86" s="19" t="s">
        <v>84</v>
      </c>
      <c r="B86" s="21">
        <f t="shared" ref="B86:F86" si="56">B19/B2</f>
        <v>0</v>
      </c>
      <c r="C86" s="21">
        <f t="shared" si="56"/>
        <v>0</v>
      </c>
      <c r="D86" s="21">
        <f t="shared" si="56"/>
        <v>0</v>
      </c>
      <c r="E86" s="21">
        <f t="shared" si="56"/>
        <v>0</v>
      </c>
      <c r="F86" s="21">
        <f t="shared" si="56"/>
        <v>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37256.0</v>
      </c>
      <c r="C1" s="52">
        <v>37621.0</v>
      </c>
      <c r="D1" s="52">
        <v>37986.0</v>
      </c>
      <c r="E1" s="52">
        <v>38352.0</v>
      </c>
      <c r="F1" s="52">
        <v>38717.0</v>
      </c>
    </row>
    <row r="2">
      <c r="A2" s="4" t="s">
        <v>1</v>
      </c>
      <c r="B2" s="24">
        <v>585684.0</v>
      </c>
      <c r="C2" s="25">
        <v>811570.0</v>
      </c>
      <c r="D2" s="25">
        <v>870053.0</v>
      </c>
      <c r="E2" s="25">
        <v>997776.0</v>
      </c>
      <c r="F2" s="25">
        <v>1158793.0</v>
      </c>
    </row>
    <row r="3">
      <c r="A3" s="4" t="s">
        <v>2</v>
      </c>
      <c r="B3" s="26">
        <v>368246.0</v>
      </c>
      <c r="C3" s="27">
        <v>543180.0</v>
      </c>
      <c r="D3" s="27">
        <v>590965.0</v>
      </c>
      <c r="E3" s="27">
        <v>664153.0</v>
      </c>
      <c r="F3" s="27">
        <v>778295.0</v>
      </c>
    </row>
    <row r="4">
      <c r="A4" s="4" t="s">
        <v>3</v>
      </c>
      <c r="B4" s="11">
        <v>4572.0</v>
      </c>
      <c r="C4" s="12">
        <v>6964.0</v>
      </c>
      <c r="D4" s="12">
        <v>7098.0</v>
      </c>
      <c r="E4" s="12">
        <v>9446.0</v>
      </c>
      <c r="F4" s="12">
        <v>8003.0</v>
      </c>
    </row>
    <row r="5">
      <c r="A5" s="4" t="s">
        <v>4</v>
      </c>
      <c r="B5" s="11"/>
      <c r="C5" s="12"/>
      <c r="D5" s="12"/>
      <c r="E5" s="12"/>
      <c r="F5" s="12"/>
    </row>
    <row r="6">
      <c r="A6" s="4" t="s">
        <v>5</v>
      </c>
      <c r="B6" s="11">
        <v>196996.0</v>
      </c>
      <c r="C6" s="12">
        <v>164289.0</v>
      </c>
      <c r="D6" s="12">
        <v>170011.0</v>
      </c>
      <c r="E6" s="12">
        <v>284910.0</v>
      </c>
      <c r="F6" s="12">
        <v>243444.0</v>
      </c>
    </row>
    <row r="7">
      <c r="A7" s="4" t="s">
        <v>6</v>
      </c>
      <c r="B7" s="11"/>
      <c r="C7" s="12"/>
      <c r="D7" s="12"/>
      <c r="E7" s="12"/>
      <c r="F7" s="12"/>
    </row>
    <row r="8">
      <c r="A8" s="4" t="s">
        <v>7</v>
      </c>
      <c r="B8" s="11">
        <v>46275.0</v>
      </c>
      <c r="C8" s="12">
        <v>55774.0</v>
      </c>
      <c r="D8" s="12">
        <v>71315.0</v>
      </c>
      <c r="E8" s="12">
        <v>98823.0</v>
      </c>
      <c r="F8" s="12">
        <v>105701.0</v>
      </c>
    </row>
    <row r="9">
      <c r="A9" s="15" t="s">
        <v>8</v>
      </c>
      <c r="B9" s="11">
        <v>59221.0</v>
      </c>
      <c r="C9" s="12">
        <v>67893.0</v>
      </c>
      <c r="D9" s="12">
        <v>71201.0</v>
      </c>
      <c r="E9" s="12">
        <v>79802.0</v>
      </c>
      <c r="F9" s="12">
        <v>78773.0</v>
      </c>
      <c r="G9" s="16"/>
    </row>
    <row r="10">
      <c r="A10" s="15" t="s">
        <v>9</v>
      </c>
      <c r="B10" s="26">
        <v>239387.0</v>
      </c>
      <c r="C10" s="27">
        <v>304750.0</v>
      </c>
      <c r="D10" s="27">
        <v>409298.0</v>
      </c>
      <c r="E10" s="27">
        <v>402351.0</v>
      </c>
      <c r="F10" s="27">
        <v>385222.0</v>
      </c>
    </row>
    <row r="11">
      <c r="A11" s="17" t="s">
        <v>10</v>
      </c>
      <c r="B11" s="11">
        <v>125499.0</v>
      </c>
      <c r="C11" s="12">
        <v>150374.0</v>
      </c>
      <c r="D11" s="12">
        <v>220203.0</v>
      </c>
      <c r="E11" s="12">
        <v>163780.0</v>
      </c>
      <c r="F11" s="12">
        <v>102354.0</v>
      </c>
    </row>
    <row r="12">
      <c r="A12" s="4" t="s">
        <v>11</v>
      </c>
      <c r="B12" s="11">
        <v>34874.0</v>
      </c>
      <c r="C12" s="12">
        <v>45457.0</v>
      </c>
      <c r="D12" s="12">
        <v>48221.0</v>
      </c>
      <c r="E12" s="12">
        <v>72745.0</v>
      </c>
      <c r="F12" s="12">
        <v>76689.0</v>
      </c>
    </row>
    <row r="13">
      <c r="A13" s="4" t="s">
        <v>12</v>
      </c>
      <c r="B13" s="26">
        <v>8405.0</v>
      </c>
      <c r="C13" s="27">
        <v>10244.0</v>
      </c>
      <c r="D13" s="27">
        <v>36495.0</v>
      </c>
      <c r="E13" s="12">
        <v>8395.0</v>
      </c>
      <c r="F13" s="12">
        <v>8410.0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129110.0</v>
      </c>
      <c r="C15" s="27">
        <v>158662.0</v>
      </c>
      <c r="D15" s="27">
        <v>71535.0</v>
      </c>
      <c r="E15" s="27">
        <v>159371.0</v>
      </c>
      <c r="F15" s="27">
        <v>303498.0</v>
      </c>
    </row>
    <row r="16">
      <c r="A16" s="1" t="s">
        <v>15</v>
      </c>
      <c r="B16" s="11">
        <v>109352.0</v>
      </c>
      <c r="C16" s="12">
        <v>138381.0</v>
      </c>
      <c r="D16" s="12">
        <v>51488.0</v>
      </c>
      <c r="E16" s="12">
        <v>140039.0</v>
      </c>
      <c r="F16" s="12">
        <v>284474.0</v>
      </c>
    </row>
    <row r="17">
      <c r="A17" s="4" t="s">
        <v>16</v>
      </c>
      <c r="B17" s="11">
        <v>217187.0</v>
      </c>
      <c r="C17" s="12">
        <v>348158.0</v>
      </c>
      <c r="D17" s="12">
        <v>389220.0</v>
      </c>
      <c r="E17" s="12">
        <v>436054.0</v>
      </c>
      <c r="F17" s="12">
        <v>470073.0</v>
      </c>
    </row>
    <row r="18">
      <c r="A18" s="1" t="s">
        <v>17</v>
      </c>
      <c r="B18" s="11">
        <v>130000.0</v>
      </c>
      <c r="C18" s="12">
        <v>225455.0</v>
      </c>
      <c r="D18" s="12">
        <v>226000.0</v>
      </c>
      <c r="E18" s="12">
        <v>226000.0</v>
      </c>
      <c r="F18" s="12">
        <v>226000.0</v>
      </c>
    </row>
    <row r="19">
      <c r="A19" s="1" t="s">
        <v>18</v>
      </c>
      <c r="B19" s="24">
        <v>729806.0</v>
      </c>
      <c r="C19" s="25">
        <v>951197.0</v>
      </c>
      <c r="D19" s="25">
        <v>934019.0</v>
      </c>
      <c r="E19" s="25">
        <v>1138342.0</v>
      </c>
      <c r="F19" s="25">
        <v>1203388.0</v>
      </c>
    </row>
    <row r="20">
      <c r="A20" s="4" t="s">
        <v>19</v>
      </c>
      <c r="B20" s="24">
        <v>546121.0</v>
      </c>
      <c r="C20" s="25">
        <v>695772.0</v>
      </c>
      <c r="D20" s="25">
        <v>786967.0</v>
      </c>
      <c r="E20" s="25">
        <v>965120.0</v>
      </c>
      <c r="F20" s="25">
        <v>1058628.0</v>
      </c>
    </row>
    <row r="21">
      <c r="A21" s="1" t="s">
        <v>20</v>
      </c>
      <c r="B21" s="24">
        <v>101766.0</v>
      </c>
      <c r="C21" s="25">
        <v>101766.0</v>
      </c>
      <c r="D21" s="25">
        <v>76084.0</v>
      </c>
      <c r="E21" s="25">
        <v>78526.0</v>
      </c>
      <c r="F21" s="25">
        <v>79444.0</v>
      </c>
    </row>
    <row r="22">
      <c r="A22" s="1" t="s">
        <v>21</v>
      </c>
      <c r="B22" s="24">
        <v>77631.0</v>
      </c>
      <c r="C22" s="25">
        <v>138596.0</v>
      </c>
      <c r="D22" s="25">
        <v>77473.0</v>
      </c>
      <c r="E22" s="25">
        <v>96057.0</v>
      </c>
      <c r="F22" s="25">
        <v>61339.0</v>
      </c>
    </row>
    <row r="23">
      <c r="A23" s="4" t="s">
        <v>22</v>
      </c>
      <c r="B23" s="26">
        <v>43463.0</v>
      </c>
      <c r="C23" s="27">
        <v>141926.0</v>
      </c>
      <c r="D23" s="27">
        <v>75991.0</v>
      </c>
      <c r="E23" s="27">
        <v>80885.0</v>
      </c>
      <c r="F23" s="27">
        <v>110666.0</v>
      </c>
    </row>
    <row r="24">
      <c r="A24" s="4" t="s">
        <v>23</v>
      </c>
      <c r="B24" s="24">
        <v>24245.0</v>
      </c>
      <c r="C24" s="25">
        <v>29798.0</v>
      </c>
      <c r="D24" s="25">
        <v>15628.0</v>
      </c>
      <c r="E24" s="25">
        <v>14088.0</v>
      </c>
      <c r="F24" s="25">
        <v>12346.0</v>
      </c>
    </row>
    <row r="25">
      <c r="A25" s="4" t="s">
        <v>24</v>
      </c>
      <c r="B25" s="24">
        <v>41938.0</v>
      </c>
      <c r="C25" s="25">
        <v>56868.0</v>
      </c>
      <c r="D25" s="25">
        <v>81068.0</v>
      </c>
      <c r="E25" s="25">
        <v>85042.0</v>
      </c>
      <c r="F25" s="25">
        <v>80237.0</v>
      </c>
    </row>
    <row r="26">
      <c r="A26" s="4" t="s">
        <v>25</v>
      </c>
      <c r="B26" s="26">
        <v>10772.0</v>
      </c>
      <c r="C26" s="27">
        <v>9853.0</v>
      </c>
      <c r="D26" s="27">
        <v>10403.0</v>
      </c>
      <c r="E26" s="27">
        <v>11640.0</v>
      </c>
      <c r="F26" s="27">
        <v>12537.0</v>
      </c>
    </row>
    <row r="27">
      <c r="A27" s="19" t="s">
        <v>26</v>
      </c>
      <c r="B27" s="24">
        <v>20484.0</v>
      </c>
      <c r="C27" s="25">
        <v>21352.0</v>
      </c>
      <c r="D27" s="25">
        <v>40006.0</v>
      </c>
      <c r="E27" s="25">
        <v>38208.0</v>
      </c>
      <c r="F27" s="25">
        <v>-38824.0</v>
      </c>
    </row>
    <row r="28">
      <c r="A28" s="19" t="s">
        <v>27</v>
      </c>
      <c r="B28" s="24">
        <v>76154.0</v>
      </c>
      <c r="C28" s="25">
        <v>109571.0</v>
      </c>
      <c r="D28" s="25">
        <v>-56763.0</v>
      </c>
      <c r="E28" s="25">
        <v>80135.0</v>
      </c>
      <c r="F28" s="25">
        <v>130278.0</v>
      </c>
    </row>
    <row r="29">
      <c r="A29" s="19" t="s">
        <v>28</v>
      </c>
      <c r="B29" s="24">
        <v>0.0</v>
      </c>
      <c r="C29" s="24">
        <v>0.0</v>
      </c>
      <c r="D29" s="24">
        <v>0.0</v>
      </c>
      <c r="E29" s="24">
        <v>0.0</v>
      </c>
      <c r="F29" s="24">
        <v>-13296.0</v>
      </c>
    </row>
    <row r="30">
      <c r="A30" s="19" t="s">
        <v>29</v>
      </c>
      <c r="B30" s="20">
        <f t="shared" ref="B30:F30" si="1">B22*(1-0.4)+B26+B28+B29</f>
        <v>133504.6</v>
      </c>
      <c r="C30" s="20">
        <f t="shared" si="1"/>
        <v>202581.6</v>
      </c>
      <c r="D30" s="20">
        <f t="shared" si="1"/>
        <v>123.8</v>
      </c>
      <c r="E30" s="20">
        <f t="shared" si="1"/>
        <v>149409.2</v>
      </c>
      <c r="F30" s="20">
        <f t="shared" si="1"/>
        <v>166322.4</v>
      </c>
    </row>
    <row r="31">
      <c r="A31" s="19" t="s">
        <v>30</v>
      </c>
      <c r="B31" s="20">
        <f t="shared" ref="B31:F31" si="2">B22+B26</f>
        <v>88403</v>
      </c>
      <c r="C31" s="20">
        <f t="shared" si="2"/>
        <v>148449</v>
      </c>
      <c r="D31" s="20">
        <f t="shared" si="2"/>
        <v>87876</v>
      </c>
      <c r="E31" s="20">
        <f t="shared" si="2"/>
        <v>107697</v>
      </c>
      <c r="F31" s="20">
        <f t="shared" si="2"/>
        <v>73876</v>
      </c>
    </row>
    <row r="32">
      <c r="A32" s="19" t="s">
        <v>31</v>
      </c>
      <c r="B32" s="20">
        <f t="shared" ref="B32:F32" si="3">B18+B25+B27</f>
        <v>192422</v>
      </c>
      <c r="C32" s="20">
        <f t="shared" si="3"/>
        <v>303675</v>
      </c>
      <c r="D32" s="20">
        <f t="shared" si="3"/>
        <v>347074</v>
      </c>
      <c r="E32" s="20">
        <f t="shared" si="3"/>
        <v>349250</v>
      </c>
      <c r="F32" s="20">
        <f t="shared" si="3"/>
        <v>267413</v>
      </c>
    </row>
    <row r="33">
      <c r="A33" s="19" t="s">
        <v>32</v>
      </c>
      <c r="B33" s="20">
        <f t="shared" ref="B33:F33" si="4">B4+B5+B6+B8-B12-B13-B14</f>
        <v>204564</v>
      </c>
      <c r="C33" s="20">
        <f t="shared" si="4"/>
        <v>171326</v>
      </c>
      <c r="D33" s="20">
        <f t="shared" si="4"/>
        <v>163708</v>
      </c>
      <c r="E33" s="20">
        <f t="shared" si="4"/>
        <v>312039</v>
      </c>
      <c r="F33" s="20">
        <f t="shared" si="4"/>
        <v>272049</v>
      </c>
    </row>
    <row r="34">
      <c r="A34" s="19" t="s">
        <v>33</v>
      </c>
      <c r="B34" s="20">
        <f t="shared" ref="B34:F34" si="5">B19-B20</f>
        <v>183685</v>
      </c>
      <c r="C34" s="20">
        <f t="shared" si="5"/>
        <v>255425</v>
      </c>
      <c r="D34" s="20">
        <f t="shared" si="5"/>
        <v>147052</v>
      </c>
      <c r="E34" s="20">
        <f t="shared" si="5"/>
        <v>173222</v>
      </c>
      <c r="F34" s="20">
        <f t="shared" si="5"/>
        <v>144760</v>
      </c>
    </row>
    <row r="35">
      <c r="A35" s="19" t="s">
        <v>34</v>
      </c>
      <c r="B35" s="20">
        <f t="shared" ref="B35:F35" si="6">B19-(B20*1.3525)-B26</f>
        <v>-19594.6525</v>
      </c>
      <c r="C35" s="20">
        <f t="shared" si="6"/>
        <v>312.37</v>
      </c>
      <c r="D35" s="20">
        <f t="shared" si="6"/>
        <v>-140756.8675</v>
      </c>
      <c r="E35" s="20">
        <f t="shared" si="6"/>
        <v>-178622.8</v>
      </c>
      <c r="F35" s="20">
        <f t="shared" si="6"/>
        <v>-240943.37</v>
      </c>
    </row>
    <row r="36">
      <c r="A36" s="19"/>
    </row>
    <row r="37">
      <c r="A37" s="19" t="s">
        <v>35</v>
      </c>
      <c r="B37" s="21">
        <f t="shared" ref="B37:F37" si="7">B4/B10</f>
        <v>0.01909878147</v>
      </c>
      <c r="C37" s="21">
        <f t="shared" si="7"/>
        <v>0.02285151764</v>
      </c>
      <c r="D37" s="21">
        <f t="shared" si="7"/>
        <v>0.01734188782</v>
      </c>
      <c r="E37" s="21">
        <f t="shared" si="7"/>
        <v>0.02347701385</v>
      </c>
      <c r="F37" s="21">
        <f t="shared" si="7"/>
        <v>0.02077503362</v>
      </c>
    </row>
    <row r="38">
      <c r="A38" s="19" t="s">
        <v>36</v>
      </c>
      <c r="B38" s="21">
        <f t="shared" ref="B38:F38" si="8">B4/B19</f>
        <v>0.006264678558</v>
      </c>
      <c r="C38" s="21">
        <f t="shared" si="8"/>
        <v>0.007321301476</v>
      </c>
      <c r="D38" s="21">
        <f t="shared" si="8"/>
        <v>0.007599417142</v>
      </c>
      <c r="E38" s="21">
        <f t="shared" si="8"/>
        <v>0.008298033456</v>
      </c>
      <c r="F38" s="21">
        <f t="shared" si="8"/>
        <v>0.006650390398</v>
      </c>
    </row>
    <row r="39">
      <c r="A39" s="19" t="s">
        <v>37</v>
      </c>
      <c r="B39" s="21">
        <f t="shared" ref="B39:F39" si="9">B4/B3</f>
        <v>0.01241561348</v>
      </c>
      <c r="C39" s="21">
        <f t="shared" si="9"/>
        <v>0.01282079605</v>
      </c>
      <c r="D39" s="21">
        <f t="shared" si="9"/>
        <v>0.01201086359</v>
      </c>
      <c r="E39" s="21">
        <f t="shared" si="9"/>
        <v>0.01422262641</v>
      </c>
      <c r="F39" s="21">
        <f t="shared" si="9"/>
        <v>0.01028273341</v>
      </c>
    </row>
    <row r="40">
      <c r="A40" s="19" t="s">
        <v>38</v>
      </c>
      <c r="B40" s="21">
        <f t="shared" ref="B40:F40" si="10">B4/B2</f>
        <v>0.007806257299</v>
      </c>
      <c r="C40" s="21">
        <f t="shared" si="10"/>
        <v>0.008580898752</v>
      </c>
      <c r="D40" s="21">
        <f t="shared" si="10"/>
        <v>0.008158123701</v>
      </c>
      <c r="E40" s="21">
        <f t="shared" si="10"/>
        <v>0.00946705473</v>
      </c>
      <c r="F40" s="21">
        <f t="shared" si="10"/>
        <v>0.00690632408</v>
      </c>
    </row>
    <row r="41">
      <c r="A41" s="19" t="s">
        <v>39</v>
      </c>
      <c r="B41" s="21">
        <f t="shared" ref="B41:F41" si="11">B3/B10</f>
        <v>1.538287376</v>
      </c>
      <c r="C41" s="21">
        <f t="shared" si="11"/>
        <v>1.782378999</v>
      </c>
      <c r="D41" s="21">
        <f t="shared" si="11"/>
        <v>1.443850202</v>
      </c>
      <c r="E41" s="21">
        <f t="shared" si="11"/>
        <v>1.650680625</v>
      </c>
      <c r="F41" s="21">
        <f t="shared" si="11"/>
        <v>2.020380456</v>
      </c>
    </row>
    <row r="42">
      <c r="A42" s="19" t="s">
        <v>40</v>
      </c>
      <c r="B42" s="21">
        <f t="shared" ref="B42:F42" si="12">B3/B2</f>
        <v>0.6287451937</v>
      </c>
      <c r="C42" s="21">
        <f t="shared" si="12"/>
        <v>0.6692953165</v>
      </c>
      <c r="D42" s="21">
        <f t="shared" si="12"/>
        <v>0.6792287366</v>
      </c>
      <c r="E42" s="21">
        <f t="shared" si="12"/>
        <v>0.6656333686</v>
      </c>
      <c r="F42" s="21">
        <f t="shared" si="12"/>
        <v>0.6716428215</v>
      </c>
    </row>
    <row r="43">
      <c r="A43" s="19" t="s">
        <v>41</v>
      </c>
      <c r="B43" s="21">
        <f t="shared" ref="B43:F43" si="13">B10/B2</f>
        <v>0.4087306466</v>
      </c>
      <c r="C43" s="21">
        <f t="shared" si="13"/>
        <v>0.3755067339</v>
      </c>
      <c r="D43" s="21">
        <f t="shared" si="13"/>
        <v>0.470428813</v>
      </c>
      <c r="E43" s="21">
        <f t="shared" si="13"/>
        <v>0.4032478232</v>
      </c>
      <c r="F43" s="21">
        <f t="shared" si="13"/>
        <v>0.3324338342</v>
      </c>
    </row>
    <row r="44">
      <c r="A44" s="19" t="s">
        <v>42</v>
      </c>
      <c r="B44" s="21">
        <f t="shared" ref="B44:F44" si="14">B10/B19</f>
        <v>0.3280145683</v>
      </c>
      <c r="C44" s="21">
        <f t="shared" si="14"/>
        <v>0.3203857876</v>
      </c>
      <c r="D44" s="21">
        <f t="shared" si="14"/>
        <v>0.4382116424</v>
      </c>
      <c r="E44" s="21">
        <f t="shared" si="14"/>
        <v>0.3534535315</v>
      </c>
      <c r="F44" s="21">
        <f t="shared" si="14"/>
        <v>0.3201145433</v>
      </c>
    </row>
    <row r="45">
      <c r="A45" s="19" t="s">
        <v>43</v>
      </c>
      <c r="B45" s="21">
        <f t="shared" ref="B45:F45" si="15">B8/B2</f>
        <v>0.07901018297</v>
      </c>
      <c r="C45" s="21">
        <f t="shared" si="15"/>
        <v>0.06872358515</v>
      </c>
      <c r="D45" s="21">
        <f t="shared" si="15"/>
        <v>0.08196627102</v>
      </c>
      <c r="E45" s="21">
        <f t="shared" si="15"/>
        <v>0.09904327224</v>
      </c>
      <c r="F45" s="21">
        <f t="shared" si="15"/>
        <v>0.09121646403</v>
      </c>
    </row>
    <row r="46">
      <c r="A46" s="19" t="s">
        <v>44</v>
      </c>
      <c r="B46" s="21">
        <f t="shared" ref="B46:F46" si="16">(B3-B8)/B2</f>
        <v>0.5497350107</v>
      </c>
      <c r="C46" s="21">
        <f t="shared" si="16"/>
        <v>0.6005717313</v>
      </c>
      <c r="D46" s="21">
        <f t="shared" si="16"/>
        <v>0.5972624656</v>
      </c>
      <c r="E46" s="21">
        <f t="shared" si="16"/>
        <v>0.5665900964</v>
      </c>
      <c r="F46" s="21">
        <f t="shared" si="16"/>
        <v>0.5804263574</v>
      </c>
    </row>
    <row r="47">
      <c r="A47" s="19" t="s">
        <v>45</v>
      </c>
      <c r="B47" s="21">
        <f t="shared" ref="B47:F47" si="17">(B3-B8)/B10</f>
        <v>1.344981139</v>
      </c>
      <c r="C47" s="21">
        <f t="shared" si="17"/>
        <v>1.599363413</v>
      </c>
      <c r="D47" s="21">
        <f t="shared" si="17"/>
        <v>1.269612849</v>
      </c>
      <c r="E47" s="21">
        <f t="shared" si="17"/>
        <v>1.40506672</v>
      </c>
      <c r="F47" s="21">
        <f t="shared" si="17"/>
        <v>1.745990624</v>
      </c>
    </row>
    <row r="48">
      <c r="A48" s="19" t="s">
        <v>46</v>
      </c>
      <c r="B48" s="19">
        <f t="shared" ref="B48:F48" si="18">(B3-B10)/B2</f>
        <v>0.2200145471</v>
      </c>
      <c r="C48" s="19">
        <f t="shared" si="18"/>
        <v>0.2937885826</v>
      </c>
      <c r="D48" s="19">
        <f t="shared" si="18"/>
        <v>0.2087999237</v>
      </c>
      <c r="E48" s="19">
        <f t="shared" si="18"/>
        <v>0.2623855455</v>
      </c>
      <c r="F48" s="19">
        <f t="shared" si="18"/>
        <v>0.3392089873</v>
      </c>
    </row>
    <row r="49">
      <c r="A49" s="19" t="s">
        <v>47</v>
      </c>
      <c r="B49" s="21">
        <f t="shared" ref="B49:F49" si="19">(B3-B10)/B19</f>
        <v>0.1765661011</v>
      </c>
      <c r="C49" s="21">
        <f t="shared" si="19"/>
        <v>0.2506631118</v>
      </c>
      <c r="D49" s="21">
        <f t="shared" si="19"/>
        <v>0.194500326</v>
      </c>
      <c r="E49" s="21">
        <f t="shared" si="19"/>
        <v>0.2299853647</v>
      </c>
      <c r="F49" s="21">
        <f t="shared" si="19"/>
        <v>0.3266386236</v>
      </c>
    </row>
    <row r="50">
      <c r="A50" s="19" t="s">
        <v>48</v>
      </c>
      <c r="B50" s="21">
        <f t="shared" ref="B50:F50" si="20">(B11+B16)/B30</f>
        <v>1.759122907</v>
      </c>
      <c r="C50" s="21">
        <f t="shared" si="20"/>
        <v>1.425376243</v>
      </c>
      <c r="D50" s="21">
        <f t="shared" si="20"/>
        <v>2194.596123</v>
      </c>
      <c r="E50" s="21">
        <f t="shared" si="20"/>
        <v>2.033469157</v>
      </c>
      <c r="F50" s="21">
        <f t="shared" si="20"/>
        <v>2.325772115</v>
      </c>
    </row>
    <row r="51">
      <c r="A51" s="19" t="s">
        <v>49</v>
      </c>
      <c r="B51" s="21">
        <f t="shared" ref="B51:F51" si="21">B23/B31</f>
        <v>0.4916462111</v>
      </c>
      <c r="C51" s="21">
        <f t="shared" si="21"/>
        <v>0.9560589832</v>
      </c>
      <c r="D51" s="21">
        <f t="shared" si="21"/>
        <v>0.8647526059</v>
      </c>
      <c r="E51" s="21">
        <f t="shared" si="21"/>
        <v>0.751042276</v>
      </c>
      <c r="F51" s="21">
        <f t="shared" si="21"/>
        <v>1.497996643</v>
      </c>
    </row>
    <row r="52">
      <c r="A52" s="19" t="s">
        <v>50</v>
      </c>
      <c r="B52" s="21">
        <f t="shared" ref="B52:F52" si="22">B23/B25</f>
        <v>1.036363203</v>
      </c>
      <c r="C52" s="21">
        <f t="shared" si="22"/>
        <v>2.495709362</v>
      </c>
      <c r="D52" s="21">
        <f t="shared" si="22"/>
        <v>0.9373735629</v>
      </c>
      <c r="E52" s="21">
        <f t="shared" si="22"/>
        <v>0.951118271</v>
      </c>
      <c r="F52" s="21">
        <f t="shared" si="22"/>
        <v>1.379239004</v>
      </c>
    </row>
    <row r="53">
      <c r="A53" s="19" t="s">
        <v>51</v>
      </c>
      <c r="B53" s="21">
        <f t="shared" ref="B53:F53" si="23">B23/B2</f>
        <v>0.0742089591</v>
      </c>
      <c r="C53" s="21">
        <f t="shared" si="23"/>
        <v>0.1748783223</v>
      </c>
      <c r="D53" s="21">
        <f t="shared" si="23"/>
        <v>0.08734065626</v>
      </c>
      <c r="E53" s="21">
        <f t="shared" si="23"/>
        <v>0.0810652892</v>
      </c>
      <c r="F53" s="21">
        <f t="shared" si="23"/>
        <v>0.09550109467</v>
      </c>
    </row>
    <row r="54">
      <c r="A54" s="19" t="s">
        <v>52</v>
      </c>
      <c r="B54" s="19">
        <f t="shared" ref="B54:F54" si="24">B23/B35</f>
        <v>-2.218105169</v>
      </c>
      <c r="C54" s="19">
        <f t="shared" si="24"/>
        <v>454.3522105</v>
      </c>
      <c r="D54" s="19">
        <f t="shared" si="24"/>
        <v>-0.5398741912</v>
      </c>
      <c r="E54" s="19">
        <f t="shared" si="24"/>
        <v>-0.4528257311</v>
      </c>
      <c r="F54" s="19">
        <f t="shared" si="24"/>
        <v>-0.4593029474</v>
      </c>
    </row>
    <row r="55">
      <c r="A55" s="19" t="s">
        <v>53</v>
      </c>
      <c r="B55" s="21">
        <f t="shared" ref="B55:F55" si="25">B30/B17</f>
        <v>0.614698854</v>
      </c>
      <c r="C55" s="21">
        <f t="shared" si="25"/>
        <v>0.5818668536</v>
      </c>
      <c r="D55" s="21">
        <f t="shared" si="25"/>
        <v>0.0003180720415</v>
      </c>
      <c r="E55" s="21">
        <f t="shared" si="25"/>
        <v>0.3426392144</v>
      </c>
      <c r="F55" s="21">
        <f t="shared" si="25"/>
        <v>0.3538224914</v>
      </c>
    </row>
    <row r="56">
      <c r="A56" s="19" t="s">
        <v>54</v>
      </c>
      <c r="B56" s="21">
        <f t="shared" ref="B56:F56" si="26">B30/B2</f>
        <v>0.2279464694</v>
      </c>
      <c r="C56" s="21">
        <f t="shared" si="26"/>
        <v>0.2496169154</v>
      </c>
      <c r="D56" s="21">
        <f t="shared" si="26"/>
        <v>0.0001422901823</v>
      </c>
      <c r="E56" s="21">
        <f t="shared" si="26"/>
        <v>0.1497422267</v>
      </c>
      <c r="F56" s="21">
        <f t="shared" si="26"/>
        <v>0.1435307255</v>
      </c>
    </row>
    <row r="57">
      <c r="A57" s="19" t="s">
        <v>55</v>
      </c>
      <c r="B57" s="21">
        <f t="shared" ref="B57:F57" si="27">B22/B17</f>
        <v>0.3574385207</v>
      </c>
      <c r="C57" s="21">
        <f t="shared" si="27"/>
        <v>0.3980836287</v>
      </c>
      <c r="D57" s="21">
        <f t="shared" si="27"/>
        <v>0.1990468116</v>
      </c>
      <c r="E57" s="21">
        <f t="shared" si="27"/>
        <v>0.2202869369</v>
      </c>
      <c r="F57" s="21">
        <f t="shared" si="27"/>
        <v>0.1304882433</v>
      </c>
    </row>
    <row r="58">
      <c r="A58" s="19" t="s">
        <v>56</v>
      </c>
      <c r="B58" s="21">
        <f t="shared" ref="B58:F58" si="28">B22/B2</f>
        <v>0.1325475854</v>
      </c>
      <c r="C58" s="21">
        <f t="shared" si="28"/>
        <v>0.1707751642</v>
      </c>
      <c r="D58" s="21">
        <f t="shared" si="28"/>
        <v>0.08904400077</v>
      </c>
      <c r="E58" s="21">
        <f t="shared" si="28"/>
        <v>0.09627110694</v>
      </c>
      <c r="F58" s="21">
        <f t="shared" si="28"/>
        <v>0.05293352652</v>
      </c>
    </row>
    <row r="59">
      <c r="A59" s="19" t="s">
        <v>57</v>
      </c>
      <c r="B59" s="21">
        <f t="shared" ref="B59:F59" si="29">B31/B32</f>
        <v>0.4594225193</v>
      </c>
      <c r="C59" s="21">
        <f t="shared" si="29"/>
        <v>0.4888416893</v>
      </c>
      <c r="D59" s="21">
        <f t="shared" si="29"/>
        <v>0.2531909622</v>
      </c>
      <c r="E59" s="21">
        <f t="shared" si="29"/>
        <v>0.3083664996</v>
      </c>
      <c r="F59" s="21">
        <f t="shared" si="29"/>
        <v>0.2762618123</v>
      </c>
    </row>
    <row r="60">
      <c r="A60" s="19" t="s">
        <v>58</v>
      </c>
      <c r="B60" s="21">
        <f t="shared" ref="B60:F60" si="30">B31/B2</f>
        <v>0.1509397559</v>
      </c>
      <c r="C60" s="21">
        <f t="shared" si="30"/>
        <v>0.1829158298</v>
      </c>
      <c r="D60" s="21">
        <f t="shared" si="30"/>
        <v>0.1010007436</v>
      </c>
      <c r="E60" s="21">
        <f t="shared" si="30"/>
        <v>0.107937052</v>
      </c>
      <c r="F60" s="21">
        <f t="shared" si="30"/>
        <v>0.06375254252</v>
      </c>
    </row>
    <row r="61">
      <c r="A61" s="19" t="s">
        <v>59</v>
      </c>
      <c r="B61" s="21">
        <f t="shared" ref="B61:F61" si="31">B25/B17</f>
        <v>0.1930962719</v>
      </c>
      <c r="C61" s="21">
        <f t="shared" si="31"/>
        <v>0.1633396332</v>
      </c>
      <c r="D61" s="21">
        <f t="shared" si="31"/>
        <v>0.2082832331</v>
      </c>
      <c r="E61" s="21">
        <f t="shared" si="31"/>
        <v>0.1950263041</v>
      </c>
      <c r="F61" s="21">
        <f t="shared" si="31"/>
        <v>0.1706905098</v>
      </c>
    </row>
    <row r="62">
      <c r="A62" s="19" t="s">
        <v>60</v>
      </c>
      <c r="B62" s="21">
        <f t="shared" ref="B62:F62" si="32">B25/B2</f>
        <v>0.07160516593</v>
      </c>
      <c r="C62" s="21">
        <f t="shared" si="32"/>
        <v>0.07007158963</v>
      </c>
      <c r="D62" s="21">
        <f t="shared" si="32"/>
        <v>0.09317593296</v>
      </c>
      <c r="E62" s="21">
        <f t="shared" si="32"/>
        <v>0.08523155498</v>
      </c>
      <c r="F62" s="21">
        <f t="shared" si="32"/>
        <v>0.06924187495</v>
      </c>
    </row>
    <row r="63">
      <c r="A63" s="19" t="s">
        <v>61</v>
      </c>
      <c r="B63" s="21">
        <f t="shared" ref="B63:F63" si="33">(B25+B24)/B17</f>
        <v>0.3047281835</v>
      </c>
      <c r="C63" s="21">
        <f t="shared" si="33"/>
        <v>0.2489272112</v>
      </c>
      <c r="D63" s="21">
        <f t="shared" si="33"/>
        <v>0.2484353322</v>
      </c>
      <c r="E63" s="21">
        <f t="shared" si="33"/>
        <v>0.2273342292</v>
      </c>
      <c r="F63" s="21">
        <f t="shared" si="33"/>
        <v>0.1969545156</v>
      </c>
    </row>
    <row r="64">
      <c r="A64" s="19" t="s">
        <v>62</v>
      </c>
      <c r="B64" s="21">
        <f t="shared" ref="B64:F64" si="34">B16/B17</f>
        <v>0.5034923821</v>
      </c>
      <c r="C64" s="21">
        <f t="shared" si="34"/>
        <v>0.397466093</v>
      </c>
      <c r="D64" s="21">
        <f t="shared" si="34"/>
        <v>0.132285083</v>
      </c>
      <c r="E64" s="21">
        <f t="shared" si="34"/>
        <v>0.3211505914</v>
      </c>
      <c r="F64" s="21">
        <f t="shared" si="34"/>
        <v>0.6051698353</v>
      </c>
    </row>
    <row r="65">
      <c r="A65" s="19" t="s">
        <v>63</v>
      </c>
      <c r="B65" s="21">
        <f t="shared" ref="B65:F65" si="35">B16/B2</f>
        <v>0.1867081908</v>
      </c>
      <c r="C65" s="21">
        <f t="shared" si="35"/>
        <v>0.1705102456</v>
      </c>
      <c r="D65" s="21">
        <f t="shared" si="35"/>
        <v>0.0591780041</v>
      </c>
      <c r="E65" s="21">
        <f t="shared" si="35"/>
        <v>0.1403511409</v>
      </c>
      <c r="F65" s="21">
        <f t="shared" si="35"/>
        <v>0.2454916452</v>
      </c>
    </row>
    <row r="66">
      <c r="A66" s="19" t="s">
        <v>64</v>
      </c>
      <c r="B66" s="21">
        <f t="shared" ref="B66:F66" si="36">B33/B2</f>
        <v>0.3492736698</v>
      </c>
      <c r="C66" s="21">
        <f t="shared" si="36"/>
        <v>0.2111044026</v>
      </c>
      <c r="D66" s="21">
        <f t="shared" si="36"/>
        <v>0.1881586524</v>
      </c>
      <c r="E66" s="21">
        <f t="shared" si="36"/>
        <v>0.3127345216</v>
      </c>
      <c r="F66" s="21">
        <f t="shared" si="36"/>
        <v>0.2347692815</v>
      </c>
    </row>
    <row r="67">
      <c r="A67" s="19" t="s">
        <v>65</v>
      </c>
      <c r="B67" s="21">
        <f t="shared" ref="B67:F67" si="37">B17/B32</f>
        <v>1.1287015</v>
      </c>
      <c r="C67" s="21">
        <f t="shared" si="37"/>
        <v>1.146482259</v>
      </c>
      <c r="D67" s="21">
        <f t="shared" si="37"/>
        <v>1.121432317</v>
      </c>
      <c r="E67" s="21">
        <f t="shared" si="37"/>
        <v>1.248544023</v>
      </c>
      <c r="F67" s="21">
        <f t="shared" si="37"/>
        <v>1.757853956</v>
      </c>
    </row>
    <row r="68">
      <c r="A68" s="19" t="s">
        <v>66</v>
      </c>
      <c r="B68" s="21">
        <f t="shared" ref="B68:F68" si="38">B17/B2</f>
        <v>0.3708262476</v>
      </c>
      <c r="C68" s="21">
        <f t="shared" si="38"/>
        <v>0.428993186</v>
      </c>
      <c r="D68" s="21">
        <f t="shared" si="38"/>
        <v>0.4473520579</v>
      </c>
      <c r="E68" s="21">
        <f t="shared" si="38"/>
        <v>0.4370259457</v>
      </c>
      <c r="F68" s="21">
        <f t="shared" si="38"/>
        <v>0.4056574384</v>
      </c>
    </row>
    <row r="69">
      <c r="A69" s="19" t="s">
        <v>67</v>
      </c>
      <c r="B69" s="21">
        <f t="shared" ref="B69:F69" si="39">(B16+B11)/B17</f>
        <v>1.081330835</v>
      </c>
      <c r="C69" s="21">
        <f t="shared" si="39"/>
        <v>0.8293791899</v>
      </c>
      <c r="D69" s="21">
        <f t="shared" si="39"/>
        <v>0.6980396691</v>
      </c>
      <c r="E69" s="21">
        <f t="shared" si="39"/>
        <v>0.6967462745</v>
      </c>
      <c r="F69" s="21">
        <f t="shared" si="39"/>
        <v>0.8229104841</v>
      </c>
    </row>
    <row r="70">
      <c r="A70" s="19" t="s">
        <v>68</v>
      </c>
      <c r="B70" s="21">
        <f t="shared" ref="B70:F70" si="40">(B16+B11)/B2</f>
        <v>0.4009858559</v>
      </c>
      <c r="C70" s="21">
        <f t="shared" si="40"/>
        <v>0.3557980211</v>
      </c>
      <c r="D70" s="21">
        <f t="shared" si="40"/>
        <v>0.3122694824</v>
      </c>
      <c r="E70" s="21">
        <f t="shared" si="40"/>
        <v>0.3044961995</v>
      </c>
      <c r="F70" s="21">
        <f t="shared" si="40"/>
        <v>0.333819759</v>
      </c>
    </row>
    <row r="71">
      <c r="A71" s="19" t="s">
        <v>69</v>
      </c>
      <c r="B71" s="21">
        <f t="shared" ref="B71:F71" si="41">B30/B19</f>
        <v>0.1829316284</v>
      </c>
      <c r="C71" s="21">
        <f t="shared" si="41"/>
        <v>0.2129754404</v>
      </c>
      <c r="D71" s="21">
        <f t="shared" si="41"/>
        <v>0.0001325454836</v>
      </c>
      <c r="E71" s="21">
        <f t="shared" si="41"/>
        <v>0.1312515922</v>
      </c>
      <c r="F71" s="21">
        <f t="shared" si="41"/>
        <v>0.1382117821</v>
      </c>
    </row>
    <row r="72">
      <c r="A72" s="19" t="s">
        <v>70</v>
      </c>
      <c r="B72" s="19">
        <f t="shared" ref="B72:F72" si="42">B30/B35</f>
        <v>-6.813318072</v>
      </c>
      <c r="C72" s="19">
        <f t="shared" si="42"/>
        <v>648.5309089</v>
      </c>
      <c r="D72" s="19">
        <f t="shared" si="42"/>
        <v>-0.000879530798</v>
      </c>
      <c r="E72" s="19">
        <f t="shared" si="42"/>
        <v>-0.8364508898</v>
      </c>
      <c r="F72" s="19">
        <f t="shared" si="42"/>
        <v>-0.6902966452</v>
      </c>
    </row>
    <row r="73">
      <c r="A73" s="19" t="s">
        <v>71</v>
      </c>
      <c r="B73" s="19">
        <f t="shared" ref="B73:F73" si="43">B22/B35</f>
        <v>-3.961846223</v>
      </c>
      <c r="C73" s="19">
        <f t="shared" si="43"/>
        <v>443.6917758</v>
      </c>
      <c r="D73" s="19">
        <f t="shared" si="43"/>
        <v>-0.5504029848</v>
      </c>
      <c r="E73" s="19">
        <f t="shared" si="43"/>
        <v>-0.5377644959</v>
      </c>
      <c r="F73" s="19">
        <f t="shared" si="43"/>
        <v>-0.2545784929</v>
      </c>
    </row>
    <row r="74">
      <c r="A74" s="19" t="s">
        <v>72</v>
      </c>
      <c r="B74" s="21">
        <f t="shared" ref="B74:F74" si="44">B31/B19</f>
        <v>0.1211321913</v>
      </c>
      <c r="C74" s="21">
        <f t="shared" si="44"/>
        <v>0.1560654628</v>
      </c>
      <c r="D74" s="21">
        <f t="shared" si="44"/>
        <v>0.0940837392</v>
      </c>
      <c r="E74" s="21">
        <f t="shared" si="44"/>
        <v>0.09460865012</v>
      </c>
      <c r="F74" s="21">
        <f t="shared" si="44"/>
        <v>0.06139000887</v>
      </c>
    </row>
    <row r="75">
      <c r="A75" s="19" t="s">
        <v>73</v>
      </c>
      <c r="B75" s="21">
        <f t="shared" ref="B75:F75" si="45">B34/B19</f>
        <v>0.2516901752</v>
      </c>
      <c r="C75" s="21">
        <f t="shared" si="45"/>
        <v>0.2685300732</v>
      </c>
      <c r="D75" s="21">
        <f t="shared" si="45"/>
        <v>0.1574400521</v>
      </c>
      <c r="E75" s="21">
        <f t="shared" si="45"/>
        <v>0.1521704374</v>
      </c>
      <c r="F75" s="21">
        <f t="shared" si="45"/>
        <v>0.1202937041</v>
      </c>
    </row>
    <row r="76">
      <c r="A76" s="19" t="s">
        <v>74</v>
      </c>
      <c r="B76" s="21">
        <f t="shared" ref="B76:F76" si="46">B25/B19</f>
        <v>0.05746458648</v>
      </c>
      <c r="C76" s="21">
        <f t="shared" si="46"/>
        <v>0.05978572262</v>
      </c>
      <c r="D76" s="21">
        <f t="shared" si="46"/>
        <v>0.08679480824</v>
      </c>
      <c r="E76" s="21">
        <f t="shared" si="46"/>
        <v>0.07470689828</v>
      </c>
      <c r="F76" s="21">
        <f t="shared" si="46"/>
        <v>0.06667591832</v>
      </c>
    </row>
    <row r="77">
      <c r="A77" s="19" t="s">
        <v>75</v>
      </c>
      <c r="B77" s="19">
        <f t="shared" ref="B77:F77" si="47">B25/B35</f>
        <v>-2.140277813</v>
      </c>
      <c r="C77" s="19">
        <f t="shared" si="47"/>
        <v>182.0533342</v>
      </c>
      <c r="D77" s="19">
        <f t="shared" si="47"/>
        <v>-0.5759434793</v>
      </c>
      <c r="E77" s="19">
        <f t="shared" si="47"/>
        <v>-0.4760982361</v>
      </c>
      <c r="F77" s="19">
        <f t="shared" si="47"/>
        <v>-0.3330118608</v>
      </c>
    </row>
    <row r="78">
      <c r="A78" s="19" t="s">
        <v>76</v>
      </c>
      <c r="B78" s="19">
        <f t="shared" ref="B78:F78" si="48">B35/B9</f>
        <v>-0.3308733811</v>
      </c>
      <c r="C78" s="19">
        <f t="shared" si="48"/>
        <v>0.004600916147</v>
      </c>
      <c r="D78" s="19">
        <f t="shared" si="48"/>
        <v>-1.976894531</v>
      </c>
      <c r="E78" s="19">
        <f t="shared" si="48"/>
        <v>-2.238324854</v>
      </c>
      <c r="F78" s="19">
        <f t="shared" si="48"/>
        <v>-3.058705013</v>
      </c>
    </row>
    <row r="79">
      <c r="A79" s="19" t="s">
        <v>77</v>
      </c>
      <c r="B79" s="19">
        <f t="shared" ref="B79:F79" si="49">B35/B2</f>
        <v>-0.03345601468</v>
      </c>
      <c r="C79" s="19">
        <f t="shared" si="49"/>
        <v>0.0003848959424</v>
      </c>
      <c r="D79" s="19">
        <f t="shared" si="49"/>
        <v>-0.1617796473</v>
      </c>
      <c r="E79" s="19">
        <f t="shared" si="49"/>
        <v>-0.1790209426</v>
      </c>
      <c r="F79" s="19">
        <f t="shared" si="49"/>
        <v>-0.2079261525</v>
      </c>
    </row>
    <row r="80">
      <c r="A80" s="19" t="s">
        <v>78</v>
      </c>
      <c r="B80" s="19">
        <f t="shared" ref="B80:F80" si="50">B35/B19</f>
        <v>-0.02684912497</v>
      </c>
      <c r="C80" s="19">
        <f t="shared" si="50"/>
        <v>0.0003283967464</v>
      </c>
      <c r="D80" s="19">
        <f t="shared" si="50"/>
        <v>-0.1507002186</v>
      </c>
      <c r="E80" s="19">
        <f t="shared" si="50"/>
        <v>-0.1569148815</v>
      </c>
      <c r="F80" s="19">
        <f t="shared" si="50"/>
        <v>-0.2002208515</v>
      </c>
    </row>
    <row r="81">
      <c r="A81" s="19" t="s">
        <v>79</v>
      </c>
      <c r="B81" s="21">
        <f t="shared" ref="B81:F81" si="51">B12/B19</f>
        <v>0.04778530185</v>
      </c>
      <c r="C81" s="21">
        <f t="shared" si="51"/>
        <v>0.04778925922</v>
      </c>
      <c r="D81" s="21">
        <f t="shared" si="51"/>
        <v>0.05162742942</v>
      </c>
      <c r="E81" s="21">
        <f t="shared" si="51"/>
        <v>0.06390434509</v>
      </c>
      <c r="F81" s="21">
        <f t="shared" si="51"/>
        <v>0.06372757581</v>
      </c>
    </row>
    <row r="82">
      <c r="A82" s="19" t="s">
        <v>80</v>
      </c>
      <c r="B82" s="21">
        <f t="shared" ref="B82:F82" si="52">B3/B19</f>
        <v>0.5045806694</v>
      </c>
      <c r="C82" s="21">
        <f t="shared" si="52"/>
        <v>0.5710488994</v>
      </c>
      <c r="D82" s="21">
        <f t="shared" si="52"/>
        <v>0.6327119684</v>
      </c>
      <c r="E82" s="21">
        <f t="shared" si="52"/>
        <v>0.5834388962</v>
      </c>
      <c r="F82" s="21">
        <f t="shared" si="52"/>
        <v>0.6467531669</v>
      </c>
    </row>
    <row r="83">
      <c r="A83" s="19" t="s">
        <v>81</v>
      </c>
      <c r="B83" s="21">
        <f t="shared" ref="B83:F83" si="53">B8/B19</f>
        <v>0.06340726166</v>
      </c>
      <c r="C83" s="21">
        <f t="shared" si="53"/>
        <v>0.05863559284</v>
      </c>
      <c r="D83" s="21">
        <f t="shared" si="53"/>
        <v>0.07635283651</v>
      </c>
      <c r="E83" s="21">
        <f t="shared" si="53"/>
        <v>0.08681310186</v>
      </c>
      <c r="F83" s="21">
        <f t="shared" si="53"/>
        <v>0.08783617586</v>
      </c>
    </row>
    <row r="84">
      <c r="A84" s="19" t="s">
        <v>82</v>
      </c>
      <c r="B84" s="21">
        <f t="shared" ref="B84:F84" si="54">B33/B19</f>
        <v>0.280299148</v>
      </c>
      <c r="C84" s="21">
        <f t="shared" si="54"/>
        <v>0.1801162115</v>
      </c>
      <c r="D84" s="21">
        <f t="shared" si="54"/>
        <v>0.1752726658</v>
      </c>
      <c r="E84" s="21">
        <f t="shared" si="54"/>
        <v>0.2741170931</v>
      </c>
      <c r="F84" s="21">
        <f t="shared" si="54"/>
        <v>0.2260692312</v>
      </c>
    </row>
    <row r="85">
      <c r="A85" s="19" t="s">
        <v>83</v>
      </c>
      <c r="B85" s="21">
        <f t="shared" ref="B85:F85" si="55">(B5+B6)/B19</f>
        <v>0.2699292689</v>
      </c>
      <c r="C85" s="21">
        <f t="shared" si="55"/>
        <v>0.1727181646</v>
      </c>
      <c r="D85" s="21">
        <f t="shared" si="55"/>
        <v>0.1820209225</v>
      </c>
      <c r="E85" s="21">
        <f t="shared" si="55"/>
        <v>0.2502850637</v>
      </c>
      <c r="F85" s="21">
        <f t="shared" si="55"/>
        <v>0.2022988429</v>
      </c>
    </row>
    <row r="86">
      <c r="A86" s="19" t="s">
        <v>84</v>
      </c>
      <c r="B86" s="21">
        <f t="shared" ref="B86:F86" si="56">B19/B2</f>
        <v>1.246074675</v>
      </c>
      <c r="C86" s="21">
        <f t="shared" si="56"/>
        <v>1.172045541</v>
      </c>
      <c r="D86" s="21">
        <f t="shared" si="56"/>
        <v>1.073519659</v>
      </c>
      <c r="E86" s="21">
        <f t="shared" si="56"/>
        <v>1.140879316</v>
      </c>
      <c r="F86" s="21">
        <f t="shared" si="56"/>
        <v>1.038484009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37256.0</v>
      </c>
      <c r="C1" s="52">
        <v>37621.0</v>
      </c>
      <c r="D1" s="52">
        <v>37986.0</v>
      </c>
      <c r="E1" s="52">
        <v>38352.0</v>
      </c>
      <c r="F1" s="52">
        <v>38717.0</v>
      </c>
    </row>
    <row r="2">
      <c r="A2" s="4" t="s">
        <v>1</v>
      </c>
      <c r="B2" s="24">
        <v>38812.0</v>
      </c>
      <c r="C2" s="25">
        <v>38421.0</v>
      </c>
      <c r="D2" s="25">
        <v>55828.0</v>
      </c>
      <c r="E2" s="25">
        <v>58530.0</v>
      </c>
      <c r="F2" s="25">
        <v>65908.0</v>
      </c>
    </row>
    <row r="3">
      <c r="A3" s="4" t="s">
        <v>2</v>
      </c>
      <c r="B3" s="26">
        <v>20982.0</v>
      </c>
      <c r="C3" s="27">
        <v>22646.0</v>
      </c>
      <c r="D3" s="27">
        <v>26472.0</v>
      </c>
      <c r="E3" s="27">
        <v>23658.0</v>
      </c>
      <c r="F3" s="27">
        <v>23719.0</v>
      </c>
    </row>
    <row r="4">
      <c r="A4" s="4" t="s">
        <v>3</v>
      </c>
      <c r="B4" s="11">
        <v>7148.0</v>
      </c>
      <c r="C4" s="12">
        <v>4624.0</v>
      </c>
      <c r="D4" s="12">
        <v>5069.0</v>
      </c>
      <c r="E4" s="12">
        <v>3289.0</v>
      </c>
      <c r="F4" s="12">
        <v>2454.0</v>
      </c>
    </row>
    <row r="5">
      <c r="A5" s="4" t="s">
        <v>4</v>
      </c>
      <c r="B5" s="11">
        <v>3934.0</v>
      </c>
      <c r="C5" s="12">
        <v>2526.0</v>
      </c>
      <c r="D5" s="12">
        <v>2490.0</v>
      </c>
      <c r="E5" s="12">
        <v>7054.0</v>
      </c>
      <c r="F5" s="12">
        <v>11211.0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/>
      <c r="C7" s="12"/>
      <c r="D7" s="12"/>
      <c r="E7" s="12"/>
      <c r="F7" s="12"/>
    </row>
    <row r="8">
      <c r="A8" s="4" t="s">
        <v>7</v>
      </c>
      <c r="B8" s="11">
        <v>6456.0</v>
      </c>
      <c r="C8" s="12">
        <v>9271.0</v>
      </c>
      <c r="D8" s="12">
        <v>13984.0</v>
      </c>
      <c r="E8" s="12">
        <v>12754.0</v>
      </c>
      <c r="F8" s="12">
        <v>8376.0</v>
      </c>
    </row>
    <row r="9">
      <c r="A9" s="15" t="s">
        <v>8</v>
      </c>
      <c r="B9" s="11">
        <v>14371.0</v>
      </c>
      <c r="C9" s="12">
        <v>12445.0</v>
      </c>
      <c r="D9" s="12">
        <v>15899.0</v>
      </c>
      <c r="E9" s="12">
        <v>16761.0</v>
      </c>
      <c r="F9" s="12">
        <v>18316.0</v>
      </c>
      <c r="G9" s="16"/>
    </row>
    <row r="10">
      <c r="A10" s="15" t="s">
        <v>9</v>
      </c>
      <c r="B10" s="26">
        <v>4169.0</v>
      </c>
      <c r="C10" s="27">
        <v>2495.0</v>
      </c>
      <c r="D10" s="27">
        <v>12103.0</v>
      </c>
      <c r="E10" s="27">
        <v>7680.0</v>
      </c>
      <c r="F10" s="27">
        <v>19900.0</v>
      </c>
    </row>
    <row r="11">
      <c r="A11" s="17" t="s">
        <v>10</v>
      </c>
      <c r="B11" s="11">
        <v>1004.0</v>
      </c>
      <c r="C11" s="12">
        <v>800.0</v>
      </c>
      <c r="D11" s="12">
        <v>1104.0</v>
      </c>
      <c r="E11" s="12">
        <v>2366.0</v>
      </c>
      <c r="F11" s="12">
        <v>10127.0</v>
      </c>
    </row>
    <row r="12">
      <c r="A12" s="4" t="s">
        <v>11</v>
      </c>
      <c r="B12" s="11">
        <v>1026.0</v>
      </c>
      <c r="C12" s="12">
        <v>621.0</v>
      </c>
      <c r="D12" s="12">
        <v>8395.0</v>
      </c>
      <c r="E12" s="12">
        <v>1323.0</v>
      </c>
      <c r="F12" s="12">
        <v>6740.0</v>
      </c>
    </row>
    <row r="13">
      <c r="A13" s="4" t="s">
        <v>12</v>
      </c>
      <c r="B13" s="26">
        <v>1307.0</v>
      </c>
      <c r="C13" s="27">
        <v>877.0</v>
      </c>
      <c r="D13" s="27">
        <v>968.0</v>
      </c>
      <c r="E13" s="12">
        <v>1653.0</v>
      </c>
      <c r="F13" s="12">
        <v>1527.0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1225.0</v>
      </c>
      <c r="C15" s="27">
        <v>602.0</v>
      </c>
      <c r="D15" s="27">
        <v>3620.0</v>
      </c>
      <c r="E15" s="27">
        <v>7532.0</v>
      </c>
      <c r="F15" s="27">
        <v>2004.0</v>
      </c>
    </row>
    <row r="16">
      <c r="A16" s="1" t="s">
        <v>15</v>
      </c>
      <c r="B16" s="11">
        <v>668.0</v>
      </c>
      <c r="C16" s="12">
        <v>236.0</v>
      </c>
      <c r="D16" s="12">
        <v>3430.0</v>
      </c>
      <c r="E16" s="12">
        <v>7496.0</v>
      </c>
      <c r="F16" s="12">
        <v>2004.0</v>
      </c>
    </row>
    <row r="17">
      <c r="A17" s="4" t="s">
        <v>16</v>
      </c>
      <c r="B17" s="11">
        <v>33418.0</v>
      </c>
      <c r="C17" s="12">
        <v>35324.0</v>
      </c>
      <c r="D17" s="12">
        <v>40105.0</v>
      </c>
      <c r="E17" s="12">
        <v>43318.0</v>
      </c>
      <c r="F17" s="12">
        <v>44004.0</v>
      </c>
    </row>
    <row r="18">
      <c r="A18" s="1" t="s">
        <v>17</v>
      </c>
      <c r="B18" s="11">
        <v>30644.0</v>
      </c>
      <c r="C18" s="12">
        <v>33129.0</v>
      </c>
      <c r="D18" s="12">
        <v>35324.0</v>
      </c>
      <c r="E18" s="12">
        <v>40105.0</v>
      </c>
      <c r="F18" s="12">
        <v>43318.0</v>
      </c>
    </row>
    <row r="19">
      <c r="A19" s="1" t="s">
        <v>18</v>
      </c>
      <c r="B19" s="24">
        <v>83546.0</v>
      </c>
      <c r="C19" s="25">
        <v>72609.0</v>
      </c>
      <c r="D19" s="25">
        <v>95262.0</v>
      </c>
      <c r="E19" s="25">
        <v>107528.0</v>
      </c>
      <c r="F19" s="25">
        <v>90265.0</v>
      </c>
    </row>
    <row r="20">
      <c r="A20" s="4" t="s">
        <v>19</v>
      </c>
      <c r="B20" s="24">
        <v>64540.0</v>
      </c>
      <c r="C20" s="25">
        <v>56467.0</v>
      </c>
      <c r="D20" s="25">
        <v>74244.0</v>
      </c>
      <c r="E20" s="25">
        <v>80374.0</v>
      </c>
      <c r="F20" s="25">
        <v>74312.0</v>
      </c>
    </row>
    <row r="21">
      <c r="A21" s="1" t="s">
        <v>20</v>
      </c>
      <c r="B21" s="24">
        <v>12664.0</v>
      </c>
      <c r="C21" s="25">
        <v>11982.0</v>
      </c>
      <c r="D21" s="25">
        <v>15261.0</v>
      </c>
      <c r="E21" s="25">
        <v>16582.0</v>
      </c>
      <c r="F21" s="25">
        <v>14095.0</v>
      </c>
    </row>
    <row r="22">
      <c r="A22" s="1" t="s">
        <v>21</v>
      </c>
      <c r="B22" s="24">
        <v>6481.0</v>
      </c>
      <c r="C22" s="25">
        <v>4421.0</v>
      </c>
      <c r="D22" s="25">
        <v>10185.0</v>
      </c>
      <c r="E22" s="25">
        <v>9141.0</v>
      </c>
      <c r="F22" s="25">
        <v>1684.0</v>
      </c>
    </row>
    <row r="23">
      <c r="A23" s="4" t="s">
        <v>22</v>
      </c>
      <c r="B23" s="26">
        <v>686.0</v>
      </c>
      <c r="C23" s="27">
        <v>644.0</v>
      </c>
      <c r="D23" s="27">
        <v>533.0</v>
      </c>
      <c r="E23" s="27">
        <v>1407.0</v>
      </c>
      <c r="F23" s="27">
        <v>2272.0</v>
      </c>
    </row>
    <row r="24">
      <c r="A24" s="4" t="s">
        <v>23</v>
      </c>
      <c r="B24" s="24">
        <v>1443.0</v>
      </c>
      <c r="C24" s="25">
        <v>909.0</v>
      </c>
      <c r="D24" s="25">
        <v>2461.0</v>
      </c>
      <c r="E24" s="25">
        <v>1678.0</v>
      </c>
      <c r="F24" s="25">
        <v>253.0</v>
      </c>
    </row>
    <row r="25">
      <c r="A25" s="4" t="s">
        <v>24</v>
      </c>
      <c r="B25" s="24">
        <v>5768.0</v>
      </c>
      <c r="C25" s="25">
        <v>4193.0</v>
      </c>
      <c r="D25" s="25">
        <v>8841.0</v>
      </c>
      <c r="E25" s="25">
        <v>7145.0</v>
      </c>
      <c r="F25" s="25">
        <v>1436.0</v>
      </c>
    </row>
    <row r="26">
      <c r="A26" s="4" t="s">
        <v>25</v>
      </c>
      <c r="B26" s="26">
        <v>3280.0</v>
      </c>
      <c r="C26" s="27">
        <v>3042.0</v>
      </c>
      <c r="D26" s="27">
        <v>2916.0</v>
      </c>
      <c r="E26" s="27">
        <v>3478.0</v>
      </c>
      <c r="F26" s="27">
        <v>3400.0</v>
      </c>
    </row>
    <row r="27">
      <c r="A27" s="19" t="s">
        <v>26</v>
      </c>
      <c r="B27" s="24">
        <v>3525.0</v>
      </c>
      <c r="C27" s="25">
        <v>2287.0</v>
      </c>
      <c r="D27" s="25">
        <v>4060.0</v>
      </c>
      <c r="E27" s="25">
        <v>3933.0</v>
      </c>
      <c r="F27" s="25">
        <v>750.0</v>
      </c>
    </row>
    <row r="28">
      <c r="A28" s="19" t="s">
        <v>27</v>
      </c>
      <c r="B28" s="24">
        <v>2760.0</v>
      </c>
      <c r="C28" s="25">
        <v>3338.0</v>
      </c>
      <c r="D28" s="25">
        <v>-454.0</v>
      </c>
      <c r="E28" s="25">
        <v>1608.0</v>
      </c>
      <c r="F28" s="25">
        <v>-12159.0</v>
      </c>
    </row>
    <row r="29">
      <c r="A29" s="19" t="s">
        <v>28</v>
      </c>
      <c r="B29" s="24">
        <v>2318.0</v>
      </c>
      <c r="C29" s="24">
        <v>1435.0</v>
      </c>
      <c r="D29" s="24">
        <v>6352.0</v>
      </c>
      <c r="E29" s="24">
        <v>4392.0</v>
      </c>
      <c r="F29" s="24">
        <v>5022.0</v>
      </c>
    </row>
    <row r="30">
      <c r="A30" s="19" t="s">
        <v>29</v>
      </c>
      <c r="B30" s="20">
        <f t="shared" ref="B30:F30" si="1">B22*(1-0.4)+B26+B28+B29</f>
        <v>12246.6</v>
      </c>
      <c r="C30" s="20">
        <f t="shared" si="1"/>
        <v>10467.6</v>
      </c>
      <c r="D30" s="20">
        <f t="shared" si="1"/>
        <v>14925</v>
      </c>
      <c r="E30" s="20">
        <f t="shared" si="1"/>
        <v>14962.6</v>
      </c>
      <c r="F30" s="20">
        <f t="shared" si="1"/>
        <v>-2726.6</v>
      </c>
    </row>
    <row r="31">
      <c r="A31" s="19" t="s">
        <v>30</v>
      </c>
      <c r="B31" s="20">
        <f t="shared" ref="B31:F31" si="2">B22+B26</f>
        <v>9761</v>
      </c>
      <c r="C31" s="20">
        <f t="shared" si="2"/>
        <v>7463</v>
      </c>
      <c r="D31" s="20">
        <f t="shared" si="2"/>
        <v>13101</v>
      </c>
      <c r="E31" s="20">
        <f t="shared" si="2"/>
        <v>12619</v>
      </c>
      <c r="F31" s="20">
        <f t="shared" si="2"/>
        <v>5084</v>
      </c>
    </row>
    <row r="32">
      <c r="A32" s="19" t="s">
        <v>31</v>
      </c>
      <c r="B32" s="20">
        <f t="shared" ref="B32:F32" si="3">B18+B25+B27</f>
        <v>39937</v>
      </c>
      <c r="C32" s="20">
        <f t="shared" si="3"/>
        <v>39609</v>
      </c>
      <c r="D32" s="20">
        <f t="shared" si="3"/>
        <v>48225</v>
      </c>
      <c r="E32" s="20">
        <f t="shared" si="3"/>
        <v>51183</v>
      </c>
      <c r="F32" s="20">
        <f t="shared" si="3"/>
        <v>45504</v>
      </c>
    </row>
    <row r="33">
      <c r="A33" s="19" t="s">
        <v>32</v>
      </c>
      <c r="B33" s="20">
        <f t="shared" ref="B33:F33" si="4">B4+B5+B6+B8-B12-B13-B14</f>
        <v>15205</v>
      </c>
      <c r="C33" s="20">
        <f t="shared" si="4"/>
        <v>14923</v>
      </c>
      <c r="D33" s="20">
        <f t="shared" si="4"/>
        <v>12180</v>
      </c>
      <c r="E33" s="20">
        <f t="shared" si="4"/>
        <v>20121</v>
      </c>
      <c r="F33" s="20">
        <f t="shared" si="4"/>
        <v>13774</v>
      </c>
    </row>
    <row r="34">
      <c r="A34" s="19" t="s">
        <v>33</v>
      </c>
      <c r="B34" s="20">
        <f t="shared" ref="B34:F34" si="5">B19-B20</f>
        <v>19006</v>
      </c>
      <c r="C34" s="20">
        <f t="shared" si="5"/>
        <v>16142</v>
      </c>
      <c r="D34" s="20">
        <f t="shared" si="5"/>
        <v>21018</v>
      </c>
      <c r="E34" s="20">
        <f t="shared" si="5"/>
        <v>27154</v>
      </c>
      <c r="F34" s="20">
        <f t="shared" si="5"/>
        <v>15953</v>
      </c>
    </row>
    <row r="35">
      <c r="A35" s="19" t="s">
        <v>34</v>
      </c>
      <c r="B35" s="20">
        <f t="shared" ref="B35:F35" si="6">B19-(B20*1.3525)-B26</f>
        <v>-7024.35</v>
      </c>
      <c r="C35" s="20">
        <f t="shared" si="6"/>
        <v>-6804.6175</v>
      </c>
      <c r="D35" s="20">
        <f t="shared" si="6"/>
        <v>-8069.01</v>
      </c>
      <c r="E35" s="20">
        <f t="shared" si="6"/>
        <v>-4655.835</v>
      </c>
      <c r="F35" s="20">
        <f t="shared" si="6"/>
        <v>-13641.98</v>
      </c>
    </row>
    <row r="36">
      <c r="A36" s="19"/>
    </row>
    <row r="37">
      <c r="A37" s="19" t="s">
        <v>35</v>
      </c>
      <c r="B37" s="21">
        <f t="shared" ref="B37:F37" si="7">B4/B10</f>
        <v>1.714559846</v>
      </c>
      <c r="C37" s="21">
        <f t="shared" si="7"/>
        <v>1.853306613</v>
      </c>
      <c r="D37" s="21">
        <f t="shared" si="7"/>
        <v>0.4188217797</v>
      </c>
      <c r="E37" s="21">
        <f t="shared" si="7"/>
        <v>0.4282552083</v>
      </c>
      <c r="F37" s="21">
        <f t="shared" si="7"/>
        <v>0.1233165829</v>
      </c>
    </row>
    <row r="38">
      <c r="A38" s="19" t="s">
        <v>36</v>
      </c>
      <c r="B38" s="21">
        <f t="shared" ref="B38:F38" si="8">B4/B19</f>
        <v>0.08555765686</v>
      </c>
      <c r="C38" s="21">
        <f t="shared" si="8"/>
        <v>0.0636835654</v>
      </c>
      <c r="D38" s="21">
        <f t="shared" si="8"/>
        <v>0.053211144</v>
      </c>
      <c r="E38" s="21">
        <f t="shared" si="8"/>
        <v>0.03058738189</v>
      </c>
      <c r="F38" s="21">
        <f t="shared" si="8"/>
        <v>0.02718661718</v>
      </c>
    </row>
    <row r="39">
      <c r="A39" s="19" t="s">
        <v>37</v>
      </c>
      <c r="B39" s="21">
        <f t="shared" ref="B39:F39" si="9">B4/B3</f>
        <v>0.3406729578</v>
      </c>
      <c r="C39" s="21">
        <f t="shared" si="9"/>
        <v>0.2041861697</v>
      </c>
      <c r="D39" s="21">
        <f t="shared" si="9"/>
        <v>0.191485343</v>
      </c>
      <c r="E39" s="21">
        <f t="shared" si="9"/>
        <v>0.1390227407</v>
      </c>
      <c r="F39" s="21">
        <f t="shared" si="9"/>
        <v>0.1034613601</v>
      </c>
    </row>
    <row r="40">
      <c r="A40" s="19" t="s">
        <v>38</v>
      </c>
      <c r="B40" s="21">
        <f t="shared" ref="B40:F40" si="10">B4/B2</f>
        <v>0.1841698444</v>
      </c>
      <c r="C40" s="21">
        <f t="shared" si="10"/>
        <v>0.1203508498</v>
      </c>
      <c r="D40" s="21">
        <f t="shared" si="10"/>
        <v>0.09079673282</v>
      </c>
      <c r="E40" s="21">
        <f t="shared" si="10"/>
        <v>0.05619340509</v>
      </c>
      <c r="F40" s="21">
        <f t="shared" si="10"/>
        <v>0.03723371973</v>
      </c>
    </row>
    <row r="41">
      <c r="A41" s="19" t="s">
        <v>39</v>
      </c>
      <c r="B41" s="21">
        <f t="shared" ref="B41:F41" si="11">B3/B10</f>
        <v>5.032861598</v>
      </c>
      <c r="C41" s="21">
        <f t="shared" si="11"/>
        <v>9.076553106</v>
      </c>
      <c r="D41" s="21">
        <f t="shared" si="11"/>
        <v>2.187226308</v>
      </c>
      <c r="E41" s="21">
        <f t="shared" si="11"/>
        <v>3.08046875</v>
      </c>
      <c r="F41" s="21">
        <f t="shared" si="11"/>
        <v>1.191909548</v>
      </c>
    </row>
    <row r="42">
      <c r="A42" s="19" t="s">
        <v>40</v>
      </c>
      <c r="B42" s="21">
        <f t="shared" ref="B42:F42" si="12">B3/B2</f>
        <v>0.5406059981</v>
      </c>
      <c r="C42" s="21">
        <f t="shared" si="12"/>
        <v>0.5894172458</v>
      </c>
      <c r="D42" s="21">
        <f t="shared" si="12"/>
        <v>0.474170667</v>
      </c>
      <c r="E42" s="21">
        <f t="shared" si="12"/>
        <v>0.4042029728</v>
      </c>
      <c r="F42" s="21">
        <f t="shared" si="12"/>
        <v>0.3598804394</v>
      </c>
    </row>
    <row r="43">
      <c r="A43" s="19" t="s">
        <v>41</v>
      </c>
      <c r="B43" s="21">
        <f t="shared" ref="B43:F43" si="13">B10/B2</f>
        <v>0.1074152324</v>
      </c>
      <c r="C43" s="21">
        <f t="shared" si="13"/>
        <v>0.06493844512</v>
      </c>
      <c r="D43" s="21">
        <f t="shared" si="13"/>
        <v>0.2167908576</v>
      </c>
      <c r="E43" s="21">
        <f t="shared" si="13"/>
        <v>0.1312147617</v>
      </c>
      <c r="F43" s="21">
        <f t="shared" si="13"/>
        <v>0.301936032</v>
      </c>
    </row>
    <row r="44">
      <c r="A44" s="19" t="s">
        <v>42</v>
      </c>
      <c r="B44" s="21">
        <f t="shared" ref="B44:F44" si="14">B10/B19</f>
        <v>0.04990065353</v>
      </c>
      <c r="C44" s="21">
        <f t="shared" si="14"/>
        <v>0.03436213142</v>
      </c>
      <c r="D44" s="21">
        <f t="shared" si="14"/>
        <v>0.1270496105</v>
      </c>
      <c r="E44" s="21">
        <f t="shared" si="14"/>
        <v>0.0714232572</v>
      </c>
      <c r="F44" s="21">
        <f t="shared" si="14"/>
        <v>0.2204619731</v>
      </c>
    </row>
    <row r="45">
      <c r="A45" s="19" t="s">
        <v>43</v>
      </c>
      <c r="B45" s="21">
        <f t="shared" ref="B45:F45" si="15">B8/B2</f>
        <v>0.1663403071</v>
      </c>
      <c r="C45" s="21">
        <f t="shared" si="15"/>
        <v>0.2413003305</v>
      </c>
      <c r="D45" s="21">
        <f t="shared" si="15"/>
        <v>0.2504836283</v>
      </c>
      <c r="E45" s="21">
        <f t="shared" si="15"/>
        <v>0.2179053477</v>
      </c>
      <c r="F45" s="21">
        <f t="shared" si="15"/>
        <v>0.1270862414</v>
      </c>
    </row>
    <row r="46">
      <c r="A46" s="19" t="s">
        <v>44</v>
      </c>
      <c r="B46" s="21">
        <f t="shared" ref="B46:F46" si="16">(B3-B8)/B2</f>
        <v>0.374265691</v>
      </c>
      <c r="C46" s="21">
        <f t="shared" si="16"/>
        <v>0.3481169152</v>
      </c>
      <c r="D46" s="21">
        <f t="shared" si="16"/>
        <v>0.2236870388</v>
      </c>
      <c r="E46" s="21">
        <f t="shared" si="16"/>
        <v>0.1862976251</v>
      </c>
      <c r="F46" s="21">
        <f t="shared" si="16"/>
        <v>0.232794198</v>
      </c>
    </row>
    <row r="47">
      <c r="A47" s="19" t="s">
        <v>45</v>
      </c>
      <c r="B47" s="21">
        <f t="shared" ref="B47:F47" si="17">(B3-B8)/B10</f>
        <v>3.484288798</v>
      </c>
      <c r="C47" s="21">
        <f t="shared" si="17"/>
        <v>5.360721443</v>
      </c>
      <c r="D47" s="21">
        <f t="shared" si="17"/>
        <v>1.031810295</v>
      </c>
      <c r="E47" s="21">
        <f t="shared" si="17"/>
        <v>1.419791667</v>
      </c>
      <c r="F47" s="21">
        <f t="shared" si="17"/>
        <v>0.7710050251</v>
      </c>
    </row>
    <row r="48">
      <c r="A48" s="19" t="s">
        <v>46</v>
      </c>
      <c r="B48" s="19">
        <f t="shared" ref="B48:F48" si="18">(B3-B10)/B2</f>
        <v>0.4331907657</v>
      </c>
      <c r="C48" s="19">
        <f t="shared" si="18"/>
        <v>0.5244788007</v>
      </c>
      <c r="D48" s="19">
        <f t="shared" si="18"/>
        <v>0.2573798094</v>
      </c>
      <c r="E48" s="19">
        <f t="shared" si="18"/>
        <v>0.2729882112</v>
      </c>
      <c r="F48" s="19">
        <f t="shared" si="18"/>
        <v>0.05794440736</v>
      </c>
    </row>
    <row r="49">
      <c r="A49" s="19" t="s">
        <v>47</v>
      </c>
      <c r="B49" s="21">
        <f t="shared" ref="B49:F49" si="19">(B3-B10)/B19</f>
        <v>0.2012424293</v>
      </c>
      <c r="C49" s="21">
        <f t="shared" si="19"/>
        <v>0.2775275792</v>
      </c>
      <c r="D49" s="21">
        <f t="shared" si="19"/>
        <v>0.15083664</v>
      </c>
      <c r="E49" s="21">
        <f t="shared" si="19"/>
        <v>0.1485938546</v>
      </c>
      <c r="F49" s="21">
        <f t="shared" si="19"/>
        <v>0.04230875755</v>
      </c>
    </row>
    <row r="50">
      <c r="A50" s="19" t="s">
        <v>48</v>
      </c>
      <c r="B50" s="21">
        <f t="shared" ref="B50:F50" si="20">(B11+B16)/B30</f>
        <v>0.1365276893</v>
      </c>
      <c r="C50" s="21">
        <f t="shared" si="20"/>
        <v>0.09897206619</v>
      </c>
      <c r="D50" s="21">
        <f t="shared" si="20"/>
        <v>0.3037855946</v>
      </c>
      <c r="E50" s="21">
        <f t="shared" si="20"/>
        <v>0.6591100477</v>
      </c>
      <c r="F50" s="21">
        <f t="shared" si="20"/>
        <v>-4.449130786</v>
      </c>
    </row>
    <row r="51">
      <c r="A51" s="19" t="s">
        <v>49</v>
      </c>
      <c r="B51" s="21">
        <f t="shared" ref="B51:F51" si="21">B23/B31</f>
        <v>0.07027968446</v>
      </c>
      <c r="C51" s="21">
        <f t="shared" si="21"/>
        <v>0.08629237572</v>
      </c>
      <c r="D51" s="21">
        <f t="shared" si="21"/>
        <v>0.04068391726</v>
      </c>
      <c r="E51" s="21">
        <f t="shared" si="21"/>
        <v>0.111498534</v>
      </c>
      <c r="F51" s="21">
        <f t="shared" si="21"/>
        <v>0.4468922109</v>
      </c>
    </row>
    <row r="52">
      <c r="A52" s="19" t="s">
        <v>50</v>
      </c>
      <c r="B52" s="21">
        <f t="shared" ref="B52:F52" si="22">B23/B25</f>
        <v>0.1189320388</v>
      </c>
      <c r="C52" s="21">
        <f t="shared" si="22"/>
        <v>0.1535893155</v>
      </c>
      <c r="D52" s="21">
        <f t="shared" si="22"/>
        <v>0.06028729782</v>
      </c>
      <c r="E52" s="21">
        <f t="shared" si="22"/>
        <v>0.1969209237</v>
      </c>
      <c r="F52" s="21">
        <f t="shared" si="22"/>
        <v>1.582172702</v>
      </c>
    </row>
    <row r="53">
      <c r="A53" s="19" t="s">
        <v>51</v>
      </c>
      <c r="B53" s="21">
        <f t="shared" ref="B53:F53" si="23">B23/B2</f>
        <v>0.01767494589</v>
      </c>
      <c r="C53" s="21">
        <f t="shared" si="23"/>
        <v>0.0167616668</v>
      </c>
      <c r="D53" s="21">
        <f t="shared" si="23"/>
        <v>0.009547180626</v>
      </c>
      <c r="E53" s="21">
        <f t="shared" si="23"/>
        <v>0.02403895438</v>
      </c>
      <c r="F53" s="21">
        <f t="shared" si="23"/>
        <v>0.03447229471</v>
      </c>
    </row>
    <row r="54">
      <c r="A54" s="19" t="s">
        <v>52</v>
      </c>
      <c r="B54" s="19">
        <f t="shared" ref="B54:F54" si="24">B23/B35</f>
        <v>-0.09766028173</v>
      </c>
      <c r="C54" s="19">
        <f t="shared" si="24"/>
        <v>-0.09464161652</v>
      </c>
      <c r="D54" s="19">
        <f t="shared" si="24"/>
        <v>-0.06605519141</v>
      </c>
      <c r="E54" s="19">
        <f t="shared" si="24"/>
        <v>-0.3022014311</v>
      </c>
      <c r="F54" s="19">
        <f t="shared" si="24"/>
        <v>-0.1665447391</v>
      </c>
    </row>
    <row r="55">
      <c r="A55" s="19" t="s">
        <v>53</v>
      </c>
      <c r="B55" s="21">
        <f t="shared" ref="B55:F55" si="25">B30/B17</f>
        <v>0.3664671734</v>
      </c>
      <c r="C55" s="21">
        <f t="shared" si="25"/>
        <v>0.2963311063</v>
      </c>
      <c r="D55" s="21">
        <f t="shared" si="25"/>
        <v>0.3721481112</v>
      </c>
      <c r="E55" s="21">
        <f t="shared" si="25"/>
        <v>0.3454129923</v>
      </c>
      <c r="F55" s="21">
        <f t="shared" si="25"/>
        <v>-0.06196254886</v>
      </c>
    </row>
    <row r="56">
      <c r="A56" s="19" t="s">
        <v>54</v>
      </c>
      <c r="B56" s="21">
        <f t="shared" ref="B56:F56" si="26">B30/B2</f>
        <v>0.315536432</v>
      </c>
      <c r="C56" s="21">
        <f t="shared" si="26"/>
        <v>0.2724447568</v>
      </c>
      <c r="D56" s="21">
        <f t="shared" si="26"/>
        <v>0.2673389697</v>
      </c>
      <c r="E56" s="21">
        <f t="shared" si="26"/>
        <v>0.2556398428</v>
      </c>
      <c r="F56" s="21">
        <f t="shared" si="26"/>
        <v>-0.04136978819</v>
      </c>
    </row>
    <row r="57">
      <c r="A57" s="19" t="s">
        <v>55</v>
      </c>
      <c r="B57" s="21">
        <f t="shared" ref="B57:F57" si="27">B22/B17</f>
        <v>0.193937399</v>
      </c>
      <c r="C57" s="21">
        <f t="shared" si="27"/>
        <v>0.1251557015</v>
      </c>
      <c r="D57" s="21">
        <f t="shared" si="27"/>
        <v>0.2539583593</v>
      </c>
      <c r="E57" s="21">
        <f t="shared" si="27"/>
        <v>0.2110208228</v>
      </c>
      <c r="F57" s="21">
        <f t="shared" si="27"/>
        <v>0.03826924825</v>
      </c>
    </row>
    <row r="58">
      <c r="A58" s="19" t="s">
        <v>56</v>
      </c>
      <c r="B58" s="21">
        <f t="shared" ref="B58:F58" si="28">B22/B2</f>
        <v>0.1669844378</v>
      </c>
      <c r="C58" s="21">
        <f t="shared" si="28"/>
        <v>0.1150672809</v>
      </c>
      <c r="D58" s="21">
        <f t="shared" si="28"/>
        <v>0.1824353371</v>
      </c>
      <c r="E58" s="21">
        <f t="shared" si="28"/>
        <v>0.1561763198</v>
      </c>
      <c r="F58" s="21">
        <f t="shared" si="28"/>
        <v>0.02555076774</v>
      </c>
    </row>
    <row r="59">
      <c r="A59" s="19" t="s">
        <v>57</v>
      </c>
      <c r="B59" s="21">
        <f t="shared" ref="B59:F59" si="29">B31/B32</f>
        <v>0.2444099457</v>
      </c>
      <c r="C59" s="21">
        <f t="shared" si="29"/>
        <v>0.188416774</v>
      </c>
      <c r="D59" s="21">
        <f t="shared" si="29"/>
        <v>0.2716640747</v>
      </c>
      <c r="E59" s="21">
        <f t="shared" si="29"/>
        <v>0.246546705</v>
      </c>
      <c r="F59" s="21">
        <f t="shared" si="29"/>
        <v>0.1117264416</v>
      </c>
    </row>
    <row r="60">
      <c r="A60" s="19" t="s">
        <v>58</v>
      </c>
      <c r="B60" s="21">
        <f t="shared" ref="B60:F60" si="30">B31/B2</f>
        <v>0.2514943832</v>
      </c>
      <c r="C60" s="21">
        <f t="shared" si="30"/>
        <v>0.1942427318</v>
      </c>
      <c r="D60" s="21">
        <f t="shared" si="30"/>
        <v>0.2346671921</v>
      </c>
      <c r="E60" s="21">
        <f t="shared" si="30"/>
        <v>0.2155988382</v>
      </c>
      <c r="F60" s="21">
        <f t="shared" si="30"/>
        <v>0.07713782849</v>
      </c>
    </row>
    <row r="61">
      <c r="A61" s="19" t="s">
        <v>59</v>
      </c>
      <c r="B61" s="21">
        <f t="shared" ref="B61:F61" si="31">B25/B17</f>
        <v>0.172601592</v>
      </c>
      <c r="C61" s="21">
        <f t="shared" si="31"/>
        <v>0.1187011663</v>
      </c>
      <c r="D61" s="21">
        <f t="shared" si="31"/>
        <v>0.2204463284</v>
      </c>
      <c r="E61" s="21">
        <f t="shared" si="31"/>
        <v>0.1649429798</v>
      </c>
      <c r="F61" s="21">
        <f t="shared" si="31"/>
        <v>0.03263339696</v>
      </c>
    </row>
    <row r="62">
      <c r="A62" s="19" t="s">
        <v>60</v>
      </c>
      <c r="B62" s="21">
        <f t="shared" ref="B62:F62" si="32">B25/B2</f>
        <v>0.1486138308</v>
      </c>
      <c r="C62" s="21">
        <f t="shared" si="32"/>
        <v>0.1091330262</v>
      </c>
      <c r="D62" s="21">
        <f t="shared" si="32"/>
        <v>0.1583613957</v>
      </c>
      <c r="E62" s="21">
        <f t="shared" si="32"/>
        <v>0.12207415</v>
      </c>
      <c r="F62" s="21">
        <f t="shared" si="32"/>
        <v>0.02178794683</v>
      </c>
    </row>
    <row r="63">
      <c r="A63" s="19" t="s">
        <v>61</v>
      </c>
      <c r="B63" s="21">
        <f t="shared" ref="B63:F63" si="33">(B25+B24)/B17</f>
        <v>0.2157819139</v>
      </c>
      <c r="C63" s="21">
        <f t="shared" si="33"/>
        <v>0.1444343789</v>
      </c>
      <c r="D63" s="21">
        <f t="shared" si="33"/>
        <v>0.2818102481</v>
      </c>
      <c r="E63" s="21">
        <f t="shared" si="33"/>
        <v>0.2036797636</v>
      </c>
      <c r="F63" s="21">
        <f t="shared" si="33"/>
        <v>0.03838287428</v>
      </c>
    </row>
    <row r="64">
      <c r="A64" s="19" t="s">
        <v>62</v>
      </c>
      <c r="B64" s="21">
        <f t="shared" ref="B64:F64" si="34">B16/B17</f>
        <v>0.01998922736</v>
      </c>
      <c r="C64" s="21">
        <f t="shared" si="34"/>
        <v>0.006681010078</v>
      </c>
      <c r="D64" s="21">
        <f t="shared" si="34"/>
        <v>0.08552549557</v>
      </c>
      <c r="E64" s="21">
        <f t="shared" si="34"/>
        <v>0.173045847</v>
      </c>
      <c r="F64" s="21">
        <f t="shared" si="34"/>
        <v>0.04554131443</v>
      </c>
    </row>
    <row r="65">
      <c r="A65" s="19" t="s">
        <v>63</v>
      </c>
      <c r="B65" s="21">
        <f t="shared" ref="B65:F65" si="35">B16/B2</f>
        <v>0.0172111718</v>
      </c>
      <c r="C65" s="21">
        <f t="shared" si="35"/>
        <v>0.006142474168</v>
      </c>
      <c r="D65" s="21">
        <f t="shared" si="35"/>
        <v>0.06143870459</v>
      </c>
      <c r="E65" s="21">
        <f t="shared" si="35"/>
        <v>0.1280710747</v>
      </c>
      <c r="F65" s="21">
        <f t="shared" si="35"/>
        <v>0.03040602051</v>
      </c>
    </row>
    <row r="66">
      <c r="A66" s="19" t="s">
        <v>64</v>
      </c>
      <c r="B66" s="21">
        <f t="shared" ref="B66:F66" si="36">B33/B2</f>
        <v>0.3917602803</v>
      </c>
      <c r="C66" s="21">
        <f t="shared" si="36"/>
        <v>0.3884073814</v>
      </c>
      <c r="D66" s="21">
        <f t="shared" si="36"/>
        <v>0.2181700939</v>
      </c>
      <c r="E66" s="21">
        <f t="shared" si="36"/>
        <v>0.3437724244</v>
      </c>
      <c r="F66" s="21">
        <f t="shared" si="36"/>
        <v>0.2089882867</v>
      </c>
    </row>
    <row r="67">
      <c r="A67" s="19" t="s">
        <v>65</v>
      </c>
      <c r="B67" s="21">
        <f t="shared" ref="B67:F67" si="37">B17/B32</f>
        <v>0.8367679095</v>
      </c>
      <c r="C67" s="21">
        <f t="shared" si="37"/>
        <v>0.8918175162</v>
      </c>
      <c r="D67" s="21">
        <f t="shared" si="37"/>
        <v>0.8316226024</v>
      </c>
      <c r="E67" s="21">
        <f t="shared" si="37"/>
        <v>0.8463356974</v>
      </c>
      <c r="F67" s="21">
        <f t="shared" si="37"/>
        <v>0.967035865</v>
      </c>
    </row>
    <row r="68">
      <c r="A68" s="19" t="s">
        <v>66</v>
      </c>
      <c r="B68" s="21">
        <f t="shared" ref="B68:F68" si="38">B17/B2</f>
        <v>0.8610223642</v>
      </c>
      <c r="C68" s="21">
        <f t="shared" si="38"/>
        <v>0.9193930403</v>
      </c>
      <c r="D68" s="21">
        <f t="shared" si="38"/>
        <v>0.7183671276</v>
      </c>
      <c r="E68" s="21">
        <f t="shared" si="38"/>
        <v>0.7400990945</v>
      </c>
      <c r="F68" s="21">
        <f t="shared" si="38"/>
        <v>0.6676579474</v>
      </c>
    </row>
    <row r="69">
      <c r="A69" s="19" t="s">
        <v>67</v>
      </c>
      <c r="B69" s="21">
        <f t="shared" ref="B69:F69" si="39">(B16+B11)/B17</f>
        <v>0.05003291639</v>
      </c>
      <c r="C69" s="21">
        <f t="shared" si="39"/>
        <v>0.02932850187</v>
      </c>
      <c r="D69" s="21">
        <f t="shared" si="39"/>
        <v>0.1130532353</v>
      </c>
      <c r="E69" s="21">
        <f t="shared" si="39"/>
        <v>0.2276651738</v>
      </c>
      <c r="F69" s="21">
        <f t="shared" si="39"/>
        <v>0.2756794837</v>
      </c>
    </row>
    <row r="70">
      <c r="A70" s="19" t="s">
        <v>68</v>
      </c>
      <c r="B70" s="21">
        <f t="shared" ref="B70:F70" si="40">(B16+B11)/B2</f>
        <v>0.04307945996</v>
      </c>
      <c r="C70" s="21">
        <f t="shared" si="40"/>
        <v>0.0269644205</v>
      </c>
      <c r="D70" s="21">
        <f t="shared" si="40"/>
        <v>0.08121372788</v>
      </c>
      <c r="E70" s="21">
        <f t="shared" si="40"/>
        <v>0.168494789</v>
      </c>
      <c r="F70" s="21">
        <f t="shared" si="40"/>
        <v>0.1840595982</v>
      </c>
    </row>
    <row r="71">
      <c r="A71" s="19" t="s">
        <v>69</v>
      </c>
      <c r="B71" s="21">
        <f t="shared" ref="B71:F71" si="41">B30/B19</f>
        <v>0.1465851148</v>
      </c>
      <c r="C71" s="21">
        <f t="shared" si="41"/>
        <v>0.1441639466</v>
      </c>
      <c r="D71" s="21">
        <f t="shared" si="41"/>
        <v>0.156673175</v>
      </c>
      <c r="E71" s="21">
        <f t="shared" si="41"/>
        <v>0.1391507328</v>
      </c>
      <c r="F71" s="21">
        <f t="shared" si="41"/>
        <v>-0.03020661386</v>
      </c>
    </row>
    <row r="72">
      <c r="A72" s="19" t="s">
        <v>70</v>
      </c>
      <c r="B72" s="19">
        <f t="shared" ref="B72:F72" si="42">B30/B35</f>
        <v>-1.743449572</v>
      </c>
      <c r="C72" s="19">
        <f t="shared" si="42"/>
        <v>-1.538308362</v>
      </c>
      <c r="D72" s="19">
        <f t="shared" si="42"/>
        <v>-1.84966929</v>
      </c>
      <c r="E72" s="19">
        <f t="shared" si="42"/>
        <v>-3.213730727</v>
      </c>
      <c r="F72" s="19">
        <f t="shared" si="42"/>
        <v>0.1998683476</v>
      </c>
    </row>
    <row r="73">
      <c r="A73" s="19" t="s">
        <v>71</v>
      </c>
      <c r="B73" s="19">
        <f t="shared" ref="B73:F73" si="43">B22/B35</f>
        <v>-0.9226476471</v>
      </c>
      <c r="C73" s="19">
        <f t="shared" si="43"/>
        <v>-0.6497058799</v>
      </c>
      <c r="D73" s="19">
        <f t="shared" si="43"/>
        <v>-1.262236631</v>
      </c>
      <c r="E73" s="19">
        <f t="shared" si="43"/>
        <v>-1.963342773</v>
      </c>
      <c r="F73" s="19">
        <f t="shared" si="43"/>
        <v>-0.1234424915</v>
      </c>
    </row>
    <row r="74">
      <c r="A74" s="19" t="s">
        <v>72</v>
      </c>
      <c r="B74" s="21">
        <f t="shared" ref="B74:F74" si="44">B31/B19</f>
        <v>0.11683384</v>
      </c>
      <c r="C74" s="21">
        <f t="shared" si="44"/>
        <v>0.1027834015</v>
      </c>
      <c r="D74" s="21">
        <f t="shared" si="44"/>
        <v>0.137525981</v>
      </c>
      <c r="E74" s="21">
        <f t="shared" si="44"/>
        <v>0.1173554795</v>
      </c>
      <c r="F74" s="21">
        <f t="shared" si="44"/>
        <v>0.0563230488</v>
      </c>
    </row>
    <row r="75">
      <c r="A75" s="19" t="s">
        <v>73</v>
      </c>
      <c r="B75" s="21">
        <f t="shared" ref="B75:F75" si="45">B34/B19</f>
        <v>0.2274914418</v>
      </c>
      <c r="C75" s="21">
        <f t="shared" si="45"/>
        <v>0.2223140382</v>
      </c>
      <c r="D75" s="21">
        <f t="shared" si="45"/>
        <v>0.220633621</v>
      </c>
      <c r="E75" s="21">
        <f t="shared" si="45"/>
        <v>0.2525295737</v>
      </c>
      <c r="F75" s="21">
        <f t="shared" si="45"/>
        <v>0.1767351687</v>
      </c>
    </row>
    <row r="76">
      <c r="A76" s="19" t="s">
        <v>74</v>
      </c>
      <c r="B76" s="21">
        <f t="shared" ref="B76:F76" si="46">B25/B19</f>
        <v>0.0690398104</v>
      </c>
      <c r="C76" s="21">
        <f t="shared" si="46"/>
        <v>0.05774766214</v>
      </c>
      <c r="D76" s="21">
        <f t="shared" si="46"/>
        <v>0.09280720539</v>
      </c>
      <c r="E76" s="21">
        <f t="shared" si="46"/>
        <v>0.06644780894</v>
      </c>
      <c r="F76" s="21">
        <f t="shared" si="46"/>
        <v>0.01590871323</v>
      </c>
    </row>
    <row r="77">
      <c r="A77" s="19" t="s">
        <v>75</v>
      </c>
      <c r="B77" s="19">
        <f t="shared" ref="B77:F77" si="47">B25/B35</f>
        <v>-0.8211435934</v>
      </c>
      <c r="C77" s="19">
        <f t="shared" si="47"/>
        <v>-0.6161992206</v>
      </c>
      <c r="D77" s="19">
        <f t="shared" si="47"/>
        <v>-1.095673447</v>
      </c>
      <c r="E77" s="19">
        <f t="shared" si="47"/>
        <v>-1.534633422</v>
      </c>
      <c r="F77" s="19">
        <f t="shared" si="47"/>
        <v>-0.1052633122</v>
      </c>
    </row>
    <row r="78">
      <c r="A78" s="19" t="s">
        <v>76</v>
      </c>
      <c r="B78" s="19">
        <f t="shared" ref="B78:F78" si="48">B35/B9</f>
        <v>-0.4887864449</v>
      </c>
      <c r="C78" s="19">
        <f t="shared" si="48"/>
        <v>-0.5467752109</v>
      </c>
      <c r="D78" s="19">
        <f t="shared" si="48"/>
        <v>-0.507516825</v>
      </c>
      <c r="E78" s="19">
        <f t="shared" si="48"/>
        <v>-0.2777778772</v>
      </c>
      <c r="F78" s="19">
        <f t="shared" si="48"/>
        <v>-0.7448121861</v>
      </c>
    </row>
    <row r="79">
      <c r="A79" s="19" t="s">
        <v>77</v>
      </c>
      <c r="B79" s="19">
        <f t="shared" ref="B79:F79" si="49">B35/B2</f>
        <v>-0.180983974</v>
      </c>
      <c r="C79" s="19">
        <f t="shared" si="49"/>
        <v>-0.1771067255</v>
      </c>
      <c r="D79" s="19">
        <f t="shared" si="49"/>
        <v>-0.1445333883</v>
      </c>
      <c r="E79" s="19">
        <f t="shared" si="49"/>
        <v>-0.07954613019</v>
      </c>
      <c r="F79" s="19">
        <f t="shared" si="49"/>
        <v>-0.2069851915</v>
      </c>
    </row>
    <row r="80">
      <c r="A80" s="19" t="s">
        <v>78</v>
      </c>
      <c r="B80" s="19">
        <f t="shared" ref="B80:F80" si="50">B35/B19</f>
        <v>-0.08407763388</v>
      </c>
      <c r="C80" s="19">
        <f t="shared" si="50"/>
        <v>-0.0937158961</v>
      </c>
      <c r="D80" s="19">
        <f t="shared" si="50"/>
        <v>-0.08470334446</v>
      </c>
      <c r="E80" s="19">
        <f t="shared" si="50"/>
        <v>-0.04329881519</v>
      </c>
      <c r="F80" s="19">
        <f t="shared" si="50"/>
        <v>-0.1511325541</v>
      </c>
    </row>
    <row r="81">
      <c r="A81" s="19" t="s">
        <v>79</v>
      </c>
      <c r="B81" s="21">
        <f t="shared" ref="B81:F81" si="51">B12/B19</f>
        <v>0.01228065976</v>
      </c>
      <c r="C81" s="21">
        <f t="shared" si="51"/>
        <v>0.008552658761</v>
      </c>
      <c r="D81" s="21">
        <f t="shared" si="51"/>
        <v>0.08812538053</v>
      </c>
      <c r="E81" s="21">
        <f t="shared" si="51"/>
        <v>0.01230377204</v>
      </c>
      <c r="F81" s="21">
        <f t="shared" si="51"/>
        <v>0.07466903008</v>
      </c>
    </row>
    <row r="82">
      <c r="A82" s="19" t="s">
        <v>80</v>
      </c>
      <c r="B82" s="21">
        <f t="shared" ref="B82:F82" si="52">B3/B19</f>
        <v>0.2511430829</v>
      </c>
      <c r="C82" s="21">
        <f t="shared" si="52"/>
        <v>0.3118897106</v>
      </c>
      <c r="D82" s="21">
        <f t="shared" si="52"/>
        <v>0.2778862506</v>
      </c>
      <c r="E82" s="21">
        <f t="shared" si="52"/>
        <v>0.2200171118</v>
      </c>
      <c r="F82" s="21">
        <f t="shared" si="52"/>
        <v>0.2627707306</v>
      </c>
    </row>
    <row r="83">
      <c r="A83" s="19" t="s">
        <v>81</v>
      </c>
      <c r="B83" s="21">
        <f t="shared" ref="B83:F83" si="53">B8/B19</f>
        <v>0.07727479472</v>
      </c>
      <c r="C83" s="21">
        <f t="shared" si="53"/>
        <v>0.1276838959</v>
      </c>
      <c r="D83" s="21">
        <f t="shared" si="53"/>
        <v>0.1467951544</v>
      </c>
      <c r="E83" s="21">
        <f t="shared" si="53"/>
        <v>0.1186109664</v>
      </c>
      <c r="F83" s="21">
        <f t="shared" si="53"/>
        <v>0.09279344153</v>
      </c>
    </row>
    <row r="84">
      <c r="A84" s="19" t="s">
        <v>82</v>
      </c>
      <c r="B84" s="21">
        <f t="shared" ref="B84:F84" si="54">B33/B19</f>
        <v>0.1819955474</v>
      </c>
      <c r="C84" s="21">
        <f t="shared" si="54"/>
        <v>0.2055254858</v>
      </c>
      <c r="D84" s="21">
        <f t="shared" si="54"/>
        <v>0.1278579077</v>
      </c>
      <c r="E84" s="21">
        <f t="shared" si="54"/>
        <v>0.1871233539</v>
      </c>
      <c r="F84" s="21">
        <f t="shared" si="54"/>
        <v>0.1525951365</v>
      </c>
    </row>
    <row r="85">
      <c r="A85" s="19" t="s">
        <v>83</v>
      </c>
      <c r="B85" s="21">
        <f t="shared" ref="B85:F85" si="55">(B5+B6)/B19</f>
        <v>0.04708783185</v>
      </c>
      <c r="C85" s="21">
        <f t="shared" si="55"/>
        <v>0.03478907573</v>
      </c>
      <c r="D85" s="21">
        <f t="shared" si="55"/>
        <v>0.02613843925</v>
      </c>
      <c r="E85" s="21">
        <f t="shared" si="55"/>
        <v>0.06560151774</v>
      </c>
      <c r="F85" s="21">
        <f t="shared" si="55"/>
        <v>0.1242009638</v>
      </c>
    </row>
    <row r="86">
      <c r="A86" s="19" t="s">
        <v>84</v>
      </c>
      <c r="B86" s="21">
        <f t="shared" ref="B86:F86" si="56">B19/B2</f>
        <v>2.152581676</v>
      </c>
      <c r="C86" s="21">
        <f t="shared" si="56"/>
        <v>1.889825876</v>
      </c>
      <c r="D86" s="21">
        <f t="shared" si="56"/>
        <v>1.706348069</v>
      </c>
      <c r="E86" s="21">
        <f t="shared" si="56"/>
        <v>1.837143345</v>
      </c>
      <c r="F86" s="21">
        <f t="shared" si="56"/>
        <v>1.3695606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2009.0</v>
      </c>
      <c r="C1" s="23">
        <v>2010.0</v>
      </c>
      <c r="D1" s="23">
        <v>2011.0</v>
      </c>
      <c r="E1" s="23">
        <v>2012.0</v>
      </c>
      <c r="F1" s="23">
        <v>2013.0</v>
      </c>
    </row>
    <row r="2">
      <c r="A2" s="4" t="s">
        <v>1</v>
      </c>
      <c r="B2" s="24">
        <v>11402.0</v>
      </c>
      <c r="C2" s="25">
        <v>12261.0</v>
      </c>
      <c r="D2" s="25">
        <v>12742.0</v>
      </c>
      <c r="E2" s="25">
        <v>14098.0</v>
      </c>
      <c r="F2" s="25">
        <v>14919.0</v>
      </c>
    </row>
    <row r="3">
      <c r="A3" s="4" t="s">
        <v>2</v>
      </c>
      <c r="B3" s="26">
        <v>3536.0</v>
      </c>
      <c r="C3" s="27">
        <v>4127.0</v>
      </c>
      <c r="D3" s="27">
        <v>4083.0</v>
      </c>
      <c r="E3" s="27">
        <v>4432.0</v>
      </c>
      <c r="F3" s="27">
        <v>4826.0</v>
      </c>
    </row>
    <row r="4">
      <c r="A4" s="4" t="s">
        <v>3</v>
      </c>
      <c r="B4" s="11">
        <v>1841.0</v>
      </c>
      <c r="C4" s="12">
        <v>2531.0</v>
      </c>
      <c r="D4" s="12">
        <v>2341.0</v>
      </c>
      <c r="E4" s="12">
        <v>2517.0</v>
      </c>
      <c r="F4" s="12">
        <v>2730.0</v>
      </c>
    </row>
    <row r="5">
      <c r="A5" s="4" t="s">
        <v>4</v>
      </c>
      <c r="B5" s="11">
        <v>661.0</v>
      </c>
      <c r="C5" s="12">
        <v>754.0</v>
      </c>
      <c r="D5" s="12">
        <v>821.0</v>
      </c>
      <c r="E5" s="12">
        <v>982.0</v>
      </c>
      <c r="F5" s="12">
        <v>1145.0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471.0</v>
      </c>
      <c r="C8" s="12">
        <v>460.0</v>
      </c>
      <c r="D8" s="12">
        <v>506.0</v>
      </c>
      <c r="E8" s="12">
        <v>474.0</v>
      </c>
      <c r="F8" s="12">
        <v>496.0</v>
      </c>
    </row>
    <row r="9">
      <c r="A9" s="15" t="s">
        <v>8</v>
      </c>
      <c r="B9" s="11">
        <v>7488.0</v>
      </c>
      <c r="C9" s="12">
        <v>7767.0</v>
      </c>
      <c r="D9" s="12">
        <v>7633.0</v>
      </c>
      <c r="E9" s="12">
        <v>8821.0</v>
      </c>
      <c r="F9" s="12">
        <v>9231.0</v>
      </c>
      <c r="G9" s="16"/>
    </row>
    <row r="10">
      <c r="A10" s="15" t="s">
        <v>9</v>
      </c>
      <c r="B10" s="26">
        <v>1505.0</v>
      </c>
      <c r="C10" s="27">
        <v>1691.0</v>
      </c>
      <c r="D10" s="27">
        <v>1933.0</v>
      </c>
      <c r="E10" s="27">
        <v>1767.0</v>
      </c>
      <c r="F10" s="27">
        <v>1780.0</v>
      </c>
    </row>
    <row r="11">
      <c r="A11" s="17" t="s">
        <v>10</v>
      </c>
      <c r="B11" s="11">
        <v>802.0</v>
      </c>
      <c r="C11" s="12">
        <v>842.0</v>
      </c>
      <c r="D11" s="12">
        <v>910.0</v>
      </c>
      <c r="E11" s="12">
        <v>1121.0</v>
      </c>
      <c r="F11" s="12">
        <v>1125.0</v>
      </c>
    </row>
    <row r="12">
      <c r="A12" s="4" t="s">
        <v>11</v>
      </c>
      <c r="B12" s="11">
        <v>190.0</v>
      </c>
      <c r="C12" s="12">
        <v>270.0</v>
      </c>
      <c r="D12" s="12">
        <v>335.0</v>
      </c>
      <c r="E12" s="12">
        <v>318.0</v>
      </c>
      <c r="F12" s="12">
        <v>345.0</v>
      </c>
    </row>
    <row r="13">
      <c r="A13" s="4" t="s">
        <v>12</v>
      </c>
      <c r="B13" s="11">
        <v>2.0</v>
      </c>
      <c r="C13" s="12">
        <v>37.0</v>
      </c>
      <c r="D13" s="12">
        <v>0.0</v>
      </c>
      <c r="E13" s="12">
        <v>0.0</v>
      </c>
      <c r="F13" s="12">
        <v>0.0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3926.0</v>
      </c>
      <c r="C15" s="27">
        <v>4015.0</v>
      </c>
      <c r="D15" s="27">
        <v>4387.0</v>
      </c>
      <c r="E15" s="27">
        <v>4914.0</v>
      </c>
      <c r="F15" s="27">
        <v>5839.0</v>
      </c>
    </row>
    <row r="16">
      <c r="A16" s="1" t="s">
        <v>15</v>
      </c>
      <c r="B16" s="11">
        <v>3926.0</v>
      </c>
      <c r="C16" s="12">
        <v>4015.0</v>
      </c>
      <c r="D16" s="12">
        <v>4387.0</v>
      </c>
      <c r="E16" s="12">
        <v>4914.0</v>
      </c>
      <c r="F16" s="12">
        <v>5839.0</v>
      </c>
    </row>
    <row r="17">
      <c r="A17" s="4" t="s">
        <v>16</v>
      </c>
      <c r="B17" s="11">
        <v>4719.0</v>
      </c>
      <c r="C17" s="12">
        <v>5155.0</v>
      </c>
      <c r="D17" s="12">
        <v>5158.0</v>
      </c>
      <c r="E17" s="12">
        <v>5421.0</v>
      </c>
      <c r="F17" s="12">
        <v>5393.0</v>
      </c>
    </row>
    <row r="18">
      <c r="A18" s="1" t="s">
        <v>17</v>
      </c>
      <c r="B18" s="11">
        <v>1500.0</v>
      </c>
      <c r="C18" s="12">
        <v>1500.0</v>
      </c>
      <c r="D18" s="12">
        <v>2272.0</v>
      </c>
      <c r="E18" s="12">
        <v>2272.0</v>
      </c>
      <c r="F18" s="12">
        <v>2272.0</v>
      </c>
    </row>
    <row r="19">
      <c r="A19" s="1" t="s">
        <v>18</v>
      </c>
      <c r="B19" s="24">
        <v>2960.0</v>
      </c>
      <c r="C19" s="25">
        <v>3663.0</v>
      </c>
      <c r="D19" s="25">
        <v>3889.0</v>
      </c>
      <c r="E19" s="25">
        <v>4164.0</v>
      </c>
      <c r="F19" s="25">
        <v>4599.0</v>
      </c>
    </row>
    <row r="20">
      <c r="A20" s="4" t="s">
        <v>19</v>
      </c>
      <c r="B20" s="24">
        <v>2434.0</v>
      </c>
      <c r="C20" s="25">
        <v>2741.0</v>
      </c>
      <c r="D20" s="25">
        <v>2827.0</v>
      </c>
      <c r="E20" s="25">
        <v>2823.0</v>
      </c>
      <c r="F20" s="25">
        <v>3207.0</v>
      </c>
    </row>
    <row r="21">
      <c r="A21" s="1" t="s">
        <v>20</v>
      </c>
      <c r="B21" s="24">
        <v>477.0</v>
      </c>
      <c r="C21" s="25">
        <v>515.0</v>
      </c>
      <c r="D21" s="25">
        <v>570.0</v>
      </c>
      <c r="E21" s="25">
        <v>618.0</v>
      </c>
      <c r="F21" s="25">
        <v>643.0</v>
      </c>
    </row>
    <row r="22">
      <c r="A22" s="1" t="s">
        <v>21</v>
      </c>
      <c r="B22" s="24">
        <v>60.0</v>
      </c>
      <c r="C22" s="25">
        <v>821.0</v>
      </c>
      <c r="D22" s="25">
        <v>797.0</v>
      </c>
      <c r="E22" s="25">
        <v>1644.0</v>
      </c>
      <c r="F22" s="25">
        <v>1119.0</v>
      </c>
    </row>
    <row r="23">
      <c r="A23" s="4" t="s">
        <v>22</v>
      </c>
      <c r="B23" s="26">
        <v>0.0</v>
      </c>
      <c r="C23" s="27">
        <v>252.0</v>
      </c>
      <c r="D23" s="27">
        <v>264.0</v>
      </c>
      <c r="E23" s="27">
        <v>311.0</v>
      </c>
      <c r="F23" s="27">
        <v>310.0</v>
      </c>
    </row>
    <row r="24">
      <c r="A24" s="4" t="s">
        <v>23</v>
      </c>
      <c r="B24" s="24">
        <v>333.0</v>
      </c>
      <c r="C24" s="25">
        <v>290.0</v>
      </c>
      <c r="D24" s="25">
        <v>113.0</v>
      </c>
      <c r="E24" s="25">
        <v>344.0</v>
      </c>
      <c r="F24" s="25">
        <v>90.0</v>
      </c>
    </row>
    <row r="25">
      <c r="A25" s="4" t="s">
        <v>24</v>
      </c>
      <c r="B25" s="24">
        <v>169.0</v>
      </c>
      <c r="C25" s="25">
        <v>560.0</v>
      </c>
      <c r="D25" s="25">
        <v>183.0</v>
      </c>
      <c r="E25" s="25">
        <v>752.0</v>
      </c>
      <c r="F25" s="25">
        <v>290.0</v>
      </c>
    </row>
    <row r="26">
      <c r="A26" s="4" t="s">
        <v>25</v>
      </c>
      <c r="B26" s="26">
        <v>766.6</v>
      </c>
      <c r="C26" s="27">
        <v>228.5</v>
      </c>
      <c r="D26" s="27">
        <v>236.0</v>
      </c>
      <c r="E26" s="27">
        <v>223.6</v>
      </c>
      <c r="F26" s="27">
        <v>416.4</v>
      </c>
    </row>
    <row r="27">
      <c r="A27" s="19" t="s">
        <v>26</v>
      </c>
      <c r="B27" s="26">
        <v>-301.1</v>
      </c>
      <c r="C27" s="27">
        <v>-275.0</v>
      </c>
      <c r="D27" s="27">
        <v>-207.0</v>
      </c>
      <c r="E27" s="27">
        <v>-177.0</v>
      </c>
      <c r="F27" s="27">
        <v>-123.0</v>
      </c>
    </row>
    <row r="28">
      <c r="A28" s="19" t="s">
        <v>27</v>
      </c>
      <c r="B28" s="24">
        <v>212.6</v>
      </c>
      <c r="C28" s="25">
        <v>176.2</v>
      </c>
      <c r="D28" s="25">
        <v>-190.0</v>
      </c>
      <c r="E28" s="25">
        <v>689.5</v>
      </c>
      <c r="F28" s="25">
        <v>546.5</v>
      </c>
    </row>
    <row r="29">
      <c r="A29" s="19" t="s">
        <v>28</v>
      </c>
      <c r="B29" s="11">
        <v>899.4</v>
      </c>
      <c r="C29" s="12">
        <v>653.6</v>
      </c>
      <c r="D29" s="12">
        <v>438.0</v>
      </c>
      <c r="E29" s="12">
        <v>385.6</v>
      </c>
      <c r="F29" s="12">
        <v>249.3</v>
      </c>
    </row>
    <row r="30">
      <c r="A30" s="19" t="s">
        <v>29</v>
      </c>
      <c r="B30" s="20">
        <f t="shared" ref="B30:F30" si="1">B22*(1-0.4)+B26+B28-B29</f>
        <v>115.8</v>
      </c>
      <c r="C30" s="20">
        <f t="shared" si="1"/>
        <v>243.7</v>
      </c>
      <c r="D30" s="20">
        <f t="shared" si="1"/>
        <v>86.2</v>
      </c>
      <c r="E30" s="20">
        <f t="shared" si="1"/>
        <v>1513.9</v>
      </c>
      <c r="F30" s="20">
        <f t="shared" si="1"/>
        <v>1385</v>
      </c>
    </row>
    <row r="31">
      <c r="A31" s="19" t="s">
        <v>30</v>
      </c>
      <c r="B31" s="20">
        <f t="shared" ref="B31:F31" si="2">B22+B26</f>
        <v>826.6</v>
      </c>
      <c r="C31" s="20">
        <f t="shared" si="2"/>
        <v>1049.5</v>
      </c>
      <c r="D31" s="20">
        <f t="shared" si="2"/>
        <v>1033</v>
      </c>
      <c r="E31" s="20">
        <f t="shared" si="2"/>
        <v>1867.6</v>
      </c>
      <c r="F31" s="20">
        <f t="shared" si="2"/>
        <v>1535.4</v>
      </c>
    </row>
    <row r="32">
      <c r="A32" s="19" t="s">
        <v>31</v>
      </c>
      <c r="B32" s="20">
        <f t="shared" ref="B32:F32" si="3">B18+B25+B27</f>
        <v>1367.9</v>
      </c>
      <c r="C32" s="20">
        <f t="shared" si="3"/>
        <v>1785</v>
      </c>
      <c r="D32" s="20">
        <f t="shared" si="3"/>
        <v>2248</v>
      </c>
      <c r="E32" s="20">
        <f t="shared" si="3"/>
        <v>2847</v>
      </c>
      <c r="F32" s="20">
        <f t="shared" si="3"/>
        <v>2439</v>
      </c>
    </row>
    <row r="33">
      <c r="A33" s="19" t="s">
        <v>32</v>
      </c>
      <c r="B33" s="20">
        <f t="shared" ref="B33:F33" si="4">B4+B5+B6+B8-B12-B13-B14</f>
        <v>2781</v>
      </c>
      <c r="C33" s="20">
        <f t="shared" si="4"/>
        <v>3438</v>
      </c>
      <c r="D33" s="20">
        <f t="shared" si="4"/>
        <v>3333</v>
      </c>
      <c r="E33" s="20">
        <f t="shared" si="4"/>
        <v>3655</v>
      </c>
      <c r="F33" s="20">
        <f t="shared" si="4"/>
        <v>4026</v>
      </c>
    </row>
    <row r="34">
      <c r="A34" s="19" t="s">
        <v>33</v>
      </c>
      <c r="B34" s="20">
        <f t="shared" ref="B34:F34" si="5">B19-B20</f>
        <v>526</v>
      </c>
      <c r="C34" s="20">
        <f t="shared" si="5"/>
        <v>922</v>
      </c>
      <c r="D34" s="20">
        <f t="shared" si="5"/>
        <v>1062</v>
      </c>
      <c r="E34" s="20">
        <f t="shared" si="5"/>
        <v>1341</v>
      </c>
      <c r="F34" s="20">
        <f t="shared" si="5"/>
        <v>1392</v>
      </c>
    </row>
    <row r="35">
      <c r="A35" s="19" t="s">
        <v>34</v>
      </c>
      <c r="B35" s="20">
        <f t="shared" ref="B35:F35" si="6">B19-(B20*1.2725)-B26</f>
        <v>-903.865</v>
      </c>
      <c r="C35" s="20">
        <f t="shared" si="6"/>
        <v>-53.4225</v>
      </c>
      <c r="D35" s="20">
        <f t="shared" si="6"/>
        <v>55.6425</v>
      </c>
      <c r="E35" s="20">
        <f t="shared" si="6"/>
        <v>348.1325</v>
      </c>
      <c r="F35" s="20">
        <f t="shared" si="6"/>
        <v>101.6925</v>
      </c>
    </row>
    <row r="36">
      <c r="A36" s="19"/>
    </row>
    <row r="37">
      <c r="A37" s="19" t="s">
        <v>35</v>
      </c>
      <c r="B37" s="21">
        <f t="shared" ref="B37:F37" si="7">B4/B10</f>
        <v>1.223255814</v>
      </c>
      <c r="C37" s="21">
        <f t="shared" si="7"/>
        <v>1.496747487</v>
      </c>
      <c r="D37" s="21">
        <f t="shared" si="7"/>
        <v>1.211070874</v>
      </c>
      <c r="E37" s="21">
        <f t="shared" si="7"/>
        <v>1.424448217</v>
      </c>
      <c r="F37" s="21">
        <f t="shared" si="7"/>
        <v>1.533707865</v>
      </c>
    </row>
    <row r="38">
      <c r="A38" s="19" t="s">
        <v>36</v>
      </c>
      <c r="B38" s="21">
        <f t="shared" ref="B38:F38" si="8">B4/B19</f>
        <v>0.6219594595</v>
      </c>
      <c r="C38" s="21">
        <f t="shared" si="8"/>
        <v>0.690963691</v>
      </c>
      <c r="D38" s="21">
        <f t="shared" si="8"/>
        <v>0.6019542299</v>
      </c>
      <c r="E38" s="21">
        <f t="shared" si="8"/>
        <v>0.6044668588</v>
      </c>
      <c r="F38" s="21">
        <f t="shared" si="8"/>
        <v>0.5936073059</v>
      </c>
    </row>
    <row r="39">
      <c r="A39" s="19" t="s">
        <v>37</v>
      </c>
      <c r="B39" s="21">
        <f t="shared" ref="B39:F39" si="9">B4/B3</f>
        <v>0.5206447964</v>
      </c>
      <c r="C39" s="21">
        <f t="shared" si="9"/>
        <v>0.6132784105</v>
      </c>
      <c r="D39" s="21">
        <f t="shared" si="9"/>
        <v>0.5733529268</v>
      </c>
      <c r="E39" s="21">
        <f t="shared" si="9"/>
        <v>0.5679151625</v>
      </c>
      <c r="F39" s="21">
        <f t="shared" si="9"/>
        <v>0.5656858682</v>
      </c>
    </row>
    <row r="40">
      <c r="A40" s="19" t="s">
        <v>38</v>
      </c>
      <c r="B40" s="21">
        <f t="shared" ref="B40:F40" si="10">B4/B2</f>
        <v>0.1614629012</v>
      </c>
      <c r="C40" s="21">
        <f t="shared" si="10"/>
        <v>0.206426882</v>
      </c>
      <c r="D40" s="21">
        <f t="shared" si="10"/>
        <v>0.1837231204</v>
      </c>
      <c r="E40" s="21">
        <f t="shared" si="10"/>
        <v>0.1785359625</v>
      </c>
      <c r="F40" s="21">
        <f t="shared" si="10"/>
        <v>0.1829881359</v>
      </c>
    </row>
    <row r="41">
      <c r="A41" s="19" t="s">
        <v>39</v>
      </c>
      <c r="B41" s="21">
        <f t="shared" ref="B41:F41" si="11">B3/B10</f>
        <v>2.349501661</v>
      </c>
      <c r="C41" s="21">
        <f t="shared" si="11"/>
        <v>2.440567711</v>
      </c>
      <c r="D41" s="21">
        <f t="shared" si="11"/>
        <v>2.112260735</v>
      </c>
      <c r="E41" s="21">
        <f t="shared" si="11"/>
        <v>2.508205999</v>
      </c>
      <c r="F41" s="21">
        <f t="shared" si="11"/>
        <v>2.711235955</v>
      </c>
    </row>
    <row r="42">
      <c r="A42" s="19" t="s">
        <v>40</v>
      </c>
      <c r="B42" s="21">
        <f t="shared" ref="B42:F42" si="12">B3/B2</f>
        <v>0.3101210314</v>
      </c>
      <c r="C42" s="21">
        <f t="shared" si="12"/>
        <v>0.33659571</v>
      </c>
      <c r="D42" s="21">
        <f t="shared" si="12"/>
        <v>0.3204363522</v>
      </c>
      <c r="E42" s="21">
        <f t="shared" si="12"/>
        <v>0.3143708327</v>
      </c>
      <c r="F42" s="21">
        <f t="shared" si="12"/>
        <v>0.323480126</v>
      </c>
    </row>
    <row r="43">
      <c r="A43" s="19" t="s">
        <v>41</v>
      </c>
      <c r="B43" s="21">
        <f t="shared" ref="B43:F43" si="13">B10/B2</f>
        <v>0.1319943869</v>
      </c>
      <c r="C43" s="21">
        <f t="shared" si="13"/>
        <v>0.1379169725</v>
      </c>
      <c r="D43" s="21">
        <f t="shared" si="13"/>
        <v>0.1517030294</v>
      </c>
      <c r="E43" s="21">
        <f t="shared" si="13"/>
        <v>0.1253369272</v>
      </c>
      <c r="F43" s="21">
        <f t="shared" si="13"/>
        <v>0.1193109458</v>
      </c>
    </row>
    <row r="44">
      <c r="A44" s="19" t="s">
        <v>42</v>
      </c>
      <c r="B44" s="21">
        <f t="shared" ref="B44:F44" si="14">B10/B19</f>
        <v>0.5084459459</v>
      </c>
      <c r="C44" s="21">
        <f t="shared" si="14"/>
        <v>0.4616434616</v>
      </c>
      <c r="D44" s="21">
        <f t="shared" si="14"/>
        <v>0.4970429416</v>
      </c>
      <c r="E44" s="21">
        <f t="shared" si="14"/>
        <v>0.424351585</v>
      </c>
      <c r="F44" s="21">
        <f t="shared" si="14"/>
        <v>0.387040661</v>
      </c>
    </row>
    <row r="45">
      <c r="A45" s="19" t="s">
        <v>43</v>
      </c>
      <c r="B45" s="21">
        <f t="shared" ref="B45:F45" si="15">B8/B2</f>
        <v>0.04130854236</v>
      </c>
      <c r="C45" s="21">
        <f t="shared" si="15"/>
        <v>0.03751733138</v>
      </c>
      <c r="D45" s="21">
        <f t="shared" si="15"/>
        <v>0.03971119134</v>
      </c>
      <c r="E45" s="21">
        <f t="shared" si="15"/>
        <v>0.03362179032</v>
      </c>
      <c r="F45" s="21">
        <f t="shared" si="15"/>
        <v>0.03324619613</v>
      </c>
    </row>
    <row r="46">
      <c r="A46" s="19" t="s">
        <v>44</v>
      </c>
      <c r="B46" s="21">
        <f t="shared" ref="B46:F46" si="16">(B3-B8)/B2</f>
        <v>0.268812489</v>
      </c>
      <c r="C46" s="21">
        <f t="shared" si="16"/>
        <v>0.2990783786</v>
      </c>
      <c r="D46" s="21">
        <f t="shared" si="16"/>
        <v>0.2807251609</v>
      </c>
      <c r="E46" s="21">
        <f t="shared" si="16"/>
        <v>0.2807490424</v>
      </c>
      <c r="F46" s="21">
        <f t="shared" si="16"/>
        <v>0.2902339299</v>
      </c>
    </row>
    <row r="47">
      <c r="A47" s="19" t="s">
        <v>45</v>
      </c>
      <c r="B47" s="21">
        <f t="shared" ref="B47:F47" si="17">(B3-B8)/B10</f>
        <v>2.03654485</v>
      </c>
      <c r="C47" s="21">
        <f t="shared" si="17"/>
        <v>2.168539326</v>
      </c>
      <c r="D47" s="21">
        <f t="shared" si="17"/>
        <v>1.850491464</v>
      </c>
      <c r="E47" s="21">
        <f t="shared" si="17"/>
        <v>2.239954726</v>
      </c>
      <c r="F47" s="21">
        <f t="shared" si="17"/>
        <v>2.43258427</v>
      </c>
    </row>
    <row r="48">
      <c r="A48" s="19" t="s">
        <v>46</v>
      </c>
      <c r="B48" s="19">
        <f t="shared" ref="B48:F48" si="18">(B3-B10)/B2</f>
        <v>0.1781266444</v>
      </c>
      <c r="C48" s="19">
        <f t="shared" si="18"/>
        <v>0.1986787375</v>
      </c>
      <c r="D48" s="19">
        <f t="shared" si="18"/>
        <v>0.1687333229</v>
      </c>
      <c r="E48" s="19">
        <f t="shared" si="18"/>
        <v>0.1890339055</v>
      </c>
      <c r="F48" s="19">
        <f t="shared" si="18"/>
        <v>0.2041691802</v>
      </c>
    </row>
    <row r="49">
      <c r="A49" s="19" t="s">
        <v>47</v>
      </c>
      <c r="B49" s="21">
        <f t="shared" ref="B49:F49" si="19">(B3-B10)/B19</f>
        <v>0.6861486486</v>
      </c>
      <c r="C49" s="21">
        <f t="shared" si="19"/>
        <v>0.665028665</v>
      </c>
      <c r="D49" s="21">
        <f t="shared" si="19"/>
        <v>0.5528413474</v>
      </c>
      <c r="E49" s="21">
        <f t="shared" si="19"/>
        <v>0.6400096061</v>
      </c>
      <c r="F49" s="21">
        <f t="shared" si="19"/>
        <v>0.6623178952</v>
      </c>
    </row>
    <row r="50">
      <c r="A50" s="19" t="s">
        <v>48</v>
      </c>
      <c r="B50" s="21">
        <f t="shared" ref="B50:F50" si="20">(B11+B16)/B30</f>
        <v>40.82901554</v>
      </c>
      <c r="C50" s="21">
        <f t="shared" si="20"/>
        <v>19.9302421</v>
      </c>
      <c r="D50" s="21">
        <f t="shared" si="20"/>
        <v>61.45011601</v>
      </c>
      <c r="E50" s="21">
        <f t="shared" si="20"/>
        <v>3.98639276</v>
      </c>
      <c r="F50" s="21">
        <f t="shared" si="20"/>
        <v>5.028158845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0.2401143402</v>
      </c>
      <c r="D51" s="21">
        <f t="shared" si="21"/>
        <v>0.2555663117</v>
      </c>
      <c r="E51" s="21">
        <f t="shared" si="21"/>
        <v>0.1665238809</v>
      </c>
      <c r="F51" s="21">
        <f t="shared" si="21"/>
        <v>0.2019017846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0.45</v>
      </c>
      <c r="D52" s="21">
        <f t="shared" si="22"/>
        <v>1.442622951</v>
      </c>
      <c r="E52" s="21">
        <f t="shared" si="22"/>
        <v>0.4135638298</v>
      </c>
      <c r="F52" s="21">
        <f t="shared" si="22"/>
        <v>1.068965517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0.02055297284</v>
      </c>
      <c r="D53" s="21">
        <f t="shared" si="23"/>
        <v>0.02071888244</v>
      </c>
      <c r="E53" s="21">
        <f t="shared" si="23"/>
        <v>0.02205986665</v>
      </c>
      <c r="F53" s="21">
        <f t="shared" si="23"/>
        <v>0.02077887258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-4.717113576</v>
      </c>
      <c r="D54" s="19">
        <f t="shared" si="24"/>
        <v>4.744574741</v>
      </c>
      <c r="E54" s="19">
        <f t="shared" si="24"/>
        <v>0.893338025</v>
      </c>
      <c r="F54" s="19">
        <f t="shared" si="24"/>
        <v>3.048405733</v>
      </c>
    </row>
    <row r="55">
      <c r="A55" s="19" t="s">
        <v>53</v>
      </c>
      <c r="B55" s="21">
        <f t="shared" ref="B55:F55" si="25">B30/B17</f>
        <v>0.02453909727</v>
      </c>
      <c r="C55" s="21">
        <f t="shared" si="25"/>
        <v>0.04727449079</v>
      </c>
      <c r="D55" s="21">
        <f t="shared" si="25"/>
        <v>0.01671190384</v>
      </c>
      <c r="E55" s="21">
        <f t="shared" si="25"/>
        <v>0.2792658181</v>
      </c>
      <c r="F55" s="21">
        <f t="shared" si="25"/>
        <v>0.256814389</v>
      </c>
    </row>
    <row r="56">
      <c r="A56" s="19" t="s">
        <v>54</v>
      </c>
      <c r="B56" s="21">
        <f t="shared" ref="B56:F56" si="26">B30/B2</f>
        <v>0.01015611296</v>
      </c>
      <c r="C56" s="21">
        <f t="shared" si="26"/>
        <v>0.01987602969</v>
      </c>
      <c r="D56" s="21">
        <f t="shared" si="26"/>
        <v>0.006765029038</v>
      </c>
      <c r="E56" s="21">
        <f t="shared" si="26"/>
        <v>0.1073840261</v>
      </c>
      <c r="F56" s="21">
        <f t="shared" si="26"/>
        <v>0.09283464039</v>
      </c>
    </row>
    <row r="57">
      <c r="A57" s="19" t="s">
        <v>55</v>
      </c>
      <c r="B57" s="21">
        <f t="shared" ref="B57:F57" si="27">B22/B17</f>
        <v>0.01271455817</v>
      </c>
      <c r="C57" s="21">
        <f t="shared" si="27"/>
        <v>0.1592628516</v>
      </c>
      <c r="D57" s="21">
        <f t="shared" si="27"/>
        <v>0.1545172547</v>
      </c>
      <c r="E57" s="21">
        <f t="shared" si="27"/>
        <v>0.3032650802</v>
      </c>
      <c r="F57" s="21">
        <f t="shared" si="27"/>
        <v>0.2074911923</v>
      </c>
    </row>
    <row r="58">
      <c r="A58" s="19" t="s">
        <v>56</v>
      </c>
      <c r="B58" s="21">
        <f t="shared" ref="B58:F58" si="28">B22/B2</f>
        <v>0.005262234696</v>
      </c>
      <c r="C58" s="21">
        <f t="shared" si="28"/>
        <v>0.06696028056</v>
      </c>
      <c r="D58" s="21">
        <f t="shared" si="28"/>
        <v>0.06254905038</v>
      </c>
      <c r="E58" s="21">
        <f t="shared" si="28"/>
        <v>0.1166122854</v>
      </c>
      <c r="F58" s="21">
        <f t="shared" si="28"/>
        <v>0.07500502715</v>
      </c>
    </row>
    <row r="59">
      <c r="A59" s="19" t="s">
        <v>57</v>
      </c>
      <c r="B59" s="21">
        <f t="shared" ref="B59:F59" si="29">B31/B32</f>
        <v>0.6042839389</v>
      </c>
      <c r="C59" s="21">
        <f t="shared" si="29"/>
        <v>0.5879551821</v>
      </c>
      <c r="D59" s="21">
        <f t="shared" si="29"/>
        <v>0.459519573</v>
      </c>
      <c r="E59" s="21">
        <f t="shared" si="29"/>
        <v>0.6559887601</v>
      </c>
      <c r="F59" s="21">
        <f t="shared" si="29"/>
        <v>0.6295202952</v>
      </c>
    </row>
    <row r="60">
      <c r="A60" s="19" t="s">
        <v>58</v>
      </c>
      <c r="B60" s="21">
        <f t="shared" ref="B60:F60" si="30">B31/B2</f>
        <v>0.07249605332</v>
      </c>
      <c r="C60" s="21">
        <f t="shared" si="30"/>
        <v>0.08559660713</v>
      </c>
      <c r="D60" s="21">
        <f t="shared" si="30"/>
        <v>0.08107047559</v>
      </c>
      <c r="E60" s="21">
        <f t="shared" si="30"/>
        <v>0.1324726912</v>
      </c>
      <c r="F60" s="21">
        <f t="shared" si="30"/>
        <v>0.102915745</v>
      </c>
    </row>
    <row r="61">
      <c r="A61" s="19" t="s">
        <v>59</v>
      </c>
      <c r="B61" s="21">
        <f t="shared" ref="B61:F61" si="31">B25/B17</f>
        <v>0.03581267218</v>
      </c>
      <c r="C61" s="21">
        <f t="shared" si="31"/>
        <v>0.1086323957</v>
      </c>
      <c r="D61" s="21">
        <f t="shared" si="31"/>
        <v>0.03547886778</v>
      </c>
      <c r="E61" s="21">
        <f t="shared" si="31"/>
        <v>0.1387197934</v>
      </c>
      <c r="F61" s="21">
        <f t="shared" si="31"/>
        <v>0.05377340998</v>
      </c>
    </row>
    <row r="62">
      <c r="A62" s="19" t="s">
        <v>60</v>
      </c>
      <c r="B62" s="21">
        <f t="shared" ref="B62:F62" si="32">B25/B2</f>
        <v>0.01482196106</v>
      </c>
      <c r="C62" s="21">
        <f t="shared" si="32"/>
        <v>0.04567327298</v>
      </c>
      <c r="D62" s="21">
        <f t="shared" si="32"/>
        <v>0.0143619526</v>
      </c>
      <c r="E62" s="21">
        <f t="shared" si="32"/>
        <v>0.05334089942</v>
      </c>
      <c r="F62" s="21">
        <f t="shared" si="32"/>
        <v>0.01943830015</v>
      </c>
    </row>
    <row r="63">
      <c r="A63" s="19" t="s">
        <v>61</v>
      </c>
      <c r="B63" s="21">
        <f t="shared" ref="B63:F63" si="33">(B25+B24)/B17</f>
        <v>0.10637847</v>
      </c>
      <c r="C63" s="21">
        <f t="shared" si="33"/>
        <v>0.1648884578</v>
      </c>
      <c r="D63" s="21">
        <f t="shared" si="33"/>
        <v>0.05738658395</v>
      </c>
      <c r="E63" s="21">
        <f t="shared" si="33"/>
        <v>0.2021767202</v>
      </c>
      <c r="F63" s="21">
        <f t="shared" si="33"/>
        <v>0.07046170962</v>
      </c>
    </row>
    <row r="64">
      <c r="A64" s="19" t="s">
        <v>62</v>
      </c>
      <c r="B64" s="21">
        <f t="shared" ref="B64:F64" si="34">B16/B17</f>
        <v>0.8319559229</v>
      </c>
      <c r="C64" s="21">
        <f t="shared" si="34"/>
        <v>0.7788554801</v>
      </c>
      <c r="D64" s="21">
        <f t="shared" si="34"/>
        <v>0.8505234587</v>
      </c>
      <c r="E64" s="21">
        <f t="shared" si="34"/>
        <v>0.9064748201</v>
      </c>
      <c r="F64" s="21">
        <f t="shared" si="34"/>
        <v>1.082699796</v>
      </c>
    </row>
    <row r="65">
      <c r="A65" s="19" t="s">
        <v>63</v>
      </c>
      <c r="B65" s="21">
        <f t="shared" ref="B65:F65" si="35">B16/B2</f>
        <v>0.3443255569</v>
      </c>
      <c r="C65" s="21">
        <f t="shared" si="35"/>
        <v>0.3274610554</v>
      </c>
      <c r="D65" s="21">
        <f t="shared" si="35"/>
        <v>0.3442944593</v>
      </c>
      <c r="E65" s="21">
        <f t="shared" si="35"/>
        <v>0.3485600794</v>
      </c>
      <c r="F65" s="21">
        <f t="shared" si="35"/>
        <v>0.3913801193</v>
      </c>
    </row>
    <row r="66">
      <c r="A66" s="19" t="s">
        <v>64</v>
      </c>
      <c r="B66" s="21">
        <f t="shared" ref="B66:F66" si="36">B33/B2</f>
        <v>0.2439045781</v>
      </c>
      <c r="C66" s="21">
        <f t="shared" si="36"/>
        <v>0.2804012723</v>
      </c>
      <c r="D66" s="21">
        <f t="shared" si="36"/>
        <v>0.2615758908</v>
      </c>
      <c r="E66" s="21">
        <f t="shared" si="36"/>
        <v>0.2592566321</v>
      </c>
      <c r="F66" s="21">
        <f t="shared" si="36"/>
        <v>0.269857229</v>
      </c>
    </row>
    <row r="67">
      <c r="A67" s="19" t="s">
        <v>65</v>
      </c>
      <c r="B67" s="21">
        <f t="shared" ref="B67:F67" si="37">B17/B32</f>
        <v>3.449813583</v>
      </c>
      <c r="C67" s="21">
        <f t="shared" si="37"/>
        <v>2.887955182</v>
      </c>
      <c r="D67" s="21">
        <f t="shared" si="37"/>
        <v>2.294483986</v>
      </c>
      <c r="E67" s="21">
        <f t="shared" si="37"/>
        <v>1.904109589</v>
      </c>
      <c r="F67" s="21">
        <f t="shared" si="37"/>
        <v>2.211152112</v>
      </c>
    </row>
    <row r="68">
      <c r="A68" s="19" t="s">
        <v>66</v>
      </c>
      <c r="B68" s="21">
        <f t="shared" ref="B68:F68" si="38">B17/B2</f>
        <v>0.4138747588</v>
      </c>
      <c r="C68" s="21">
        <f t="shared" si="38"/>
        <v>0.4204387897</v>
      </c>
      <c r="D68" s="21">
        <f t="shared" si="38"/>
        <v>0.4048030137</v>
      </c>
      <c r="E68" s="21">
        <f t="shared" si="38"/>
        <v>0.3845226273</v>
      </c>
      <c r="F68" s="21">
        <f t="shared" si="38"/>
        <v>0.3614853542</v>
      </c>
    </row>
    <row r="69">
      <c r="A69" s="19" t="s">
        <v>67</v>
      </c>
      <c r="B69" s="21">
        <f t="shared" ref="B69:F69" si="39">(B16+B11)/B17</f>
        <v>1.001907184</v>
      </c>
      <c r="C69" s="21">
        <f t="shared" si="39"/>
        <v>0.9421920466</v>
      </c>
      <c r="D69" s="21">
        <f t="shared" si="39"/>
        <v>1.02694843</v>
      </c>
      <c r="E69" s="21">
        <f t="shared" si="39"/>
        <v>1.113263236</v>
      </c>
      <c r="F69" s="21">
        <f t="shared" si="39"/>
        <v>1.291303542</v>
      </c>
    </row>
    <row r="70">
      <c r="A70" s="19" t="s">
        <v>68</v>
      </c>
      <c r="B70" s="21">
        <f t="shared" ref="B70:F70" si="40">(B16+B11)/B2</f>
        <v>0.414664094</v>
      </c>
      <c r="C70" s="21">
        <f t="shared" si="40"/>
        <v>0.3961340837</v>
      </c>
      <c r="D70" s="21">
        <f t="shared" si="40"/>
        <v>0.4157118192</v>
      </c>
      <c r="E70" s="21">
        <f t="shared" si="40"/>
        <v>0.4280749042</v>
      </c>
      <c r="F70" s="21">
        <f t="shared" si="40"/>
        <v>0.4667873182</v>
      </c>
    </row>
    <row r="71">
      <c r="A71" s="19" t="s">
        <v>69</v>
      </c>
      <c r="B71" s="21">
        <f t="shared" ref="B71:F71" si="41">B30/B19</f>
        <v>0.03912162162</v>
      </c>
      <c r="C71" s="21">
        <f t="shared" si="41"/>
        <v>0.06653016653</v>
      </c>
      <c r="D71" s="21">
        <f t="shared" si="41"/>
        <v>0.022165081</v>
      </c>
      <c r="E71" s="21">
        <f t="shared" si="41"/>
        <v>0.363568684</v>
      </c>
      <c r="F71" s="21">
        <f t="shared" si="41"/>
        <v>0.3011524244</v>
      </c>
    </row>
    <row r="72">
      <c r="A72" s="19" t="s">
        <v>70</v>
      </c>
      <c r="B72" s="19">
        <f t="shared" ref="B72:F72" si="42">B30/B35</f>
        <v>-0.1281164776</v>
      </c>
      <c r="C72" s="19">
        <f t="shared" si="42"/>
        <v>-4.561748327</v>
      </c>
      <c r="D72" s="19">
        <f t="shared" si="42"/>
        <v>1.54917554</v>
      </c>
      <c r="E72" s="19">
        <f t="shared" si="42"/>
        <v>4.348631627</v>
      </c>
      <c r="F72" s="19">
        <f t="shared" si="42"/>
        <v>13.61949013</v>
      </c>
    </row>
    <row r="73">
      <c r="A73" s="19" t="s">
        <v>71</v>
      </c>
      <c r="B73" s="19">
        <f t="shared" ref="B73:F73" si="43">B22/B35</f>
        <v>-0.0663815946</v>
      </c>
      <c r="C73" s="19">
        <f t="shared" si="43"/>
        <v>-15.36805653</v>
      </c>
      <c r="D73" s="19">
        <f t="shared" si="43"/>
        <v>14.32358359</v>
      </c>
      <c r="E73" s="19">
        <f t="shared" si="43"/>
        <v>4.722339914</v>
      </c>
      <c r="F73" s="19">
        <f t="shared" si="43"/>
        <v>11.00376134</v>
      </c>
    </row>
    <row r="74">
      <c r="A74" s="19" t="s">
        <v>72</v>
      </c>
      <c r="B74" s="21">
        <f t="shared" ref="B74:F74" si="44">B31/B19</f>
        <v>0.2792567568</v>
      </c>
      <c r="C74" s="21">
        <f t="shared" si="44"/>
        <v>0.2865137865</v>
      </c>
      <c r="D74" s="21">
        <f t="shared" si="44"/>
        <v>0.2656209823</v>
      </c>
      <c r="E74" s="21">
        <f t="shared" si="44"/>
        <v>0.4485110471</v>
      </c>
      <c r="F74" s="21">
        <f t="shared" si="44"/>
        <v>0.3338551859</v>
      </c>
    </row>
    <row r="75">
      <c r="A75" s="19" t="s">
        <v>73</v>
      </c>
      <c r="B75" s="21">
        <f t="shared" ref="B75:F75" si="45">B34/B19</f>
        <v>0.1777027027</v>
      </c>
      <c r="C75" s="21">
        <f t="shared" si="45"/>
        <v>0.2517062517</v>
      </c>
      <c r="D75" s="21">
        <f t="shared" si="45"/>
        <v>0.2730779121</v>
      </c>
      <c r="E75" s="21">
        <f t="shared" si="45"/>
        <v>0.3220461095</v>
      </c>
      <c r="F75" s="21">
        <f t="shared" si="45"/>
        <v>0.3026744945</v>
      </c>
    </row>
    <row r="76">
      <c r="A76" s="19" t="s">
        <v>74</v>
      </c>
      <c r="B76" s="21">
        <f t="shared" ref="B76:F76" si="46">B25/B19</f>
        <v>0.05709459459</v>
      </c>
      <c r="C76" s="21">
        <f t="shared" si="46"/>
        <v>0.1528801529</v>
      </c>
      <c r="D76" s="21">
        <f t="shared" si="46"/>
        <v>0.04705579841</v>
      </c>
      <c r="E76" s="21">
        <f t="shared" si="46"/>
        <v>0.1805955812</v>
      </c>
      <c r="F76" s="21">
        <f t="shared" si="46"/>
        <v>0.06305718634</v>
      </c>
    </row>
    <row r="77">
      <c r="A77" s="19" t="s">
        <v>75</v>
      </c>
      <c r="B77" s="19">
        <f t="shared" ref="B77:F77" si="47">B25/B35</f>
        <v>-0.1869748248</v>
      </c>
      <c r="C77" s="19">
        <f t="shared" si="47"/>
        <v>-10.48247461</v>
      </c>
      <c r="D77" s="19">
        <f t="shared" si="47"/>
        <v>3.288852945</v>
      </c>
      <c r="E77" s="19">
        <f t="shared" si="47"/>
        <v>2.160097089</v>
      </c>
      <c r="F77" s="19">
        <f t="shared" si="47"/>
        <v>2.851734395</v>
      </c>
    </row>
    <row r="78">
      <c r="A78" s="19" t="s">
        <v>76</v>
      </c>
      <c r="B78" s="19">
        <f t="shared" ref="B78:F78" si="48">B35/B9</f>
        <v>-0.1207084669</v>
      </c>
      <c r="C78" s="19">
        <f t="shared" si="48"/>
        <v>-0.006878138277</v>
      </c>
      <c r="D78" s="19">
        <f t="shared" si="48"/>
        <v>0.007289728809</v>
      </c>
      <c r="E78" s="19">
        <f t="shared" si="48"/>
        <v>0.03946633035</v>
      </c>
      <c r="F78" s="19">
        <f t="shared" si="48"/>
        <v>0.01101641209</v>
      </c>
    </row>
    <row r="79">
      <c r="A79" s="19" t="s">
        <v>77</v>
      </c>
      <c r="B79" s="19">
        <f t="shared" ref="B79:F79" si="49">B35/B2</f>
        <v>-0.07927249605</v>
      </c>
      <c r="C79" s="19">
        <f t="shared" si="49"/>
        <v>-0.004357107903</v>
      </c>
      <c r="D79" s="19">
        <f t="shared" si="49"/>
        <v>0.004366857636</v>
      </c>
      <c r="E79" s="19">
        <f t="shared" si="49"/>
        <v>0.02469375089</v>
      </c>
      <c r="F79" s="19">
        <f t="shared" si="49"/>
        <v>0.006816308064</v>
      </c>
    </row>
    <row r="80">
      <c r="A80" s="19" t="s">
        <v>78</v>
      </c>
      <c r="B80" s="19">
        <f t="shared" ref="B80:F80" si="50">B35/B19</f>
        <v>-0.3053597973</v>
      </c>
      <c r="C80" s="19">
        <f t="shared" si="50"/>
        <v>-0.01458435708</v>
      </c>
      <c r="D80" s="19">
        <f t="shared" si="50"/>
        <v>0.01430766264</v>
      </c>
      <c r="E80" s="19">
        <f t="shared" si="50"/>
        <v>0.0836053074</v>
      </c>
      <c r="F80" s="19">
        <f t="shared" si="50"/>
        <v>0.02211187215</v>
      </c>
    </row>
    <row r="81">
      <c r="A81" s="19" t="s">
        <v>79</v>
      </c>
      <c r="B81" s="21">
        <f t="shared" ref="B81:F81" si="51">B12/B19</f>
        <v>0.06418918919</v>
      </c>
      <c r="C81" s="21">
        <f t="shared" si="51"/>
        <v>0.07371007371</v>
      </c>
      <c r="D81" s="21">
        <f t="shared" si="51"/>
        <v>0.08614039599</v>
      </c>
      <c r="E81" s="21">
        <f t="shared" si="51"/>
        <v>0.07636887608</v>
      </c>
      <c r="F81" s="21">
        <f t="shared" si="51"/>
        <v>0.07501630789</v>
      </c>
    </row>
    <row r="82">
      <c r="A82" s="19" t="s">
        <v>80</v>
      </c>
      <c r="B82" s="21">
        <f t="shared" ref="B82:F82" si="52">B3/B19</f>
        <v>1.194594595</v>
      </c>
      <c r="C82" s="21">
        <f t="shared" si="52"/>
        <v>1.126672127</v>
      </c>
      <c r="D82" s="21">
        <f t="shared" si="52"/>
        <v>1.049884289</v>
      </c>
      <c r="E82" s="21">
        <f t="shared" si="52"/>
        <v>1.064361191</v>
      </c>
      <c r="F82" s="21">
        <f t="shared" si="52"/>
        <v>1.049358556</v>
      </c>
    </row>
    <row r="83">
      <c r="A83" s="19" t="s">
        <v>81</v>
      </c>
      <c r="B83" s="21">
        <f t="shared" ref="B83:F83" si="53">B8/B19</f>
        <v>0.1591216216</v>
      </c>
      <c r="C83" s="21">
        <f t="shared" si="53"/>
        <v>0.1255801256</v>
      </c>
      <c r="D83" s="21">
        <f t="shared" si="53"/>
        <v>0.1301105683</v>
      </c>
      <c r="E83" s="21">
        <f t="shared" si="53"/>
        <v>0.113832853</v>
      </c>
      <c r="F83" s="21">
        <f t="shared" si="53"/>
        <v>0.1078495325</v>
      </c>
    </row>
    <row r="84">
      <c r="A84" s="19" t="s">
        <v>82</v>
      </c>
      <c r="B84" s="21">
        <f t="shared" ref="B84:F84" si="54">B33/B19</f>
        <v>0.939527027</v>
      </c>
      <c r="C84" s="21">
        <f t="shared" si="54"/>
        <v>0.9385749386</v>
      </c>
      <c r="D84" s="21">
        <f t="shared" si="54"/>
        <v>0.8570326562</v>
      </c>
      <c r="E84" s="21">
        <f t="shared" si="54"/>
        <v>0.8777617675</v>
      </c>
      <c r="F84" s="21">
        <f t="shared" si="54"/>
        <v>0.8754076973</v>
      </c>
    </row>
    <row r="85">
      <c r="A85" s="19" t="s">
        <v>83</v>
      </c>
      <c r="B85" s="21">
        <f t="shared" ref="B85:F85" si="55">(B5+B6)/B19</f>
        <v>0.2233108108</v>
      </c>
      <c r="C85" s="21">
        <f t="shared" si="55"/>
        <v>0.2058422058</v>
      </c>
      <c r="D85" s="21">
        <f t="shared" si="55"/>
        <v>0.211108254</v>
      </c>
      <c r="E85" s="21">
        <f t="shared" si="55"/>
        <v>0.2358309318</v>
      </c>
      <c r="F85" s="21">
        <f t="shared" si="55"/>
        <v>0.2489671668</v>
      </c>
    </row>
    <row r="86">
      <c r="A86" s="19" t="s">
        <v>84</v>
      </c>
      <c r="B86" s="21">
        <f t="shared" ref="B86:F86" si="56">B19/B2</f>
        <v>0.2596035783</v>
      </c>
      <c r="C86" s="21">
        <f t="shared" si="56"/>
        <v>0.2987521409</v>
      </c>
      <c r="D86" s="21">
        <f t="shared" si="56"/>
        <v>0.3052111129</v>
      </c>
      <c r="E86" s="21">
        <f t="shared" si="56"/>
        <v>0.2953610441</v>
      </c>
      <c r="F86" s="21">
        <f t="shared" si="56"/>
        <v>0.308264629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41639.0</v>
      </c>
      <c r="C1" s="52">
        <v>42004.0</v>
      </c>
      <c r="D1" s="52">
        <v>42369.0</v>
      </c>
      <c r="E1" s="52">
        <v>42735.0</v>
      </c>
      <c r="F1" s="52">
        <v>43100.0</v>
      </c>
    </row>
    <row r="2">
      <c r="A2" s="4" t="s">
        <v>1</v>
      </c>
      <c r="B2" s="24">
        <v>3220989.0</v>
      </c>
      <c r="C2" s="25">
        <v>3439684.0</v>
      </c>
      <c r="D2" s="25">
        <v>4549482.0</v>
      </c>
      <c r="E2" s="25">
        <v>4771143.0</v>
      </c>
      <c r="F2" s="25">
        <v>4718347.0</v>
      </c>
    </row>
    <row r="3">
      <c r="A3" s="4" t="s">
        <v>2</v>
      </c>
      <c r="B3" s="26">
        <v>819165.0</v>
      </c>
      <c r="C3" s="27">
        <v>843235.0</v>
      </c>
      <c r="D3" s="27">
        <v>1766729.0</v>
      </c>
      <c r="E3" s="27">
        <v>2057675.0</v>
      </c>
      <c r="F3" s="27">
        <v>1832401.0</v>
      </c>
    </row>
    <row r="4">
      <c r="A4" s="4" t="s">
        <v>3</v>
      </c>
      <c r="B4" s="11">
        <v>145647.0</v>
      </c>
      <c r="C4" s="12">
        <v>159921.0</v>
      </c>
      <c r="D4" s="12">
        <v>550376.0</v>
      </c>
      <c r="E4" s="12">
        <v>896213.0</v>
      </c>
      <c r="F4" s="12">
        <v>484616.0</v>
      </c>
    </row>
    <row r="5">
      <c r="A5" s="4" t="s">
        <v>4</v>
      </c>
      <c r="B5" s="11">
        <v>83627.0</v>
      </c>
      <c r="C5" s="12">
        <v>84433.0</v>
      </c>
      <c r="D5" s="12">
        <v>209521.0</v>
      </c>
      <c r="E5" s="12">
        <v>185603.0</v>
      </c>
      <c r="F5" s="12">
        <v>220307.0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>
        <v>54362.0</v>
      </c>
      <c r="C7" s="12">
        <v>56674.0</v>
      </c>
      <c r="D7" s="12">
        <v>63944.0</v>
      </c>
      <c r="E7" s="12">
        <v>51224.0</v>
      </c>
      <c r="F7" s="12">
        <v>31542.0</v>
      </c>
    </row>
    <row r="8">
      <c r="A8" s="4" t="s">
        <v>7</v>
      </c>
      <c r="B8" s="11">
        <v>325083.0</v>
      </c>
      <c r="C8" s="12">
        <v>330135.0</v>
      </c>
      <c r="D8" s="12">
        <v>600270.0</v>
      </c>
      <c r="E8" s="12">
        <v>448031.0</v>
      </c>
      <c r="F8" s="12">
        <v>494343.0</v>
      </c>
    </row>
    <row r="9">
      <c r="A9" s="15" t="s">
        <v>8</v>
      </c>
      <c r="B9" s="11">
        <v>445176.0</v>
      </c>
      <c r="C9" s="12">
        <v>424259.0</v>
      </c>
      <c r="D9" s="12">
        <v>545350.0</v>
      </c>
      <c r="E9" s="12">
        <v>563490.0</v>
      </c>
      <c r="F9" s="12">
        <v>592166.0</v>
      </c>
      <c r="G9" s="16"/>
    </row>
    <row r="10">
      <c r="A10" s="15" t="s">
        <v>9</v>
      </c>
      <c r="B10" s="26">
        <v>722289.0</v>
      </c>
      <c r="C10" s="27">
        <v>727569.0</v>
      </c>
      <c r="D10" s="27">
        <v>1461668.0</v>
      </c>
      <c r="E10" s="27">
        <v>1515635.0</v>
      </c>
      <c r="F10" s="27">
        <v>1415075.0</v>
      </c>
    </row>
    <row r="11">
      <c r="A11" s="17" t="s">
        <v>10</v>
      </c>
      <c r="B11" s="11">
        <v>481354.0</v>
      </c>
      <c r="C11" s="12">
        <v>430655.0</v>
      </c>
      <c r="D11" s="12">
        <v>831822.0</v>
      </c>
      <c r="E11" s="12">
        <v>978891.0</v>
      </c>
      <c r="F11" s="12">
        <v>703723.0</v>
      </c>
    </row>
    <row r="12">
      <c r="A12" s="4" t="s">
        <v>11</v>
      </c>
      <c r="B12" s="11">
        <v>137893.0</v>
      </c>
      <c r="C12" s="12">
        <v>154568.0</v>
      </c>
      <c r="D12" s="12">
        <v>310585.0</v>
      </c>
      <c r="E12" s="12">
        <v>369887.0</v>
      </c>
      <c r="F12" s="12">
        <v>361236.0</v>
      </c>
    </row>
    <row r="13">
      <c r="A13" s="4" t="s">
        <v>12</v>
      </c>
      <c r="B13" s="26">
        <v>852.0</v>
      </c>
      <c r="C13" s="27">
        <v>736.0</v>
      </c>
      <c r="D13" s="27">
        <v>1705.0</v>
      </c>
      <c r="E13" s="12">
        <v>3812.0</v>
      </c>
      <c r="F13" s="12">
        <v>21866.0</v>
      </c>
    </row>
    <row r="14">
      <c r="A14" s="4" t="s">
        <v>13</v>
      </c>
      <c r="B14" s="49">
        <v>4999.0</v>
      </c>
      <c r="C14" s="49">
        <v>5279.0</v>
      </c>
      <c r="D14" s="49">
        <v>10730.0</v>
      </c>
      <c r="E14" s="49">
        <v>13245.0</v>
      </c>
      <c r="F14" s="49">
        <v>13674.0</v>
      </c>
    </row>
    <row r="15">
      <c r="A15" s="4" t="s">
        <v>14</v>
      </c>
      <c r="B15" s="26">
        <v>490025.0</v>
      </c>
      <c r="C15" s="27">
        <v>508745.0</v>
      </c>
      <c r="D15" s="27">
        <v>882106.0</v>
      </c>
      <c r="E15" s="27">
        <v>804473.0</v>
      </c>
      <c r="F15" s="27">
        <v>790073.0</v>
      </c>
    </row>
    <row r="16">
      <c r="A16" s="1" t="s">
        <v>15</v>
      </c>
      <c r="B16" s="11">
        <v>436796.0</v>
      </c>
      <c r="C16" s="12">
        <v>491282.0</v>
      </c>
      <c r="D16" s="12">
        <v>852498.0</v>
      </c>
      <c r="E16" s="12">
        <v>702228.0</v>
      </c>
      <c r="F16" s="12">
        <v>671597.0</v>
      </c>
    </row>
    <row r="17">
      <c r="A17" s="4" t="s">
        <v>16</v>
      </c>
      <c r="B17" s="11">
        <v>2008675.0</v>
      </c>
      <c r="C17" s="12">
        <v>2203370.0</v>
      </c>
      <c r="D17" s="12">
        <v>2205708.0</v>
      </c>
      <c r="E17" s="12">
        <v>2451035.0</v>
      </c>
      <c r="F17" s="12">
        <v>2513199.0</v>
      </c>
    </row>
    <row r="18">
      <c r="A18" s="1" t="s">
        <v>17</v>
      </c>
      <c r="B18" s="11">
        <v>557434.0</v>
      </c>
      <c r="C18" s="12">
        <v>557434.0</v>
      </c>
      <c r="D18" s="12">
        <v>947522.0</v>
      </c>
      <c r="E18" s="12">
        <v>947522.0</v>
      </c>
      <c r="F18" s="12">
        <v>947522.0</v>
      </c>
    </row>
    <row r="19">
      <c r="A19" s="1" t="s">
        <v>18</v>
      </c>
      <c r="B19" s="24">
        <v>620191.0</v>
      </c>
      <c r="C19" s="25">
        <v>779957.0</v>
      </c>
      <c r="D19" s="25">
        <v>1070660.0</v>
      </c>
      <c r="E19" s="25">
        <v>1411478.0</v>
      </c>
      <c r="F19" s="25">
        <v>1970694.0</v>
      </c>
    </row>
    <row r="20">
      <c r="A20" s="4" t="s">
        <v>19</v>
      </c>
      <c r="B20" s="24">
        <v>548847.0</v>
      </c>
      <c r="C20" s="25">
        <v>674351.0</v>
      </c>
      <c r="D20" s="25">
        <v>889088.0</v>
      </c>
      <c r="E20" s="25">
        <v>1260125.0</v>
      </c>
      <c r="F20" s="25">
        <v>1437233.0</v>
      </c>
    </row>
    <row r="21">
      <c r="A21" s="1" t="s">
        <v>20</v>
      </c>
      <c r="B21" s="24">
        <v>-46918.0</v>
      </c>
      <c r="C21" s="25">
        <v>-24664.0</v>
      </c>
      <c r="D21" s="25">
        <v>-53170.0</v>
      </c>
      <c r="E21" s="25">
        <v>40540.0</v>
      </c>
      <c r="F21" s="25">
        <v>-5828.0</v>
      </c>
    </row>
    <row r="22">
      <c r="A22" s="1" t="s">
        <v>21</v>
      </c>
      <c r="B22" s="24">
        <v>118262.0</v>
      </c>
      <c r="C22" s="25">
        <v>130270.0</v>
      </c>
      <c r="D22" s="25">
        <v>234742.0</v>
      </c>
      <c r="E22" s="25">
        <v>110813.0</v>
      </c>
      <c r="F22" s="25">
        <v>539289.0</v>
      </c>
    </row>
    <row r="23">
      <c r="A23" s="4" t="s">
        <v>22</v>
      </c>
      <c r="B23" s="26">
        <v>107529.0</v>
      </c>
      <c r="C23" s="27">
        <v>150853.0</v>
      </c>
      <c r="D23" s="27">
        <v>453121.0</v>
      </c>
      <c r="E23" s="27">
        <v>435001.0</v>
      </c>
      <c r="F23" s="27">
        <v>232568.0</v>
      </c>
    </row>
    <row r="24">
      <c r="A24" s="4" t="s">
        <v>23</v>
      </c>
      <c r="B24" s="24">
        <v>-10878.0</v>
      </c>
      <c r="C24" s="25">
        <v>-18646.0</v>
      </c>
      <c r="D24" s="25">
        <v>-8809.0</v>
      </c>
      <c r="E24" s="25">
        <v>-23646.0</v>
      </c>
      <c r="F24" s="25">
        <v>101164.0</v>
      </c>
    </row>
    <row r="25">
      <c r="A25" s="4" t="s">
        <v>24</v>
      </c>
      <c r="B25" s="24">
        <v>95573.0</v>
      </c>
      <c r="C25" s="25">
        <v>67898.0</v>
      </c>
      <c r="D25" s="25">
        <v>122528.0</v>
      </c>
      <c r="E25" s="25">
        <v>29945.0</v>
      </c>
      <c r="F25" s="25">
        <v>356341.0</v>
      </c>
    </row>
    <row r="26">
      <c r="A26" s="4" t="s">
        <v>25</v>
      </c>
      <c r="B26" s="26">
        <v>73654.0</v>
      </c>
      <c r="C26" s="27">
        <v>64728.0</v>
      </c>
      <c r="D26" s="27">
        <v>68613.0</v>
      </c>
      <c r="E26" s="27">
        <v>77313.0</v>
      </c>
      <c r="F26" s="27">
        <v>69150.0</v>
      </c>
    </row>
    <row r="27">
      <c r="A27" s="19" t="s">
        <v>26</v>
      </c>
      <c r="B27" s="24">
        <v>-15242.0</v>
      </c>
      <c r="C27" s="25">
        <v>-38171.0</v>
      </c>
      <c r="D27" s="25">
        <v>-27159.0</v>
      </c>
      <c r="E27" s="25">
        <v>-58201.0</v>
      </c>
      <c r="F27" s="25">
        <v>-214221.0</v>
      </c>
    </row>
    <row r="28">
      <c r="A28" s="19" t="s">
        <v>27</v>
      </c>
      <c r="B28" s="24">
        <v>51485.0</v>
      </c>
      <c r="C28" s="25">
        <v>38797.0</v>
      </c>
      <c r="D28" s="25">
        <v>397203.0</v>
      </c>
      <c r="E28" s="25">
        <v>248725.0</v>
      </c>
      <c r="F28" s="25">
        <v>-282393.0</v>
      </c>
    </row>
    <row r="29">
      <c r="A29" s="19" t="s">
        <v>28</v>
      </c>
      <c r="B29" s="24">
        <v>-74579.0</v>
      </c>
      <c r="C29" s="24">
        <v>-54166.0</v>
      </c>
      <c r="D29" s="24">
        <v>-30905.0</v>
      </c>
      <c r="E29" s="24">
        <v>-41175.0</v>
      </c>
      <c r="F29" s="24">
        <v>-124034.0</v>
      </c>
    </row>
    <row r="30">
      <c r="A30" s="19" t="s">
        <v>29</v>
      </c>
      <c r="B30" s="20">
        <f t="shared" ref="B30:F30" si="1">B22*(1-0.4)+B26+B28+B29</f>
        <v>121517.2</v>
      </c>
      <c r="C30" s="20">
        <f t="shared" si="1"/>
        <v>127521</v>
      </c>
      <c r="D30" s="20">
        <f t="shared" si="1"/>
        <v>575756.2</v>
      </c>
      <c r="E30" s="20">
        <f t="shared" si="1"/>
        <v>351350.8</v>
      </c>
      <c r="F30" s="20">
        <f t="shared" si="1"/>
        <v>-13703.6</v>
      </c>
    </row>
    <row r="31">
      <c r="A31" s="19" t="s">
        <v>30</v>
      </c>
      <c r="B31" s="20">
        <f t="shared" ref="B31:F31" si="2">B22+B26</f>
        <v>191916</v>
      </c>
      <c r="C31" s="20">
        <f t="shared" si="2"/>
        <v>194998</v>
      </c>
      <c r="D31" s="20">
        <f t="shared" si="2"/>
        <v>303355</v>
      </c>
      <c r="E31" s="20">
        <f t="shared" si="2"/>
        <v>188126</v>
      </c>
      <c r="F31" s="20">
        <f t="shared" si="2"/>
        <v>608439</v>
      </c>
    </row>
    <row r="32">
      <c r="A32" s="19" t="s">
        <v>31</v>
      </c>
      <c r="B32" s="20">
        <f t="shared" ref="B32:F32" si="3">B18+B25+B27</f>
        <v>637765</v>
      </c>
      <c r="C32" s="20">
        <f t="shared" si="3"/>
        <v>587161</v>
      </c>
      <c r="D32" s="20">
        <f t="shared" si="3"/>
        <v>1042891</v>
      </c>
      <c r="E32" s="20">
        <f t="shared" si="3"/>
        <v>919266</v>
      </c>
      <c r="F32" s="20">
        <f t="shared" si="3"/>
        <v>1089642</v>
      </c>
    </row>
    <row r="33">
      <c r="A33" s="19" t="s">
        <v>32</v>
      </c>
      <c r="B33" s="20">
        <f t="shared" ref="B33:F33" si="4">B4+B5+B6+B8-B12-B13-B14</f>
        <v>410613</v>
      </c>
      <c r="C33" s="20">
        <f t="shared" si="4"/>
        <v>413906</v>
      </c>
      <c r="D33" s="20">
        <f t="shared" si="4"/>
        <v>1037147</v>
      </c>
      <c r="E33" s="20">
        <f t="shared" si="4"/>
        <v>1142903</v>
      </c>
      <c r="F33" s="20">
        <f t="shared" si="4"/>
        <v>802490</v>
      </c>
    </row>
    <row r="34">
      <c r="A34" s="19" t="s">
        <v>33</v>
      </c>
      <c r="B34" s="20">
        <f t="shared" ref="B34:F34" si="5">B19-B20</f>
        <v>71344</v>
      </c>
      <c r="C34" s="20">
        <f t="shared" si="5"/>
        <v>105606</v>
      </c>
      <c r="D34" s="20">
        <f t="shared" si="5"/>
        <v>181572</v>
      </c>
      <c r="E34" s="20">
        <f t="shared" si="5"/>
        <v>151353</v>
      </c>
      <c r="F34" s="20">
        <f t="shared" si="5"/>
        <v>533461</v>
      </c>
    </row>
    <row r="35">
      <c r="A35" s="19" t="s">
        <v>34</v>
      </c>
      <c r="B35" s="20">
        <f t="shared" ref="B35:F35" si="6">B19-(B20*1.3525)-B26</f>
        <v>-195778.5675</v>
      </c>
      <c r="C35" s="20">
        <f t="shared" si="6"/>
        <v>-196830.7275</v>
      </c>
      <c r="D35" s="20">
        <f t="shared" si="6"/>
        <v>-200444.52</v>
      </c>
      <c r="E35" s="20">
        <f t="shared" si="6"/>
        <v>-370154.0625</v>
      </c>
      <c r="F35" s="20">
        <f t="shared" si="6"/>
        <v>-42313.6325</v>
      </c>
    </row>
    <row r="36">
      <c r="A36" s="19"/>
    </row>
    <row r="37">
      <c r="A37" s="19" t="s">
        <v>35</v>
      </c>
      <c r="B37" s="21">
        <f t="shared" ref="B37:F37" si="7">B4/B10</f>
        <v>0.2016464324</v>
      </c>
      <c r="C37" s="21">
        <f t="shared" si="7"/>
        <v>0.2198018332</v>
      </c>
      <c r="D37" s="21">
        <f t="shared" si="7"/>
        <v>0.3765396793</v>
      </c>
      <c r="E37" s="21">
        <f t="shared" si="7"/>
        <v>0.5913118924</v>
      </c>
      <c r="F37" s="21">
        <f t="shared" si="7"/>
        <v>0.3424666537</v>
      </c>
    </row>
    <row r="38">
      <c r="A38" s="19" t="s">
        <v>36</v>
      </c>
      <c r="B38" s="21">
        <f t="shared" ref="B38:F38" si="8">B4/B19</f>
        <v>0.2348421696</v>
      </c>
      <c r="C38" s="21">
        <f t="shared" si="8"/>
        <v>0.2050382265</v>
      </c>
      <c r="D38" s="21">
        <f t="shared" si="8"/>
        <v>0.514053014</v>
      </c>
      <c r="E38" s="21">
        <f t="shared" si="8"/>
        <v>0.6349464887</v>
      </c>
      <c r="F38" s="21">
        <f t="shared" si="8"/>
        <v>0.2459113388</v>
      </c>
    </row>
    <row r="39">
      <c r="A39" s="19" t="s">
        <v>37</v>
      </c>
      <c r="B39" s="21">
        <f t="shared" ref="B39:F39" si="9">B4/B3</f>
        <v>0.1777993445</v>
      </c>
      <c r="C39" s="21">
        <f t="shared" si="9"/>
        <v>0.1896517578</v>
      </c>
      <c r="D39" s="21">
        <f t="shared" si="9"/>
        <v>0.3115225934</v>
      </c>
      <c r="E39" s="21">
        <f t="shared" si="9"/>
        <v>0.4355464298</v>
      </c>
      <c r="F39" s="21">
        <f t="shared" si="9"/>
        <v>0.2644704953</v>
      </c>
    </row>
    <row r="40">
      <c r="A40" s="19" t="s">
        <v>38</v>
      </c>
      <c r="B40" s="21">
        <f t="shared" ref="B40:F40" si="10">B4/B2</f>
        <v>0.04521809916</v>
      </c>
      <c r="C40" s="21">
        <f t="shared" si="10"/>
        <v>0.04649293365</v>
      </c>
      <c r="D40" s="21">
        <f t="shared" si="10"/>
        <v>0.1209755308</v>
      </c>
      <c r="E40" s="21">
        <f t="shared" si="10"/>
        <v>0.1878403142</v>
      </c>
      <c r="F40" s="21">
        <f t="shared" si="10"/>
        <v>0.1027088512</v>
      </c>
    </row>
    <row r="41">
      <c r="A41" s="19" t="s">
        <v>39</v>
      </c>
      <c r="B41" s="21">
        <f t="shared" ref="B41:F41" si="11">B3/B10</f>
        <v>1.134123599</v>
      </c>
      <c r="C41" s="21">
        <f t="shared" si="11"/>
        <v>1.158975987</v>
      </c>
      <c r="D41" s="21">
        <f t="shared" si="11"/>
        <v>1.208707449</v>
      </c>
      <c r="E41" s="21">
        <f t="shared" si="11"/>
        <v>1.35763228</v>
      </c>
      <c r="F41" s="21">
        <f t="shared" si="11"/>
        <v>1.294914404</v>
      </c>
    </row>
    <row r="42">
      <c r="A42" s="19" t="s">
        <v>40</v>
      </c>
      <c r="B42" s="21">
        <f t="shared" ref="B42:F42" si="12">B3/B2</f>
        <v>0.2543209555</v>
      </c>
      <c r="C42" s="21">
        <f t="shared" si="12"/>
        <v>0.245148973</v>
      </c>
      <c r="D42" s="21">
        <f t="shared" si="12"/>
        <v>0.3883362985</v>
      </c>
      <c r="E42" s="21">
        <f t="shared" si="12"/>
        <v>0.4312750634</v>
      </c>
      <c r="F42" s="21">
        <f t="shared" si="12"/>
        <v>0.3883565579</v>
      </c>
    </row>
    <row r="43">
      <c r="A43" s="19" t="s">
        <v>41</v>
      </c>
      <c r="B43" s="21">
        <f t="shared" ref="B43:F43" si="13">B10/B2</f>
        <v>0.2242444789</v>
      </c>
      <c r="C43" s="21">
        <f t="shared" si="13"/>
        <v>0.2115220468</v>
      </c>
      <c r="D43" s="21">
        <f t="shared" si="13"/>
        <v>0.321282291</v>
      </c>
      <c r="E43" s="21">
        <f t="shared" si="13"/>
        <v>0.3176670664</v>
      </c>
      <c r="F43" s="21">
        <f t="shared" si="13"/>
        <v>0.2999090571</v>
      </c>
    </row>
    <row r="44">
      <c r="A44" s="19" t="s">
        <v>42</v>
      </c>
      <c r="B44" s="21">
        <f t="shared" ref="B44:F44" si="14">B10/B19</f>
        <v>1.164623479</v>
      </c>
      <c r="C44" s="21">
        <f t="shared" si="14"/>
        <v>0.9328321946</v>
      </c>
      <c r="D44" s="21">
        <f t="shared" si="14"/>
        <v>1.365202772</v>
      </c>
      <c r="E44" s="21">
        <f t="shared" si="14"/>
        <v>1.073792861</v>
      </c>
      <c r="F44" s="21">
        <f t="shared" si="14"/>
        <v>0.7180592218</v>
      </c>
    </row>
    <row r="45">
      <c r="A45" s="19" t="s">
        <v>43</v>
      </c>
      <c r="B45" s="21">
        <f t="shared" ref="B45:F45" si="15">B8/B2</f>
        <v>0.1009264546</v>
      </c>
      <c r="C45" s="21">
        <f t="shared" si="15"/>
        <v>0.09597829335</v>
      </c>
      <c r="D45" s="21">
        <f t="shared" si="15"/>
        <v>0.1319424937</v>
      </c>
      <c r="E45" s="21">
        <f t="shared" si="15"/>
        <v>0.09390433278</v>
      </c>
      <c r="F45" s="21">
        <f t="shared" si="15"/>
        <v>0.1047703783</v>
      </c>
    </row>
    <row r="46">
      <c r="A46" s="19" t="s">
        <v>44</v>
      </c>
      <c r="B46" s="21">
        <f t="shared" ref="B46:F46" si="16">(B3-B8)/B2</f>
        <v>0.1533945009</v>
      </c>
      <c r="C46" s="21">
        <f t="shared" si="16"/>
        <v>0.1491706796</v>
      </c>
      <c r="D46" s="21">
        <f t="shared" si="16"/>
        <v>0.2563938048</v>
      </c>
      <c r="E46" s="21">
        <f t="shared" si="16"/>
        <v>0.3373707307</v>
      </c>
      <c r="F46" s="21">
        <f t="shared" si="16"/>
        <v>0.2835861797</v>
      </c>
    </row>
    <row r="47">
      <c r="A47" s="19" t="s">
        <v>45</v>
      </c>
      <c r="B47" s="21">
        <f t="shared" ref="B47:F47" si="17">(B3-B8)/B10</f>
        <v>0.6840502901</v>
      </c>
      <c r="C47" s="21">
        <f t="shared" si="17"/>
        <v>0.7052252089</v>
      </c>
      <c r="D47" s="21">
        <f t="shared" si="17"/>
        <v>0.7980327954</v>
      </c>
      <c r="E47" s="21">
        <f t="shared" si="17"/>
        <v>1.062026147</v>
      </c>
      <c r="F47" s="21">
        <f t="shared" si="17"/>
        <v>0.9455739095</v>
      </c>
    </row>
    <row r="48">
      <c r="A48" s="19" t="s">
        <v>46</v>
      </c>
      <c r="B48" s="19">
        <f t="shared" ref="B48:F48" si="18">(B3-B10)/B2</f>
        <v>0.03007647651</v>
      </c>
      <c r="C48" s="19">
        <f t="shared" si="18"/>
        <v>0.03362692619</v>
      </c>
      <c r="D48" s="19">
        <f t="shared" si="18"/>
        <v>0.06705400747</v>
      </c>
      <c r="E48" s="19">
        <f t="shared" si="18"/>
        <v>0.1136079971</v>
      </c>
      <c r="F48" s="19">
        <f t="shared" si="18"/>
        <v>0.08844750079</v>
      </c>
    </row>
    <row r="49">
      <c r="A49" s="19" t="s">
        <v>47</v>
      </c>
      <c r="B49" s="21">
        <f t="shared" ref="B49:F49" si="19">(B3-B10)/B19</f>
        <v>0.1562034921</v>
      </c>
      <c r="C49" s="21">
        <f t="shared" si="19"/>
        <v>0.148297919</v>
      </c>
      <c r="D49" s="21">
        <f t="shared" si="19"/>
        <v>0.2849279883</v>
      </c>
      <c r="E49" s="21">
        <f t="shared" si="19"/>
        <v>0.3840229887</v>
      </c>
      <c r="F49" s="21">
        <f t="shared" si="19"/>
        <v>0.2117660073</v>
      </c>
    </row>
    <row r="50">
      <c r="A50" s="19" t="s">
        <v>48</v>
      </c>
      <c r="B50" s="21">
        <f t="shared" ref="B50:F50" si="20">(B11+B16)/B30</f>
        <v>7.555720507</v>
      </c>
      <c r="C50" s="21">
        <f t="shared" si="20"/>
        <v>7.229687659</v>
      </c>
      <c r="D50" s="21">
        <f t="shared" si="20"/>
        <v>2.925404885</v>
      </c>
      <c r="E50" s="21">
        <f t="shared" si="20"/>
        <v>4.784730816</v>
      </c>
      <c r="F50" s="21">
        <f t="shared" si="20"/>
        <v>-100.3619487</v>
      </c>
    </row>
    <row r="51">
      <c r="A51" s="19" t="s">
        <v>49</v>
      </c>
      <c r="B51" s="21">
        <f t="shared" ref="B51:F51" si="21">B23/B31</f>
        <v>0.5602920028</v>
      </c>
      <c r="C51" s="21">
        <f t="shared" si="21"/>
        <v>0.7736130627</v>
      </c>
      <c r="D51" s="21">
        <f t="shared" si="21"/>
        <v>1.493698802</v>
      </c>
      <c r="E51" s="21">
        <f t="shared" si="21"/>
        <v>2.312285383</v>
      </c>
      <c r="F51" s="21">
        <f t="shared" si="21"/>
        <v>0.3822371676</v>
      </c>
    </row>
    <row r="52">
      <c r="A52" s="19" t="s">
        <v>50</v>
      </c>
      <c r="B52" s="21">
        <f t="shared" ref="B52:F52" si="22">B23/B25</f>
        <v>1.125098093</v>
      </c>
      <c r="C52" s="21">
        <f t="shared" si="22"/>
        <v>2.221759109</v>
      </c>
      <c r="D52" s="21">
        <f t="shared" si="22"/>
        <v>3.698101658</v>
      </c>
      <c r="E52" s="21">
        <f t="shared" si="22"/>
        <v>14.52666555</v>
      </c>
      <c r="F52" s="21">
        <f t="shared" si="22"/>
        <v>0.6526557427</v>
      </c>
    </row>
    <row r="53">
      <c r="A53" s="19" t="s">
        <v>51</v>
      </c>
      <c r="B53" s="21">
        <f t="shared" ref="B53:F53" si="23">B23/B2</f>
        <v>0.03338384577</v>
      </c>
      <c r="C53" s="21">
        <f t="shared" si="23"/>
        <v>0.04385664497</v>
      </c>
      <c r="D53" s="21">
        <f t="shared" si="23"/>
        <v>0.09959837186</v>
      </c>
      <c r="E53" s="21">
        <f t="shared" si="23"/>
        <v>0.091173331</v>
      </c>
      <c r="F53" s="21">
        <f t="shared" si="23"/>
        <v>0.04929014335</v>
      </c>
    </row>
    <row r="54">
      <c r="A54" s="19" t="s">
        <v>52</v>
      </c>
      <c r="B54" s="19">
        <f t="shared" ref="B54:F54" si="24">B23/B35</f>
        <v>-0.5492378526</v>
      </c>
      <c r="C54" s="19">
        <f t="shared" si="24"/>
        <v>-0.7664098076</v>
      </c>
      <c r="D54" s="19">
        <f t="shared" si="24"/>
        <v>-2.260580633</v>
      </c>
      <c r="E54" s="19">
        <f t="shared" si="24"/>
        <v>-1.175189047</v>
      </c>
      <c r="F54" s="19">
        <f t="shared" si="24"/>
        <v>-5.496290114</v>
      </c>
    </row>
    <row r="55">
      <c r="A55" s="19" t="s">
        <v>53</v>
      </c>
      <c r="B55" s="21">
        <f t="shared" ref="B55:F55" si="25">B30/B17</f>
        <v>0.06049619774</v>
      </c>
      <c r="C55" s="21">
        <f t="shared" si="25"/>
        <v>0.05787543626</v>
      </c>
      <c r="D55" s="21">
        <f t="shared" si="25"/>
        <v>0.2610301092</v>
      </c>
      <c r="E55" s="21">
        <f t="shared" si="25"/>
        <v>0.1433479326</v>
      </c>
      <c r="F55" s="21">
        <f t="shared" si="25"/>
        <v>-0.005452652178</v>
      </c>
    </row>
    <row r="56">
      <c r="A56" s="19" t="s">
        <v>54</v>
      </c>
      <c r="B56" s="21">
        <f t="shared" ref="B56:F56" si="26">B30/B2</f>
        <v>0.03772667339</v>
      </c>
      <c r="C56" s="21">
        <f t="shared" si="26"/>
        <v>0.03707346373</v>
      </c>
      <c r="D56" s="21">
        <f t="shared" si="26"/>
        <v>0.1265542319</v>
      </c>
      <c r="E56" s="21">
        <f t="shared" si="26"/>
        <v>0.07364080263</v>
      </c>
      <c r="F56" s="21">
        <f t="shared" si="26"/>
        <v>-0.002904322213</v>
      </c>
    </row>
    <row r="57">
      <c r="A57" s="19" t="s">
        <v>55</v>
      </c>
      <c r="B57" s="21">
        <f t="shared" ref="B57:F57" si="27">B22/B17</f>
        <v>0.05887562697</v>
      </c>
      <c r="C57" s="21">
        <f t="shared" si="27"/>
        <v>0.05912307057</v>
      </c>
      <c r="D57" s="21">
        <f t="shared" si="27"/>
        <v>0.1064247851</v>
      </c>
      <c r="E57" s="21">
        <f t="shared" si="27"/>
        <v>0.04521069671</v>
      </c>
      <c r="F57" s="21">
        <f t="shared" si="27"/>
        <v>0.2145826892</v>
      </c>
    </row>
    <row r="58">
      <c r="A58" s="19" t="s">
        <v>56</v>
      </c>
      <c r="B58" s="21">
        <f t="shared" ref="B58:F58" si="28">B22/B2</f>
        <v>0.03671605212</v>
      </c>
      <c r="C58" s="21">
        <f t="shared" si="28"/>
        <v>0.03787266505</v>
      </c>
      <c r="D58" s="21">
        <f t="shared" si="28"/>
        <v>0.05159752253</v>
      </c>
      <c r="E58" s="21">
        <f t="shared" si="28"/>
        <v>0.0232256715</v>
      </c>
      <c r="F58" s="21">
        <f t="shared" si="28"/>
        <v>0.1142961719</v>
      </c>
    </row>
    <row r="59">
      <c r="A59" s="19" t="s">
        <v>57</v>
      </c>
      <c r="B59" s="21">
        <f t="shared" ref="B59:F59" si="29">B31/B32</f>
        <v>0.3009196177</v>
      </c>
      <c r="C59" s="21">
        <f t="shared" si="29"/>
        <v>0.3321031199</v>
      </c>
      <c r="D59" s="21">
        <f t="shared" si="29"/>
        <v>0.2908789126</v>
      </c>
      <c r="E59" s="21">
        <f t="shared" si="29"/>
        <v>0.2046480562</v>
      </c>
      <c r="F59" s="21">
        <f t="shared" si="29"/>
        <v>0.5583843134</v>
      </c>
    </row>
    <row r="60">
      <c r="A60" s="19" t="s">
        <v>58</v>
      </c>
      <c r="B60" s="21">
        <f t="shared" ref="B60:F60" si="30">B31/B2</f>
        <v>0.05958294176</v>
      </c>
      <c r="C60" s="21">
        <f t="shared" si="30"/>
        <v>0.05669067275</v>
      </c>
      <c r="D60" s="21">
        <f t="shared" si="30"/>
        <v>0.06667901972</v>
      </c>
      <c r="E60" s="21">
        <f t="shared" si="30"/>
        <v>0.03942996469</v>
      </c>
      <c r="F60" s="21">
        <f t="shared" si="30"/>
        <v>0.1289517282</v>
      </c>
    </row>
    <row r="61">
      <c r="A61" s="19" t="s">
        <v>59</v>
      </c>
      <c r="B61" s="21">
        <f t="shared" ref="B61:F61" si="31">B25/B17</f>
        <v>0.04758012122</v>
      </c>
      <c r="C61" s="21">
        <f t="shared" si="31"/>
        <v>0.03081552349</v>
      </c>
      <c r="D61" s="21">
        <f t="shared" si="31"/>
        <v>0.05555041737</v>
      </c>
      <c r="E61" s="21">
        <f t="shared" si="31"/>
        <v>0.0122172878</v>
      </c>
      <c r="F61" s="21">
        <f t="shared" si="31"/>
        <v>0.141787817</v>
      </c>
    </row>
    <row r="62">
      <c r="A62" s="19" t="s">
        <v>60</v>
      </c>
      <c r="B62" s="21">
        <f t="shared" ref="B62:F62" si="32">B25/B2</f>
        <v>0.02967194238</v>
      </c>
      <c r="C62" s="21">
        <f t="shared" si="32"/>
        <v>0.01973960399</v>
      </c>
      <c r="D62" s="21">
        <f t="shared" si="32"/>
        <v>0.02693229691</v>
      </c>
      <c r="E62" s="21">
        <f t="shared" si="32"/>
        <v>0.00627627384</v>
      </c>
      <c r="F62" s="21">
        <f t="shared" si="32"/>
        <v>0.07552242342</v>
      </c>
    </row>
    <row r="63">
      <c r="A63" s="19" t="s">
        <v>61</v>
      </c>
      <c r="B63" s="21">
        <f t="shared" ref="B63:F63" si="33">(B25+B24)/B17</f>
        <v>0.042164611</v>
      </c>
      <c r="C63" s="21">
        <f t="shared" si="33"/>
        <v>0.02235303195</v>
      </c>
      <c r="D63" s="21">
        <f t="shared" si="33"/>
        <v>0.05155668837</v>
      </c>
      <c r="E63" s="21">
        <f t="shared" si="33"/>
        <v>0.002569934742</v>
      </c>
      <c r="F63" s="21">
        <f t="shared" si="33"/>
        <v>0.1820408969</v>
      </c>
    </row>
    <row r="64">
      <c r="A64" s="19" t="s">
        <v>62</v>
      </c>
      <c r="B64" s="21">
        <f t="shared" ref="B64:F64" si="34">B16/B17</f>
        <v>0.2174547898</v>
      </c>
      <c r="C64" s="21">
        <f t="shared" si="34"/>
        <v>0.2229684529</v>
      </c>
      <c r="D64" s="21">
        <f t="shared" si="34"/>
        <v>0.3864963087</v>
      </c>
      <c r="E64" s="21">
        <f t="shared" si="34"/>
        <v>0.2865026407</v>
      </c>
      <c r="F64" s="21">
        <f t="shared" si="34"/>
        <v>0.2672279434</v>
      </c>
    </row>
    <row r="65">
      <c r="A65" s="19" t="s">
        <v>63</v>
      </c>
      <c r="B65" s="21">
        <f t="shared" ref="B65:F65" si="35">B16/B2</f>
        <v>0.1356092803</v>
      </c>
      <c r="C65" s="21">
        <f t="shared" si="35"/>
        <v>0.1428276551</v>
      </c>
      <c r="D65" s="21">
        <f t="shared" si="35"/>
        <v>0.1873835307</v>
      </c>
      <c r="E65" s="21">
        <f t="shared" si="35"/>
        <v>0.1471823418</v>
      </c>
      <c r="F65" s="21">
        <f t="shared" si="35"/>
        <v>0.1423373482</v>
      </c>
    </row>
    <row r="66">
      <c r="A66" s="19" t="s">
        <v>64</v>
      </c>
      <c r="B66" s="21">
        <f t="shared" ref="B66:F66" si="36">B33/B2</f>
        <v>0.1274804105</v>
      </c>
      <c r="C66" s="21">
        <f t="shared" si="36"/>
        <v>0.1203325654</v>
      </c>
      <c r="D66" s="21">
        <f t="shared" si="36"/>
        <v>0.2279703492</v>
      </c>
      <c r="E66" s="21">
        <f t="shared" si="36"/>
        <v>0.2395449057</v>
      </c>
      <c r="F66" s="21">
        <f t="shared" si="36"/>
        <v>0.1700786314</v>
      </c>
    </row>
    <row r="67">
      <c r="A67" s="19" t="s">
        <v>65</v>
      </c>
      <c r="B67" s="21">
        <f t="shared" ref="B67:F67" si="37">B17/B32</f>
        <v>3.149553519</v>
      </c>
      <c r="C67" s="21">
        <f t="shared" si="37"/>
        <v>3.752582341</v>
      </c>
      <c r="D67" s="21">
        <f t="shared" si="37"/>
        <v>2.114993801</v>
      </c>
      <c r="E67" s="21">
        <f t="shared" si="37"/>
        <v>2.666295719</v>
      </c>
      <c r="F67" s="21">
        <f t="shared" si="37"/>
        <v>2.306444686</v>
      </c>
    </row>
    <row r="68">
      <c r="A68" s="19" t="s">
        <v>66</v>
      </c>
      <c r="B68" s="21">
        <f t="shared" ref="B68:F68" si="38">B17/B2</f>
        <v>0.6236205712</v>
      </c>
      <c r="C68" s="21">
        <f t="shared" si="38"/>
        <v>0.6405733783</v>
      </c>
      <c r="D68" s="21">
        <f t="shared" si="38"/>
        <v>0.4848261846</v>
      </c>
      <c r="E68" s="21">
        <f t="shared" si="38"/>
        <v>0.5137207164</v>
      </c>
      <c r="F68" s="21">
        <f t="shared" si="38"/>
        <v>0.5326439535</v>
      </c>
    </row>
    <row r="69">
      <c r="A69" s="19" t="s">
        <v>67</v>
      </c>
      <c r="B69" s="21">
        <f t="shared" ref="B69:F69" si="39">(B16+B11)/B17</f>
        <v>0.4570923619</v>
      </c>
      <c r="C69" s="21">
        <f t="shared" si="39"/>
        <v>0.4184213273</v>
      </c>
      <c r="D69" s="21">
        <f t="shared" si="39"/>
        <v>0.7636187564</v>
      </c>
      <c r="E69" s="21">
        <f t="shared" si="39"/>
        <v>0.6858812706</v>
      </c>
      <c r="F69" s="21">
        <f t="shared" si="39"/>
        <v>0.547238798</v>
      </c>
    </row>
    <row r="70">
      <c r="A70" s="19" t="s">
        <v>68</v>
      </c>
      <c r="B70" s="21">
        <f t="shared" ref="B70:F70" si="40">(B16+B11)/B2</f>
        <v>0.2850521998</v>
      </c>
      <c r="C70" s="21">
        <f t="shared" si="40"/>
        <v>0.2680295632</v>
      </c>
      <c r="D70" s="21">
        <f t="shared" si="40"/>
        <v>0.3702223682</v>
      </c>
      <c r="E70" s="21">
        <f t="shared" si="40"/>
        <v>0.3523514177</v>
      </c>
      <c r="F70" s="21">
        <f t="shared" si="40"/>
        <v>0.2914834369</v>
      </c>
    </row>
    <row r="71">
      <c r="A71" s="19" t="s">
        <v>69</v>
      </c>
      <c r="B71" s="21">
        <f t="shared" ref="B71:F71" si="41">B30/B19</f>
        <v>0.1959351232</v>
      </c>
      <c r="C71" s="21">
        <f t="shared" si="41"/>
        <v>0.1634974749</v>
      </c>
      <c r="D71" s="21">
        <f t="shared" si="41"/>
        <v>0.5377582052</v>
      </c>
      <c r="E71" s="21">
        <f t="shared" si="41"/>
        <v>0.2489240357</v>
      </c>
      <c r="F71" s="21">
        <f t="shared" si="41"/>
        <v>-0.006953692456</v>
      </c>
    </row>
    <row r="72">
      <c r="A72" s="19" t="s">
        <v>70</v>
      </c>
      <c r="B72" s="19">
        <f t="shared" ref="B72:F72" si="42">B30/B35</f>
        <v>-0.6206869401</v>
      </c>
      <c r="C72" s="19">
        <f t="shared" si="42"/>
        <v>-0.6478714051</v>
      </c>
      <c r="D72" s="19">
        <f t="shared" si="42"/>
        <v>-2.872396811</v>
      </c>
      <c r="E72" s="19">
        <f t="shared" si="42"/>
        <v>-0.9492015234</v>
      </c>
      <c r="F72" s="19">
        <f t="shared" si="42"/>
        <v>0.3238578016</v>
      </c>
    </row>
    <row r="73">
      <c r="A73" s="19" t="s">
        <v>71</v>
      </c>
      <c r="B73" s="19">
        <f t="shared" ref="B73:F73" si="43">B22/B35</f>
        <v>-0.6040599924</v>
      </c>
      <c r="C73" s="19">
        <f t="shared" si="43"/>
        <v>-0.6618377204</v>
      </c>
      <c r="D73" s="19">
        <f t="shared" si="43"/>
        <v>-1.171107097</v>
      </c>
      <c r="E73" s="19">
        <f t="shared" si="43"/>
        <v>-0.2993699414</v>
      </c>
      <c r="F73" s="19">
        <f t="shared" si="43"/>
        <v>-12.74504145</v>
      </c>
    </row>
    <row r="74">
      <c r="A74" s="19" t="s">
        <v>72</v>
      </c>
      <c r="B74" s="21">
        <f t="shared" ref="B74:F74" si="44">B31/B19</f>
        <v>0.309446606</v>
      </c>
      <c r="C74" s="21">
        <f t="shared" si="44"/>
        <v>0.2500112186</v>
      </c>
      <c r="D74" s="21">
        <f t="shared" si="44"/>
        <v>0.2833345787</v>
      </c>
      <c r="E74" s="21">
        <f t="shared" si="44"/>
        <v>0.1332829842</v>
      </c>
      <c r="F74" s="21">
        <f t="shared" si="44"/>
        <v>0.3087435188</v>
      </c>
    </row>
    <row r="75">
      <c r="A75" s="19" t="s">
        <v>73</v>
      </c>
      <c r="B75" s="21">
        <f t="shared" ref="B75:F75" si="45">B34/B19</f>
        <v>0.1150355294</v>
      </c>
      <c r="C75" s="21">
        <f t="shared" si="45"/>
        <v>0.135399772</v>
      </c>
      <c r="D75" s="21">
        <f t="shared" si="45"/>
        <v>0.1695888517</v>
      </c>
      <c r="E75" s="21">
        <f t="shared" si="45"/>
        <v>0.1072301517</v>
      </c>
      <c r="F75" s="21">
        <f t="shared" si="45"/>
        <v>0.2706970235</v>
      </c>
    </row>
    <row r="76">
      <c r="A76" s="19" t="s">
        <v>74</v>
      </c>
      <c r="B76" s="21">
        <f t="shared" ref="B76:F76" si="46">B25/B19</f>
        <v>0.1541025265</v>
      </c>
      <c r="C76" s="21">
        <f t="shared" si="46"/>
        <v>0.08705351705</v>
      </c>
      <c r="D76" s="21">
        <f t="shared" si="46"/>
        <v>0.1144415594</v>
      </c>
      <c r="E76" s="21">
        <f t="shared" si="46"/>
        <v>0.02121535015</v>
      </c>
      <c r="F76" s="21">
        <f t="shared" si="46"/>
        <v>0.1808200563</v>
      </c>
    </row>
    <row r="77">
      <c r="A77" s="19" t="s">
        <v>75</v>
      </c>
      <c r="B77" s="19">
        <f t="shared" ref="B77:F77" si="47">B25/B35</f>
        <v>-0.4881688594</v>
      </c>
      <c r="C77" s="19">
        <f t="shared" si="47"/>
        <v>-0.3449563026</v>
      </c>
      <c r="D77" s="19">
        <f t="shared" si="47"/>
        <v>-0.611281366</v>
      </c>
      <c r="E77" s="19">
        <f t="shared" si="47"/>
        <v>-0.0808987474</v>
      </c>
      <c r="F77" s="19">
        <f t="shared" si="47"/>
        <v>-8.421423048</v>
      </c>
    </row>
    <row r="78">
      <c r="A78" s="19" t="s">
        <v>76</v>
      </c>
      <c r="B78" s="19">
        <f t="shared" ref="B78:F78" si="48">B35/B9</f>
        <v>-0.4397779024</v>
      </c>
      <c r="C78" s="19">
        <f t="shared" si="48"/>
        <v>-0.4639400166</v>
      </c>
      <c r="D78" s="19">
        <f t="shared" si="48"/>
        <v>-0.3675520675</v>
      </c>
      <c r="E78" s="19">
        <f t="shared" si="48"/>
        <v>-0.6568955305</v>
      </c>
      <c r="F78" s="19">
        <f t="shared" si="48"/>
        <v>-0.07145569401</v>
      </c>
    </row>
    <row r="79">
      <c r="A79" s="19" t="s">
        <v>77</v>
      </c>
      <c r="B79" s="19">
        <f t="shared" ref="B79:F79" si="49">B35/B2</f>
        <v>-0.06078212856</v>
      </c>
      <c r="C79" s="19">
        <f t="shared" si="49"/>
        <v>-0.05722349131</v>
      </c>
      <c r="D79" s="19">
        <f t="shared" si="49"/>
        <v>-0.04405875658</v>
      </c>
      <c r="E79" s="19">
        <f t="shared" si="49"/>
        <v>-0.07758184202</v>
      </c>
      <c r="F79" s="19">
        <f t="shared" si="49"/>
        <v>-0.008967893311</v>
      </c>
    </row>
    <row r="80">
      <c r="A80" s="19" t="s">
        <v>78</v>
      </c>
      <c r="B80" s="19">
        <f t="shared" ref="B80:F80" si="50">B35/B19</f>
        <v>-0.3156746349</v>
      </c>
      <c r="C80" s="19">
        <f t="shared" si="50"/>
        <v>-0.2523609987</v>
      </c>
      <c r="D80" s="19">
        <f t="shared" si="50"/>
        <v>-0.1872158482</v>
      </c>
      <c r="E80" s="19">
        <f t="shared" si="50"/>
        <v>-0.2622457187</v>
      </c>
      <c r="F80" s="19">
        <f t="shared" si="50"/>
        <v>-0.02147143722</v>
      </c>
    </row>
    <row r="81">
      <c r="A81" s="19" t="s">
        <v>79</v>
      </c>
      <c r="B81" s="21">
        <f t="shared" ref="B81:F81" si="51">B12/B19</f>
        <v>0.2223395696</v>
      </c>
      <c r="C81" s="21">
        <f t="shared" si="51"/>
        <v>0.1981750276</v>
      </c>
      <c r="D81" s="21">
        <f t="shared" si="51"/>
        <v>0.2900874227</v>
      </c>
      <c r="E81" s="21">
        <f t="shared" si="51"/>
        <v>0.262056511</v>
      </c>
      <c r="F81" s="21">
        <f t="shared" si="51"/>
        <v>0.1833039528</v>
      </c>
    </row>
    <row r="82">
      <c r="A82" s="19" t="s">
        <v>80</v>
      </c>
      <c r="B82" s="21">
        <f t="shared" ref="B82:F82" si="52">B3/B19</f>
        <v>1.320826971</v>
      </c>
      <c r="C82" s="21">
        <f t="shared" si="52"/>
        <v>1.081130114</v>
      </c>
      <c r="D82" s="21">
        <f t="shared" si="52"/>
        <v>1.65013076</v>
      </c>
      <c r="E82" s="21">
        <f t="shared" si="52"/>
        <v>1.45781585</v>
      </c>
      <c r="F82" s="21">
        <f t="shared" si="52"/>
        <v>0.9298252291</v>
      </c>
    </row>
    <row r="83">
      <c r="A83" s="19" t="s">
        <v>81</v>
      </c>
      <c r="B83" s="21">
        <f t="shared" ref="B83:F83" si="53">B8/B19</f>
        <v>0.5241659424</v>
      </c>
      <c r="C83" s="21">
        <f t="shared" si="53"/>
        <v>0.4232733343</v>
      </c>
      <c r="D83" s="21">
        <f t="shared" si="53"/>
        <v>0.5606541759</v>
      </c>
      <c r="E83" s="21">
        <f t="shared" si="53"/>
        <v>0.3174197543</v>
      </c>
      <c r="F83" s="21">
        <f t="shared" si="53"/>
        <v>0.2508471635</v>
      </c>
    </row>
    <row r="84">
      <c r="A84" s="19" t="s">
        <v>82</v>
      </c>
      <c r="B84" s="21">
        <f t="shared" ref="B84:F84" si="54">B33/B19</f>
        <v>0.6620750704</v>
      </c>
      <c r="C84" s="21">
        <f t="shared" si="54"/>
        <v>0.5306779733</v>
      </c>
      <c r="D84" s="21">
        <f t="shared" si="54"/>
        <v>0.9686987466</v>
      </c>
      <c r="E84" s="21">
        <f t="shared" si="54"/>
        <v>0.8097207325</v>
      </c>
      <c r="F84" s="21">
        <f t="shared" si="54"/>
        <v>0.4072118756</v>
      </c>
    </row>
    <row r="85">
      <c r="A85" s="19" t="s">
        <v>83</v>
      </c>
      <c r="B85" s="21">
        <f t="shared" ref="B85:F85" si="55">(B5+B6)/B19</f>
        <v>0.1348407184</v>
      </c>
      <c r="C85" s="21">
        <f t="shared" si="55"/>
        <v>0.1082534037</v>
      </c>
      <c r="D85" s="21">
        <f t="shared" si="55"/>
        <v>0.1956933107</v>
      </c>
      <c r="E85" s="21">
        <f t="shared" si="55"/>
        <v>0.1314954962</v>
      </c>
      <c r="F85" s="21">
        <f t="shared" si="55"/>
        <v>0.1117915821</v>
      </c>
    </row>
    <row r="86">
      <c r="A86" s="19" t="s">
        <v>84</v>
      </c>
      <c r="B86" s="21">
        <f t="shared" ref="B86:F86" si="56">B19/B2</f>
        <v>0.1925467613</v>
      </c>
      <c r="C86" s="21">
        <f t="shared" si="56"/>
        <v>0.2267525156</v>
      </c>
      <c r="D86" s="21">
        <f t="shared" si="56"/>
        <v>0.2353366823</v>
      </c>
      <c r="E86" s="21">
        <f t="shared" si="56"/>
        <v>0.2958364484</v>
      </c>
      <c r="F86" s="21">
        <f t="shared" si="56"/>
        <v>0.4176661869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39813.0</v>
      </c>
      <c r="C1" s="52">
        <v>40178.0</v>
      </c>
      <c r="D1" s="52">
        <v>40543.0</v>
      </c>
      <c r="E1" s="52">
        <v>40908.0</v>
      </c>
      <c r="F1" s="52">
        <v>41274.0</v>
      </c>
    </row>
    <row r="2">
      <c r="A2" s="4" t="s">
        <v>1</v>
      </c>
      <c r="B2" s="24">
        <v>79382.0</v>
      </c>
      <c r="C2" s="25">
        <v>83275.0</v>
      </c>
      <c r="D2" s="25">
        <v>82076.0</v>
      </c>
      <c r="E2" s="25">
        <v>93146.0</v>
      </c>
      <c r="F2" s="25">
        <v>221758.0</v>
      </c>
    </row>
    <row r="3">
      <c r="A3" s="4" t="s">
        <v>2</v>
      </c>
      <c r="B3" s="26">
        <v>42476.0</v>
      </c>
      <c r="C3" s="27">
        <v>37684.0</v>
      </c>
      <c r="D3" s="27">
        <v>36932.0</v>
      </c>
      <c r="E3" s="27">
        <v>45482.0</v>
      </c>
      <c r="F3" s="27">
        <v>197050.0</v>
      </c>
    </row>
    <row r="4">
      <c r="A4" s="4" t="s">
        <v>3</v>
      </c>
      <c r="B4" s="11">
        <v>23183.0</v>
      </c>
      <c r="C4" s="12">
        <v>18544.0</v>
      </c>
      <c r="D4" s="12">
        <v>3458.0</v>
      </c>
      <c r="E4" s="12">
        <v>4915.0</v>
      </c>
      <c r="F4" s="12">
        <v>4006.0</v>
      </c>
    </row>
    <row r="5">
      <c r="A5" s="4" t="s">
        <v>4</v>
      </c>
      <c r="B5" s="11">
        <v>17736.0</v>
      </c>
      <c r="C5" s="12">
        <v>17722.0</v>
      </c>
      <c r="D5" s="12">
        <v>16461.0</v>
      </c>
      <c r="E5" s="12">
        <v>20423.0</v>
      </c>
      <c r="F5" s="12">
        <v>173226.0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/>
      <c r="C7" s="12"/>
      <c r="D7" s="12">
        <v>690.0</v>
      </c>
      <c r="E7" s="12">
        <v>1380.0</v>
      </c>
      <c r="F7" s="12">
        <v>1685.0</v>
      </c>
    </row>
    <row r="8">
      <c r="A8" s="4" t="s">
        <v>7</v>
      </c>
      <c r="B8" s="11">
        <v>57.0</v>
      </c>
      <c r="C8" s="12">
        <v>175.0</v>
      </c>
      <c r="D8" s="12">
        <v>78.0</v>
      </c>
      <c r="E8" s="12">
        <v>69.0</v>
      </c>
      <c r="F8" s="12">
        <v>65.0</v>
      </c>
    </row>
    <row r="9">
      <c r="A9" s="15" t="s">
        <v>8</v>
      </c>
      <c r="B9" s="11">
        <v>1117.0</v>
      </c>
      <c r="C9" s="12">
        <v>1549.0</v>
      </c>
      <c r="D9" s="12">
        <v>4028.0</v>
      </c>
      <c r="E9" s="12">
        <v>3912.0</v>
      </c>
      <c r="F9" s="12">
        <v>3715.0</v>
      </c>
      <c r="G9" s="16"/>
    </row>
    <row r="10">
      <c r="A10" s="15" t="s">
        <v>9</v>
      </c>
      <c r="B10" s="26">
        <v>17360.0</v>
      </c>
      <c r="C10" s="27">
        <v>15734.0</v>
      </c>
      <c r="D10" s="27">
        <v>12415.0</v>
      </c>
      <c r="E10" s="27">
        <v>18798.0</v>
      </c>
      <c r="F10" s="27">
        <v>69225.0</v>
      </c>
    </row>
    <row r="11">
      <c r="A11" s="17" t="s">
        <v>10</v>
      </c>
      <c r="B11" s="11">
        <v>0.0</v>
      </c>
      <c r="C11" s="12">
        <v>0.0</v>
      </c>
      <c r="D11" s="12">
        <v>0.0</v>
      </c>
      <c r="E11" s="12">
        <v>0.0</v>
      </c>
      <c r="F11" s="12">
        <v>0.0</v>
      </c>
    </row>
    <row r="12">
      <c r="A12" s="4" t="s">
        <v>11</v>
      </c>
      <c r="B12" s="11">
        <v>5300.0</v>
      </c>
      <c r="C12" s="12">
        <v>5911.0</v>
      </c>
      <c r="D12" s="12">
        <v>737.0</v>
      </c>
      <c r="E12" s="12">
        <v>1535.0</v>
      </c>
      <c r="F12" s="12">
        <v>2113.0</v>
      </c>
    </row>
    <row r="13">
      <c r="A13" s="4" t="s">
        <v>12</v>
      </c>
      <c r="B13" s="26"/>
      <c r="C13" s="27"/>
      <c r="D13" s="27">
        <v>3237.0</v>
      </c>
      <c r="E13" s="12">
        <v>5882.0</v>
      </c>
      <c r="F13" s="12">
        <v>6937.0</v>
      </c>
    </row>
    <row r="14">
      <c r="A14" s="4" t="s">
        <v>13</v>
      </c>
      <c r="B14" s="49"/>
      <c r="C14" s="49"/>
      <c r="D14" s="49">
        <v>846.0</v>
      </c>
      <c r="E14" s="49">
        <v>901.0</v>
      </c>
      <c r="F14" s="49">
        <v>508.0</v>
      </c>
    </row>
    <row r="15">
      <c r="A15" s="4" t="s">
        <v>14</v>
      </c>
      <c r="B15" s="26">
        <v>6385.0</v>
      </c>
      <c r="C15" s="27">
        <v>5970.0</v>
      </c>
      <c r="D15" s="27">
        <v>5667.0</v>
      </c>
      <c r="E15" s="27">
        <v>5936.0</v>
      </c>
      <c r="F15" s="27">
        <v>7920.0</v>
      </c>
    </row>
    <row r="16">
      <c r="A16" s="1" t="s">
        <v>15</v>
      </c>
      <c r="B16" s="11">
        <v>0.0</v>
      </c>
      <c r="C16" s="12">
        <v>0.0</v>
      </c>
      <c r="D16" s="12">
        <v>0.0</v>
      </c>
      <c r="E16" s="12">
        <v>0.0</v>
      </c>
      <c r="F16" s="12">
        <v>0.0</v>
      </c>
    </row>
    <row r="17">
      <c r="A17" s="4" t="s">
        <v>16</v>
      </c>
      <c r="B17" s="11">
        <v>55637.0</v>
      </c>
      <c r="C17" s="12">
        <v>61571.0</v>
      </c>
      <c r="D17" s="12">
        <v>63994.0</v>
      </c>
      <c r="E17" s="12">
        <v>68412.0</v>
      </c>
      <c r="F17" s="12">
        <v>144613.0</v>
      </c>
    </row>
    <row r="18">
      <c r="A18" s="1" t="s">
        <v>17</v>
      </c>
      <c r="B18" s="11">
        <v>16550.0</v>
      </c>
      <c r="C18" s="12">
        <v>16550.0</v>
      </c>
      <c r="D18" s="12">
        <v>16550.0</v>
      </c>
      <c r="E18" s="12">
        <v>16550.0</v>
      </c>
      <c r="F18" s="12">
        <v>16550.0</v>
      </c>
    </row>
    <row r="19">
      <c r="A19" s="1" t="s">
        <v>18</v>
      </c>
      <c r="B19" s="24">
        <v>67237.0</v>
      </c>
      <c r="C19" s="25">
        <v>77273.0</v>
      </c>
      <c r="D19" s="25">
        <v>82393.0</v>
      </c>
      <c r="E19" s="25">
        <v>89755.0</v>
      </c>
      <c r="F19" s="25">
        <v>117293.0</v>
      </c>
    </row>
    <row r="20">
      <c r="A20" s="4" t="s">
        <v>19</v>
      </c>
      <c r="B20" s="24">
        <v>50113.0</v>
      </c>
      <c r="C20" s="25">
        <v>54385.0</v>
      </c>
      <c r="D20" s="25">
        <v>52160.0</v>
      </c>
      <c r="E20" s="25">
        <v>67883.0</v>
      </c>
      <c r="F20" s="25">
        <v>89563.0</v>
      </c>
    </row>
    <row r="21">
      <c r="A21" s="1" t="s">
        <v>20</v>
      </c>
      <c r="B21" s="24">
        <v>9722.0</v>
      </c>
      <c r="C21" s="25">
        <v>9863.0</v>
      </c>
      <c r="D21" s="25">
        <v>18663.0</v>
      </c>
      <c r="E21" s="25">
        <v>15104.0</v>
      </c>
      <c r="F21" s="25">
        <v>-72292.0</v>
      </c>
    </row>
    <row r="22">
      <c r="A22" s="1" t="s">
        <v>21</v>
      </c>
      <c r="B22" s="24">
        <v>7509.0</v>
      </c>
      <c r="C22" s="25">
        <v>10317.0</v>
      </c>
      <c r="D22" s="25">
        <v>11570.0</v>
      </c>
      <c r="E22" s="25">
        <v>6768.0</v>
      </c>
      <c r="F22" s="25">
        <v>100022.0</v>
      </c>
    </row>
    <row r="23">
      <c r="A23" s="4" t="s">
        <v>22</v>
      </c>
      <c r="B23" s="26">
        <v>1953.0</v>
      </c>
      <c r="C23" s="27">
        <v>-1239.0</v>
      </c>
      <c r="D23" s="27">
        <v>4051.0</v>
      </c>
      <c r="E23" s="27">
        <v>3871.0</v>
      </c>
      <c r="F23" s="27">
        <v>3858.0</v>
      </c>
    </row>
    <row r="24">
      <c r="A24" s="4" t="s">
        <v>23</v>
      </c>
      <c r="B24" s="24">
        <v>1431.0</v>
      </c>
      <c r="C24" s="25">
        <v>3289.0</v>
      </c>
      <c r="D24" s="25">
        <v>4765.0</v>
      </c>
      <c r="E24" s="25">
        <v>2269.0</v>
      </c>
      <c r="F24" s="25">
        <v>-1505.0</v>
      </c>
    </row>
    <row r="25">
      <c r="A25" s="4" t="s">
        <v>24</v>
      </c>
      <c r="B25" s="24">
        <v>9468.0</v>
      </c>
      <c r="C25" s="25">
        <v>10728.0</v>
      </c>
      <c r="D25" s="25">
        <v>5518.0</v>
      </c>
      <c r="E25" s="25">
        <v>6278.0</v>
      </c>
      <c r="F25" s="25">
        <v>103390.0</v>
      </c>
    </row>
    <row r="26">
      <c r="A26" s="4" t="s">
        <v>25</v>
      </c>
      <c r="B26" s="26">
        <v>509.0</v>
      </c>
      <c r="C26" s="27">
        <v>647.0</v>
      </c>
      <c r="D26" s="27">
        <v>862.0</v>
      </c>
      <c r="E26" s="27">
        <v>1069.0</v>
      </c>
      <c r="F26" s="27">
        <v>1102.0</v>
      </c>
    </row>
    <row r="27">
      <c r="A27" s="19" t="s">
        <v>26</v>
      </c>
      <c r="B27" s="24">
        <v>-5564.0</v>
      </c>
      <c r="C27" s="25">
        <v>-2960.0</v>
      </c>
      <c r="D27" s="25">
        <v>-2921.0</v>
      </c>
      <c r="E27" s="25">
        <v>-3525.0</v>
      </c>
      <c r="F27" s="25">
        <v>-3794.0</v>
      </c>
    </row>
    <row r="28">
      <c r="A28" s="19" t="s">
        <v>27</v>
      </c>
      <c r="B28" s="24">
        <v>6208.0</v>
      </c>
      <c r="C28" s="25">
        <v>-4639.0</v>
      </c>
      <c r="D28" s="25">
        <v>-250.0</v>
      </c>
      <c r="E28" s="25">
        <v>986.0</v>
      </c>
      <c r="F28" s="25">
        <v>-909.0</v>
      </c>
    </row>
    <row r="29">
      <c r="A29" s="19" t="s">
        <v>28</v>
      </c>
      <c r="B29" s="24">
        <v>-670.0</v>
      </c>
      <c r="C29" s="24">
        <v>-1434.0</v>
      </c>
      <c r="D29" s="24">
        <v>-3319.0</v>
      </c>
      <c r="E29" s="24">
        <v>-917.0</v>
      </c>
      <c r="F29" s="24">
        <v>-650.0</v>
      </c>
    </row>
    <row r="30">
      <c r="A30" s="19" t="s">
        <v>29</v>
      </c>
      <c r="B30" s="20">
        <f t="shared" ref="B30:F30" si="1">B22*(1-0.4)+B26+B28+B29</f>
        <v>10552.4</v>
      </c>
      <c r="C30" s="20">
        <f t="shared" si="1"/>
        <v>764.2</v>
      </c>
      <c r="D30" s="20">
        <f t="shared" si="1"/>
        <v>4235</v>
      </c>
      <c r="E30" s="20">
        <f t="shared" si="1"/>
        <v>5198.8</v>
      </c>
      <c r="F30" s="20">
        <f t="shared" si="1"/>
        <v>59556.2</v>
      </c>
    </row>
    <row r="31">
      <c r="A31" s="19" t="s">
        <v>30</v>
      </c>
      <c r="B31" s="20">
        <f t="shared" ref="B31:F31" si="2">B22+B26</f>
        <v>8018</v>
      </c>
      <c r="C31" s="20">
        <f t="shared" si="2"/>
        <v>10964</v>
      </c>
      <c r="D31" s="20">
        <f t="shared" si="2"/>
        <v>12432</v>
      </c>
      <c r="E31" s="20">
        <f t="shared" si="2"/>
        <v>7837</v>
      </c>
      <c r="F31" s="20">
        <f t="shared" si="2"/>
        <v>101124</v>
      </c>
    </row>
    <row r="32">
      <c r="A32" s="19" t="s">
        <v>31</v>
      </c>
      <c r="B32" s="20">
        <f t="shared" ref="B32:F32" si="3">B18+B25+B27</f>
        <v>20454</v>
      </c>
      <c r="C32" s="20">
        <f t="shared" si="3"/>
        <v>24318</v>
      </c>
      <c r="D32" s="20">
        <f t="shared" si="3"/>
        <v>19147</v>
      </c>
      <c r="E32" s="20">
        <f t="shared" si="3"/>
        <v>19303</v>
      </c>
      <c r="F32" s="20">
        <f t="shared" si="3"/>
        <v>116146</v>
      </c>
    </row>
    <row r="33">
      <c r="A33" s="19" t="s">
        <v>32</v>
      </c>
      <c r="B33" s="20">
        <f t="shared" ref="B33:F33" si="4">B4+B5+B6+B8-B12-B13-B14</f>
        <v>35676</v>
      </c>
      <c r="C33" s="20">
        <f t="shared" si="4"/>
        <v>30530</v>
      </c>
      <c r="D33" s="20">
        <f t="shared" si="4"/>
        <v>15177</v>
      </c>
      <c r="E33" s="20">
        <f t="shared" si="4"/>
        <v>17089</v>
      </c>
      <c r="F33" s="20">
        <f t="shared" si="4"/>
        <v>167739</v>
      </c>
    </row>
    <row r="34">
      <c r="A34" s="19" t="s">
        <v>33</v>
      </c>
      <c r="B34" s="20">
        <f t="shared" ref="B34:F34" si="5">B19-B20</f>
        <v>17124</v>
      </c>
      <c r="C34" s="20">
        <f t="shared" si="5"/>
        <v>22888</v>
      </c>
      <c r="D34" s="20">
        <f t="shared" si="5"/>
        <v>30233</v>
      </c>
      <c r="E34" s="20">
        <f t="shared" si="5"/>
        <v>21872</v>
      </c>
      <c r="F34" s="20">
        <f t="shared" si="5"/>
        <v>27730</v>
      </c>
    </row>
    <row r="35">
      <c r="A35" s="19" t="s">
        <v>34</v>
      </c>
      <c r="B35" s="20">
        <f t="shared" ref="B35:F35" si="6">B19-(B20*1.3525)-B26</f>
        <v>-1049.8325</v>
      </c>
      <c r="C35" s="20">
        <f t="shared" si="6"/>
        <v>3070.2875</v>
      </c>
      <c r="D35" s="20">
        <f t="shared" si="6"/>
        <v>10984.6</v>
      </c>
      <c r="E35" s="20">
        <f t="shared" si="6"/>
        <v>-3125.7575</v>
      </c>
      <c r="F35" s="20">
        <f t="shared" si="6"/>
        <v>-4942.9575</v>
      </c>
    </row>
    <row r="36">
      <c r="A36" s="19"/>
    </row>
    <row r="37">
      <c r="A37" s="19" t="s">
        <v>35</v>
      </c>
      <c r="B37" s="21">
        <f t="shared" ref="B37:F37" si="7">B4/B10</f>
        <v>1.335426267</v>
      </c>
      <c r="C37" s="21">
        <f t="shared" si="7"/>
        <v>1.178594127</v>
      </c>
      <c r="D37" s="21">
        <f t="shared" si="7"/>
        <v>0.2785340314</v>
      </c>
      <c r="E37" s="21">
        <f t="shared" si="7"/>
        <v>0.2614639855</v>
      </c>
      <c r="F37" s="21">
        <f t="shared" si="7"/>
        <v>0.05786926688</v>
      </c>
    </row>
    <row r="38">
      <c r="A38" s="19" t="s">
        <v>36</v>
      </c>
      <c r="B38" s="21">
        <f t="shared" ref="B38:F38" si="8">B4/B19</f>
        <v>0.3447952764</v>
      </c>
      <c r="C38" s="21">
        <f t="shared" si="8"/>
        <v>0.2399803295</v>
      </c>
      <c r="D38" s="21">
        <f t="shared" si="8"/>
        <v>0.04196958479</v>
      </c>
      <c r="E38" s="21">
        <f t="shared" si="8"/>
        <v>0.05476018049</v>
      </c>
      <c r="F38" s="21">
        <f t="shared" si="8"/>
        <v>0.03415378582</v>
      </c>
    </row>
    <row r="39">
      <c r="A39" s="19" t="s">
        <v>37</v>
      </c>
      <c r="B39" s="21">
        <f t="shared" ref="B39:F39" si="9">B4/B3</f>
        <v>0.5457905641</v>
      </c>
      <c r="C39" s="21">
        <f t="shared" si="9"/>
        <v>0.4920921346</v>
      </c>
      <c r="D39" s="21">
        <f t="shared" si="9"/>
        <v>0.09363153904</v>
      </c>
      <c r="E39" s="21">
        <f t="shared" si="9"/>
        <v>0.1080647289</v>
      </c>
      <c r="F39" s="21">
        <f t="shared" si="9"/>
        <v>0.02032986552</v>
      </c>
    </row>
    <row r="40">
      <c r="A40" s="19" t="s">
        <v>38</v>
      </c>
      <c r="B40" s="21">
        <f t="shared" ref="B40:F40" si="10">B4/B2</f>
        <v>0.2920435363</v>
      </c>
      <c r="C40" s="21">
        <f t="shared" si="10"/>
        <v>0.2226838787</v>
      </c>
      <c r="D40" s="21">
        <f t="shared" si="10"/>
        <v>0.04213168283</v>
      </c>
      <c r="E40" s="21">
        <f t="shared" si="10"/>
        <v>0.05276662444</v>
      </c>
      <c r="F40" s="21">
        <f t="shared" si="10"/>
        <v>0.01806473724</v>
      </c>
    </row>
    <row r="41">
      <c r="A41" s="19" t="s">
        <v>39</v>
      </c>
      <c r="B41" s="21">
        <f t="shared" ref="B41:F41" si="11">B3/B10</f>
        <v>2.446774194</v>
      </c>
      <c r="C41" s="21">
        <f t="shared" si="11"/>
        <v>2.395068006</v>
      </c>
      <c r="D41" s="21">
        <f t="shared" si="11"/>
        <v>2.974788562</v>
      </c>
      <c r="E41" s="21">
        <f t="shared" si="11"/>
        <v>2.419512714</v>
      </c>
      <c r="F41" s="21">
        <f t="shared" si="11"/>
        <v>2.846514987</v>
      </c>
    </row>
    <row r="42">
      <c r="A42" s="19" t="s">
        <v>40</v>
      </c>
      <c r="B42" s="21">
        <f t="shared" ref="B42:F42" si="12">B3/B2</f>
        <v>0.5350835202</v>
      </c>
      <c r="C42" s="21">
        <f t="shared" si="12"/>
        <v>0.4525247673</v>
      </c>
      <c r="D42" s="21">
        <f t="shared" si="12"/>
        <v>0.4499731956</v>
      </c>
      <c r="E42" s="21">
        <f t="shared" si="12"/>
        <v>0.488287205</v>
      </c>
      <c r="F42" s="21">
        <f t="shared" si="12"/>
        <v>0.8885812462</v>
      </c>
    </row>
    <row r="43">
      <c r="A43" s="19" t="s">
        <v>41</v>
      </c>
      <c r="B43" s="21">
        <f t="shared" ref="B43:F43" si="13">B10/B2</f>
        <v>0.2186893754</v>
      </c>
      <c r="C43" s="21">
        <f t="shared" si="13"/>
        <v>0.1889402582</v>
      </c>
      <c r="D43" s="21">
        <f t="shared" si="13"/>
        <v>0.1512622447</v>
      </c>
      <c r="E43" s="21">
        <f t="shared" si="13"/>
        <v>0.2018122088</v>
      </c>
      <c r="F43" s="21">
        <f t="shared" si="13"/>
        <v>0.3121646119</v>
      </c>
    </row>
    <row r="44">
      <c r="A44" s="19" t="s">
        <v>42</v>
      </c>
      <c r="B44" s="21">
        <f t="shared" ref="B44:F44" si="14">B10/B19</f>
        <v>0.2581911745</v>
      </c>
      <c r="C44" s="21">
        <f t="shared" si="14"/>
        <v>0.2036157519</v>
      </c>
      <c r="D44" s="21">
        <f t="shared" si="14"/>
        <v>0.1506802762</v>
      </c>
      <c r="E44" s="21">
        <f t="shared" si="14"/>
        <v>0.2094368002</v>
      </c>
      <c r="F44" s="21">
        <f t="shared" si="14"/>
        <v>0.5901886728</v>
      </c>
    </row>
    <row r="45">
      <c r="A45" s="19" t="s">
        <v>43</v>
      </c>
      <c r="B45" s="21">
        <f t="shared" ref="B45:F45" si="15">B8/B2</f>
        <v>0.0007180469124</v>
      </c>
      <c r="C45" s="21">
        <f t="shared" si="15"/>
        <v>0.00210147103</v>
      </c>
      <c r="D45" s="21">
        <f t="shared" si="15"/>
        <v>0.0009503387105</v>
      </c>
      <c r="E45" s="21">
        <f t="shared" si="15"/>
        <v>0.0007407725506</v>
      </c>
      <c r="F45" s="21">
        <f t="shared" si="15"/>
        <v>0.0002931123116</v>
      </c>
    </row>
    <row r="46">
      <c r="A46" s="19" t="s">
        <v>44</v>
      </c>
      <c r="B46" s="21">
        <f t="shared" ref="B46:F46" si="16">(B3-B8)/B2</f>
        <v>0.5343654733</v>
      </c>
      <c r="C46" s="21">
        <f t="shared" si="16"/>
        <v>0.4504232963</v>
      </c>
      <c r="D46" s="21">
        <f t="shared" si="16"/>
        <v>0.4490228569</v>
      </c>
      <c r="E46" s="21">
        <f t="shared" si="16"/>
        <v>0.4875464325</v>
      </c>
      <c r="F46" s="21">
        <f t="shared" si="16"/>
        <v>0.8882881339</v>
      </c>
    </row>
    <row r="47">
      <c r="A47" s="19" t="s">
        <v>45</v>
      </c>
      <c r="B47" s="21">
        <f t="shared" ref="B47:F47" si="17">(B3-B8)/B10</f>
        <v>2.443490783</v>
      </c>
      <c r="C47" s="21">
        <f t="shared" si="17"/>
        <v>2.383945596</v>
      </c>
      <c r="D47" s="21">
        <f t="shared" si="17"/>
        <v>2.96850584</v>
      </c>
      <c r="E47" s="21">
        <f t="shared" si="17"/>
        <v>2.415842111</v>
      </c>
      <c r="F47" s="21">
        <f t="shared" si="17"/>
        <v>2.84557602</v>
      </c>
    </row>
    <row r="48">
      <c r="A48" s="19" t="s">
        <v>46</v>
      </c>
      <c r="B48" s="19">
        <f t="shared" ref="B48:F48" si="18">(B3-B10)/B2</f>
        <v>0.3163941448</v>
      </c>
      <c r="C48" s="19">
        <f t="shared" si="18"/>
        <v>0.2635845092</v>
      </c>
      <c r="D48" s="19">
        <f t="shared" si="18"/>
        <v>0.2987109508</v>
      </c>
      <c r="E48" s="19">
        <f t="shared" si="18"/>
        <v>0.2864749962</v>
      </c>
      <c r="F48" s="19">
        <f t="shared" si="18"/>
        <v>0.5764166343</v>
      </c>
    </row>
    <row r="49">
      <c r="A49" s="19" t="s">
        <v>47</v>
      </c>
      <c r="B49" s="21">
        <f t="shared" ref="B49:F49" si="19">(B3-B10)/B19</f>
        <v>0.3735443283</v>
      </c>
      <c r="C49" s="21">
        <f t="shared" si="19"/>
        <v>0.284057821</v>
      </c>
      <c r="D49" s="21">
        <f t="shared" si="19"/>
        <v>0.2975616861</v>
      </c>
      <c r="E49" s="21">
        <f t="shared" si="19"/>
        <v>0.2972982007</v>
      </c>
      <c r="F49" s="21">
        <f t="shared" si="19"/>
        <v>1.08979223</v>
      </c>
    </row>
    <row r="50">
      <c r="A50" s="19" t="s">
        <v>48</v>
      </c>
      <c r="B50" s="21">
        <f t="shared" ref="B50:F50" si="20">(B11+B16)/B30</f>
        <v>0</v>
      </c>
      <c r="C50" s="21">
        <f t="shared" si="20"/>
        <v>0</v>
      </c>
      <c r="D50" s="21">
        <f t="shared" si="20"/>
        <v>0</v>
      </c>
      <c r="E50" s="21">
        <f t="shared" si="20"/>
        <v>0</v>
      </c>
      <c r="F50" s="21">
        <f t="shared" si="20"/>
        <v>0</v>
      </c>
    </row>
    <row r="51">
      <c r="A51" s="19" t="s">
        <v>49</v>
      </c>
      <c r="B51" s="21">
        <f t="shared" ref="B51:F51" si="21">B23/B31</f>
        <v>0.2435769519</v>
      </c>
      <c r="C51" s="21">
        <f t="shared" si="21"/>
        <v>-0.1130062021</v>
      </c>
      <c r="D51" s="21">
        <f t="shared" si="21"/>
        <v>0.3258526384</v>
      </c>
      <c r="E51" s="21">
        <f t="shared" si="21"/>
        <v>0.4939390073</v>
      </c>
      <c r="F51" s="21">
        <f t="shared" si="21"/>
        <v>0.03815118073</v>
      </c>
    </row>
    <row r="52">
      <c r="A52" s="19" t="s">
        <v>50</v>
      </c>
      <c r="B52" s="21">
        <f t="shared" ref="B52:F52" si="22">B23/B25</f>
        <v>0.2062737643</v>
      </c>
      <c r="C52" s="21">
        <f t="shared" si="22"/>
        <v>-0.11549217</v>
      </c>
      <c r="D52" s="21">
        <f t="shared" si="22"/>
        <v>0.7341428054</v>
      </c>
      <c r="E52" s="21">
        <f t="shared" si="22"/>
        <v>0.6165976426</v>
      </c>
      <c r="F52" s="21">
        <f t="shared" si="22"/>
        <v>0.0373150208</v>
      </c>
    </row>
    <row r="53">
      <c r="A53" s="19" t="s">
        <v>51</v>
      </c>
      <c r="B53" s="21">
        <f t="shared" ref="B53:F53" si="23">B23/B2</f>
        <v>0.02460255474</v>
      </c>
      <c r="C53" s="21">
        <f t="shared" si="23"/>
        <v>-0.01487841489</v>
      </c>
      <c r="D53" s="21">
        <f t="shared" si="23"/>
        <v>0.0493566938</v>
      </c>
      <c r="E53" s="21">
        <f t="shared" si="23"/>
        <v>0.04155841367</v>
      </c>
      <c r="F53" s="21">
        <f t="shared" si="23"/>
        <v>0.01739734305</v>
      </c>
    </row>
    <row r="54">
      <c r="A54" s="19" t="s">
        <v>52</v>
      </c>
      <c r="B54" s="19">
        <f t="shared" ref="B54:F54" si="24">B23/B35</f>
        <v>-1.860296762</v>
      </c>
      <c r="C54" s="19">
        <f t="shared" si="24"/>
        <v>-0.4035452706</v>
      </c>
      <c r="D54" s="19">
        <f t="shared" si="24"/>
        <v>0.3687890319</v>
      </c>
      <c r="E54" s="19">
        <f t="shared" si="24"/>
        <v>-1.238419807</v>
      </c>
      <c r="F54" s="19">
        <f t="shared" si="24"/>
        <v>-0.7805043843</v>
      </c>
    </row>
    <row r="55">
      <c r="A55" s="19" t="s">
        <v>53</v>
      </c>
      <c r="B55" s="21">
        <f t="shared" ref="B55:F55" si="25">B30/B17</f>
        <v>0.1896651509</v>
      </c>
      <c r="C55" s="21">
        <f t="shared" si="25"/>
        <v>0.01241168732</v>
      </c>
      <c r="D55" s="21">
        <f t="shared" si="25"/>
        <v>0.06617807919</v>
      </c>
      <c r="E55" s="21">
        <f t="shared" si="25"/>
        <v>0.07599251593</v>
      </c>
      <c r="F55" s="21">
        <f t="shared" si="25"/>
        <v>0.4118315781</v>
      </c>
    </row>
    <row r="56">
      <c r="A56" s="19" t="s">
        <v>54</v>
      </c>
      <c r="B56" s="21">
        <f t="shared" ref="B56:F56" si="26">B30/B2</f>
        <v>0.1329318989</v>
      </c>
      <c r="C56" s="21">
        <f t="shared" si="26"/>
        <v>0.009176823777</v>
      </c>
      <c r="D56" s="21">
        <f t="shared" si="26"/>
        <v>0.05159851845</v>
      </c>
      <c r="E56" s="21">
        <f t="shared" si="26"/>
        <v>0.05581345415</v>
      </c>
      <c r="F56" s="21">
        <f t="shared" si="26"/>
        <v>0.26856393</v>
      </c>
    </row>
    <row r="57">
      <c r="A57" s="19" t="s">
        <v>55</v>
      </c>
      <c r="B57" s="21">
        <f t="shared" ref="B57:F57" si="27">B22/B17</f>
        <v>0.1349641426</v>
      </c>
      <c r="C57" s="21">
        <f t="shared" si="27"/>
        <v>0.1675626512</v>
      </c>
      <c r="D57" s="21">
        <f t="shared" si="27"/>
        <v>0.1807981998</v>
      </c>
      <c r="E57" s="21">
        <f t="shared" si="27"/>
        <v>0.09893001228</v>
      </c>
      <c r="F57" s="21">
        <f t="shared" si="27"/>
        <v>0.6916528943</v>
      </c>
    </row>
    <row r="58">
      <c r="A58" s="19" t="s">
        <v>56</v>
      </c>
      <c r="B58" s="21">
        <f t="shared" ref="B58:F58" si="28">B22/B2</f>
        <v>0.09459323272</v>
      </c>
      <c r="C58" s="21">
        <f t="shared" si="28"/>
        <v>0.1238907235</v>
      </c>
      <c r="D58" s="21">
        <f t="shared" si="28"/>
        <v>0.1409669087</v>
      </c>
      <c r="E58" s="21">
        <f t="shared" si="28"/>
        <v>0.07266012497</v>
      </c>
      <c r="F58" s="21">
        <f t="shared" si="28"/>
        <v>0.4510412251</v>
      </c>
    </row>
    <row r="59">
      <c r="A59" s="19" t="s">
        <v>57</v>
      </c>
      <c r="B59" s="21">
        <f t="shared" ref="B59:F59" si="29">B31/B32</f>
        <v>0.3920015645</v>
      </c>
      <c r="C59" s="21">
        <f t="shared" si="29"/>
        <v>0.4508594457</v>
      </c>
      <c r="D59" s="21">
        <f t="shared" si="29"/>
        <v>0.6492923173</v>
      </c>
      <c r="E59" s="21">
        <f t="shared" si="29"/>
        <v>0.4059990675</v>
      </c>
      <c r="F59" s="21">
        <f t="shared" si="29"/>
        <v>0.8706627865</v>
      </c>
    </row>
    <row r="60">
      <c r="A60" s="19" t="s">
        <v>58</v>
      </c>
      <c r="B60" s="21">
        <f t="shared" ref="B60:F60" si="30">B31/B2</f>
        <v>0.1010052657</v>
      </c>
      <c r="C60" s="21">
        <f t="shared" si="30"/>
        <v>0.1316601621</v>
      </c>
      <c r="D60" s="21">
        <f t="shared" si="30"/>
        <v>0.1514693699</v>
      </c>
      <c r="E60" s="21">
        <f t="shared" si="30"/>
        <v>0.08413673158</v>
      </c>
      <c r="F60" s="21">
        <f t="shared" si="30"/>
        <v>0.4560106062</v>
      </c>
    </row>
    <row r="61">
      <c r="A61" s="19" t="s">
        <v>59</v>
      </c>
      <c r="B61" s="21">
        <f t="shared" ref="B61:F61" si="31">B25/B17</f>
        <v>0.1701745241</v>
      </c>
      <c r="C61" s="21">
        <f t="shared" si="31"/>
        <v>0.1742378717</v>
      </c>
      <c r="D61" s="21">
        <f t="shared" si="31"/>
        <v>0.08622683377</v>
      </c>
      <c r="E61" s="21">
        <f t="shared" si="31"/>
        <v>0.09176752617</v>
      </c>
      <c r="F61" s="21">
        <f t="shared" si="31"/>
        <v>0.71494264</v>
      </c>
    </row>
    <row r="62">
      <c r="A62" s="19" t="s">
        <v>60</v>
      </c>
      <c r="B62" s="21">
        <f t="shared" ref="B62:F62" si="32">B25/B2</f>
        <v>0.1192713713</v>
      </c>
      <c r="C62" s="21">
        <f t="shared" si="32"/>
        <v>0.1288261783</v>
      </c>
      <c r="D62" s="21">
        <f t="shared" si="32"/>
        <v>0.06723037185</v>
      </c>
      <c r="E62" s="21">
        <f t="shared" si="32"/>
        <v>0.06739956627</v>
      </c>
      <c r="F62" s="21">
        <f t="shared" si="32"/>
        <v>0.4662289523</v>
      </c>
    </row>
    <row r="63">
      <c r="A63" s="19" t="s">
        <v>61</v>
      </c>
      <c r="B63" s="21">
        <f t="shared" ref="B63:F63" si="33">(B25+B24)/B17</f>
        <v>0.1958948182</v>
      </c>
      <c r="C63" s="21">
        <f t="shared" si="33"/>
        <v>0.227655877</v>
      </c>
      <c r="D63" s="21">
        <f t="shared" si="33"/>
        <v>0.1606869394</v>
      </c>
      <c r="E63" s="21">
        <f t="shared" si="33"/>
        <v>0.1249342221</v>
      </c>
      <c r="F63" s="21">
        <f t="shared" si="33"/>
        <v>0.7045355535</v>
      </c>
    </row>
    <row r="64">
      <c r="A64" s="19" t="s">
        <v>62</v>
      </c>
      <c r="B64" s="21">
        <f t="shared" ref="B64:F64" si="34">B16/B17</f>
        <v>0</v>
      </c>
      <c r="C64" s="21">
        <f t="shared" si="34"/>
        <v>0</v>
      </c>
      <c r="D64" s="21">
        <f t="shared" si="34"/>
        <v>0</v>
      </c>
      <c r="E64" s="21">
        <f t="shared" si="34"/>
        <v>0</v>
      </c>
      <c r="F64" s="21">
        <f t="shared" si="34"/>
        <v>0</v>
      </c>
    </row>
    <row r="65">
      <c r="A65" s="19" t="s">
        <v>63</v>
      </c>
      <c r="B65" s="21">
        <f t="shared" ref="B65:F65" si="35">B16/B2</f>
        <v>0</v>
      </c>
      <c r="C65" s="21">
        <f t="shared" si="35"/>
        <v>0</v>
      </c>
      <c r="D65" s="21">
        <f t="shared" si="35"/>
        <v>0</v>
      </c>
      <c r="E65" s="21">
        <f t="shared" si="35"/>
        <v>0</v>
      </c>
      <c r="F65" s="21">
        <f t="shared" si="35"/>
        <v>0</v>
      </c>
    </row>
    <row r="66">
      <c r="A66" s="19" t="s">
        <v>64</v>
      </c>
      <c r="B66" s="21">
        <f t="shared" ref="B66:F66" si="36">B33/B2</f>
        <v>0.4494217833</v>
      </c>
      <c r="C66" s="21">
        <f t="shared" si="36"/>
        <v>0.3666166316</v>
      </c>
      <c r="D66" s="21">
        <f t="shared" si="36"/>
        <v>0.1849139822</v>
      </c>
      <c r="E66" s="21">
        <f t="shared" si="36"/>
        <v>0.1834646684</v>
      </c>
      <c r="F66" s="21">
        <f t="shared" si="36"/>
        <v>0.7564056314</v>
      </c>
    </row>
    <row r="67">
      <c r="A67" s="19" t="s">
        <v>65</v>
      </c>
      <c r="B67" s="21">
        <f t="shared" ref="B67:F67" si="37">B17/B32</f>
        <v>2.720103647</v>
      </c>
      <c r="C67" s="21">
        <f t="shared" si="37"/>
        <v>2.531910519</v>
      </c>
      <c r="D67" s="21">
        <f t="shared" si="37"/>
        <v>3.342246827</v>
      </c>
      <c r="E67" s="21">
        <f t="shared" si="37"/>
        <v>3.544112314</v>
      </c>
      <c r="F67" s="21">
        <f t="shared" si="37"/>
        <v>1.245096689</v>
      </c>
    </row>
    <row r="68">
      <c r="A68" s="19" t="s">
        <v>66</v>
      </c>
      <c r="B68" s="21">
        <f t="shared" ref="B68:F68" si="38">B17/B2</f>
        <v>0.7008767731</v>
      </c>
      <c r="C68" s="21">
        <f t="shared" si="38"/>
        <v>0.7393695587</v>
      </c>
      <c r="D68" s="21">
        <f t="shared" si="38"/>
        <v>0.7796919928</v>
      </c>
      <c r="E68" s="21">
        <f t="shared" si="38"/>
        <v>0.7344598802</v>
      </c>
      <c r="F68" s="21">
        <f t="shared" si="38"/>
        <v>0.6521207803</v>
      </c>
    </row>
    <row r="69">
      <c r="A69" s="19" t="s">
        <v>67</v>
      </c>
      <c r="B69" s="21">
        <f t="shared" ref="B69:F69" si="39">(B16+B11)/B17</f>
        <v>0</v>
      </c>
      <c r="C69" s="21">
        <f t="shared" si="39"/>
        <v>0</v>
      </c>
      <c r="D69" s="21">
        <f t="shared" si="39"/>
        <v>0</v>
      </c>
      <c r="E69" s="21">
        <f t="shared" si="39"/>
        <v>0</v>
      </c>
      <c r="F69" s="21">
        <f t="shared" si="39"/>
        <v>0</v>
      </c>
    </row>
    <row r="70">
      <c r="A70" s="19" t="s">
        <v>68</v>
      </c>
      <c r="B70" s="21">
        <f t="shared" ref="B70:F70" si="40">(B16+B11)/B2</f>
        <v>0</v>
      </c>
      <c r="C70" s="21">
        <f t="shared" si="40"/>
        <v>0</v>
      </c>
      <c r="D70" s="21">
        <f t="shared" si="40"/>
        <v>0</v>
      </c>
      <c r="E70" s="21">
        <f t="shared" si="40"/>
        <v>0</v>
      </c>
      <c r="F70" s="21">
        <f t="shared" si="40"/>
        <v>0</v>
      </c>
    </row>
    <row r="71">
      <c r="A71" s="19" t="s">
        <v>69</v>
      </c>
      <c r="B71" s="21">
        <f t="shared" ref="B71:F71" si="41">B30/B19</f>
        <v>0.1569433496</v>
      </c>
      <c r="C71" s="21">
        <f t="shared" si="41"/>
        <v>0.009889612154</v>
      </c>
      <c r="D71" s="21">
        <f t="shared" si="41"/>
        <v>0.05139999757</v>
      </c>
      <c r="E71" s="21">
        <f t="shared" si="41"/>
        <v>0.05792212133</v>
      </c>
      <c r="F71" s="21">
        <f t="shared" si="41"/>
        <v>0.5077557911</v>
      </c>
    </row>
    <row r="72">
      <c r="A72" s="19" t="s">
        <v>70</v>
      </c>
      <c r="B72" s="19">
        <f t="shared" ref="B72:F72" si="42">B30/B35</f>
        <v>-10.05150822</v>
      </c>
      <c r="C72" s="19">
        <f t="shared" si="42"/>
        <v>0.2489017722</v>
      </c>
      <c r="D72" s="19">
        <f t="shared" si="42"/>
        <v>0.3855397557</v>
      </c>
      <c r="E72" s="19">
        <f t="shared" si="42"/>
        <v>-1.663212837</v>
      </c>
      <c r="F72" s="19">
        <f t="shared" si="42"/>
        <v>-12.04869757</v>
      </c>
    </row>
    <row r="73">
      <c r="A73" s="19" t="s">
        <v>71</v>
      </c>
      <c r="B73" s="19">
        <f t="shared" ref="B73:F73" si="43">B22/B35</f>
        <v>-7.152569577</v>
      </c>
      <c r="C73" s="19">
        <f t="shared" si="43"/>
        <v>3.360271636</v>
      </c>
      <c r="D73" s="19">
        <f t="shared" si="43"/>
        <v>1.053292792</v>
      </c>
      <c r="E73" s="19">
        <f t="shared" si="43"/>
        <v>-2.165235147</v>
      </c>
      <c r="F73" s="19">
        <f t="shared" si="43"/>
        <v>-20.23525389</v>
      </c>
    </row>
    <row r="74">
      <c r="A74" s="19" t="s">
        <v>72</v>
      </c>
      <c r="B74" s="21">
        <f t="shared" ref="B74:F74" si="44">B31/B19</f>
        <v>0.1192498178</v>
      </c>
      <c r="C74" s="21">
        <f t="shared" si="44"/>
        <v>0.141886558</v>
      </c>
      <c r="D74" s="21">
        <f t="shared" si="44"/>
        <v>0.1508866044</v>
      </c>
      <c r="E74" s="21">
        <f t="shared" si="44"/>
        <v>0.08731546989</v>
      </c>
      <c r="F74" s="21">
        <f t="shared" si="44"/>
        <v>0.8621486363</v>
      </c>
    </row>
    <row r="75">
      <c r="A75" s="19" t="s">
        <v>73</v>
      </c>
      <c r="B75" s="21">
        <f t="shared" ref="B75:F75" si="45">B34/B19</f>
        <v>0.2546812023</v>
      </c>
      <c r="C75" s="21">
        <f t="shared" si="45"/>
        <v>0.2961966017</v>
      </c>
      <c r="D75" s="21">
        <f t="shared" si="45"/>
        <v>0.3669365116</v>
      </c>
      <c r="E75" s="21">
        <f t="shared" si="45"/>
        <v>0.2436855885</v>
      </c>
      <c r="F75" s="21">
        <f t="shared" si="45"/>
        <v>0.2364164954</v>
      </c>
    </row>
    <row r="76">
      <c r="A76" s="19" t="s">
        <v>74</v>
      </c>
      <c r="B76" s="21">
        <f t="shared" ref="B76:F76" si="46">B25/B19</f>
        <v>0.1408153249</v>
      </c>
      <c r="C76" s="21">
        <f t="shared" si="46"/>
        <v>0.1388324512</v>
      </c>
      <c r="D76" s="21">
        <f t="shared" si="46"/>
        <v>0.06697170876</v>
      </c>
      <c r="E76" s="21">
        <f t="shared" si="46"/>
        <v>0.06994596401</v>
      </c>
      <c r="F76" s="21">
        <f t="shared" si="46"/>
        <v>0.8814677773</v>
      </c>
    </row>
    <row r="77">
      <c r="A77" s="19" t="s">
        <v>75</v>
      </c>
      <c r="B77" s="19">
        <f t="shared" ref="B77:F77" si="47">B25/B35</f>
        <v>-9.018581536</v>
      </c>
      <c r="C77" s="19">
        <f t="shared" si="47"/>
        <v>3.494135321</v>
      </c>
      <c r="D77" s="19">
        <f t="shared" si="47"/>
        <v>0.5023396391</v>
      </c>
      <c r="E77" s="19">
        <f t="shared" si="47"/>
        <v>-2.008473146</v>
      </c>
      <c r="F77" s="19">
        <f t="shared" si="47"/>
        <v>-20.91662734</v>
      </c>
    </row>
    <row r="78">
      <c r="A78" s="19" t="s">
        <v>76</v>
      </c>
      <c r="B78" s="19">
        <f t="shared" ref="B78:F78" si="48">B35/B9</f>
        <v>-0.9398679499</v>
      </c>
      <c r="C78" s="19">
        <f t="shared" si="48"/>
        <v>1.982109425</v>
      </c>
      <c r="D78" s="19">
        <f t="shared" si="48"/>
        <v>2.727060576</v>
      </c>
      <c r="E78" s="19">
        <f t="shared" si="48"/>
        <v>-0.7990177658</v>
      </c>
      <c r="F78" s="19">
        <f t="shared" si="48"/>
        <v>-1.330540377</v>
      </c>
    </row>
    <row r="79">
      <c r="A79" s="19" t="s">
        <v>77</v>
      </c>
      <c r="B79" s="19">
        <f t="shared" ref="B79:F79" si="49">B35/B2</f>
        <v>-0.01322506992</v>
      </c>
      <c r="C79" s="19">
        <f t="shared" si="49"/>
        <v>0.03686925848</v>
      </c>
      <c r="D79" s="19">
        <f t="shared" si="49"/>
        <v>0.1338344949</v>
      </c>
      <c r="E79" s="19">
        <f t="shared" si="49"/>
        <v>-0.03355761385</v>
      </c>
      <c r="F79" s="19">
        <f t="shared" si="49"/>
        <v>-0.02228987229</v>
      </c>
    </row>
    <row r="80">
      <c r="A80" s="19" t="s">
        <v>78</v>
      </c>
      <c r="B80" s="19">
        <f t="shared" ref="B80:F80" si="50">B35/B19</f>
        <v>-0.0156139105</v>
      </c>
      <c r="C80" s="19">
        <f t="shared" si="50"/>
        <v>0.03973299212</v>
      </c>
      <c r="D80" s="19">
        <f t="shared" si="50"/>
        <v>0.1333195781</v>
      </c>
      <c r="E80" s="19">
        <f t="shared" si="50"/>
        <v>-0.03482544148</v>
      </c>
      <c r="F80" s="19">
        <f t="shared" si="50"/>
        <v>-0.04214196499</v>
      </c>
    </row>
    <row r="81">
      <c r="A81" s="19" t="s">
        <v>79</v>
      </c>
      <c r="B81" s="21">
        <f t="shared" ref="B81:F81" si="51">B12/B19</f>
        <v>0.07882564659</v>
      </c>
      <c r="C81" s="21">
        <f t="shared" si="51"/>
        <v>0.07649502414</v>
      </c>
      <c r="D81" s="21">
        <f t="shared" si="51"/>
        <v>0.008944934643</v>
      </c>
      <c r="E81" s="21">
        <f t="shared" si="51"/>
        <v>0.0171021113</v>
      </c>
      <c r="F81" s="21">
        <f t="shared" si="51"/>
        <v>0.01801471529</v>
      </c>
    </row>
    <row r="82">
      <c r="A82" s="19" t="s">
        <v>80</v>
      </c>
      <c r="B82" s="21">
        <f t="shared" ref="B82:F82" si="52">B3/B19</f>
        <v>0.6317355028</v>
      </c>
      <c r="C82" s="21">
        <f t="shared" si="52"/>
        <v>0.4876735729</v>
      </c>
      <c r="D82" s="21">
        <f t="shared" si="52"/>
        <v>0.4482419623</v>
      </c>
      <c r="E82" s="21">
        <f t="shared" si="52"/>
        <v>0.5067350008</v>
      </c>
      <c r="F82" s="21">
        <f t="shared" si="52"/>
        <v>1.679980903</v>
      </c>
    </row>
    <row r="83">
      <c r="A83" s="19" t="s">
        <v>81</v>
      </c>
      <c r="B83" s="21">
        <f t="shared" ref="B83:F83" si="53">B8/B19</f>
        <v>0.00084774752</v>
      </c>
      <c r="C83" s="21">
        <f t="shared" si="53"/>
        <v>0.002264697889</v>
      </c>
      <c r="D83" s="21">
        <f t="shared" si="53"/>
        <v>0.0009466823638</v>
      </c>
      <c r="E83" s="21">
        <f t="shared" si="53"/>
        <v>0.0007687594006</v>
      </c>
      <c r="F83" s="21">
        <f t="shared" si="53"/>
        <v>0.0005541677679</v>
      </c>
    </row>
    <row r="84">
      <c r="A84" s="19" t="s">
        <v>82</v>
      </c>
      <c r="B84" s="21">
        <f t="shared" ref="B84:F84" si="54">B33/B19</f>
        <v>0.5306007109</v>
      </c>
      <c r="C84" s="21">
        <f t="shared" si="54"/>
        <v>0.3950927232</v>
      </c>
      <c r="D84" s="21">
        <f t="shared" si="54"/>
        <v>0.1842025415</v>
      </c>
      <c r="E84" s="21">
        <f t="shared" si="54"/>
        <v>0.1903960782</v>
      </c>
      <c r="F84" s="21">
        <f t="shared" si="54"/>
        <v>1.430085342</v>
      </c>
    </row>
    <row r="85">
      <c r="A85" s="19" t="s">
        <v>83</v>
      </c>
      <c r="B85" s="21">
        <f t="shared" ref="B85:F85" si="55">(B5+B6)/B19</f>
        <v>0.2637833336</v>
      </c>
      <c r="C85" s="21">
        <f t="shared" si="55"/>
        <v>0.22934272</v>
      </c>
      <c r="D85" s="21">
        <f t="shared" si="55"/>
        <v>0.1997863896</v>
      </c>
      <c r="E85" s="21">
        <f t="shared" si="55"/>
        <v>0.2275416411</v>
      </c>
      <c r="F85" s="21">
        <f t="shared" si="55"/>
        <v>1.476865627</v>
      </c>
    </row>
    <row r="86">
      <c r="A86" s="19" t="s">
        <v>84</v>
      </c>
      <c r="B86" s="21">
        <f t="shared" ref="B86:F86" si="56">B19/B2</f>
        <v>0.8470056184</v>
      </c>
      <c r="C86" s="21">
        <f t="shared" si="56"/>
        <v>0.9279255479</v>
      </c>
      <c r="D86" s="21">
        <f t="shared" si="56"/>
        <v>1.003862274</v>
      </c>
      <c r="E86" s="21">
        <f t="shared" si="56"/>
        <v>0.9635947867</v>
      </c>
      <c r="F86" s="21">
        <f t="shared" si="56"/>
        <v>0.528923421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/>
      <c r="B1" s="51">
        <v>40543.0</v>
      </c>
      <c r="C1" s="52">
        <v>40908.0</v>
      </c>
      <c r="D1" s="52">
        <v>41274.0</v>
      </c>
      <c r="E1" s="52">
        <v>41639.0</v>
      </c>
      <c r="F1" s="52">
        <v>42004.0</v>
      </c>
    </row>
    <row r="2">
      <c r="A2" s="4" t="s">
        <v>1</v>
      </c>
      <c r="B2" s="24">
        <v>12990.0</v>
      </c>
      <c r="C2" s="25">
        <v>13698.0</v>
      </c>
      <c r="D2" s="25">
        <v>15250.0</v>
      </c>
      <c r="E2" s="25">
        <v>16379.0</v>
      </c>
      <c r="F2" s="25">
        <v>19330.0</v>
      </c>
    </row>
    <row r="3">
      <c r="A3" s="4" t="s">
        <v>2</v>
      </c>
      <c r="B3" s="26">
        <v>6457.0</v>
      </c>
      <c r="C3" s="27">
        <v>6438.0</v>
      </c>
      <c r="D3" s="27">
        <v>7133.0</v>
      </c>
      <c r="E3" s="27">
        <v>7904.0</v>
      </c>
      <c r="F3" s="27">
        <v>9502.0</v>
      </c>
    </row>
    <row r="4">
      <c r="A4" s="4" t="s">
        <v>3</v>
      </c>
      <c r="B4" s="11">
        <v>3201.0</v>
      </c>
      <c r="C4" s="12">
        <v>2585.0</v>
      </c>
      <c r="D4" s="12">
        <v>2982.0</v>
      </c>
      <c r="E4" s="12">
        <v>3425.0</v>
      </c>
      <c r="F4" s="12">
        <v>4269.0</v>
      </c>
    </row>
    <row r="5">
      <c r="A5" s="4" t="s">
        <v>4</v>
      </c>
      <c r="B5" s="11">
        <v>2088.0</v>
      </c>
      <c r="C5" s="12">
        <v>2510.0</v>
      </c>
      <c r="D5" s="12">
        <v>2806.0</v>
      </c>
      <c r="E5" s="12">
        <v>2821.0</v>
      </c>
      <c r="F5" s="12">
        <v>3241.0</v>
      </c>
    </row>
    <row r="6">
      <c r="A6" s="4" t="s">
        <v>5</v>
      </c>
      <c r="B6" s="11"/>
      <c r="C6" s="12"/>
      <c r="D6" s="12"/>
      <c r="E6" s="12"/>
      <c r="F6" s="12"/>
    </row>
    <row r="7">
      <c r="A7" s="4" t="s">
        <v>6</v>
      </c>
      <c r="B7" s="11"/>
      <c r="C7" s="12"/>
      <c r="D7" s="12"/>
      <c r="E7" s="12"/>
      <c r="F7" s="12"/>
    </row>
    <row r="8">
      <c r="A8" s="4" t="s">
        <v>7</v>
      </c>
      <c r="B8" s="11">
        <v>1134.0</v>
      </c>
      <c r="C8" s="12">
        <v>1303.0</v>
      </c>
      <c r="D8" s="12">
        <v>1291.0</v>
      </c>
      <c r="E8" s="12">
        <v>1593.0</v>
      </c>
      <c r="F8" s="12">
        <v>1925.0</v>
      </c>
    </row>
    <row r="9">
      <c r="A9" s="15" t="s">
        <v>8</v>
      </c>
      <c r="B9" s="11">
        <v>4004.0</v>
      </c>
      <c r="C9" s="12">
        <v>4251.0</v>
      </c>
      <c r="D9" s="12">
        <v>4667.0</v>
      </c>
      <c r="E9" s="12">
        <v>4860.0</v>
      </c>
      <c r="F9" s="12">
        <v>5092.0</v>
      </c>
      <c r="G9" s="16"/>
    </row>
    <row r="10">
      <c r="A10" s="15" t="s">
        <v>9</v>
      </c>
      <c r="B10" s="26">
        <v>2518.0</v>
      </c>
      <c r="C10" s="27">
        <v>4083.0</v>
      </c>
      <c r="D10" s="27">
        <v>3721.0</v>
      </c>
      <c r="E10" s="27">
        <v>3764.0</v>
      </c>
      <c r="F10" s="27">
        <v>5692.0</v>
      </c>
    </row>
    <row r="11">
      <c r="A11" s="17" t="s">
        <v>10</v>
      </c>
      <c r="B11" s="11">
        <v>820.0</v>
      </c>
      <c r="C11" s="12">
        <v>2305.0</v>
      </c>
      <c r="D11" s="12">
        <v>1628.0</v>
      </c>
      <c r="E11" s="12">
        <v>1830.0</v>
      </c>
      <c r="F11" s="12">
        <v>3442.0</v>
      </c>
    </row>
    <row r="12">
      <c r="A12" s="4" t="s">
        <v>11</v>
      </c>
      <c r="B12" s="11">
        <v>941.0</v>
      </c>
      <c r="C12" s="12">
        <v>1067.0</v>
      </c>
      <c r="D12" s="12">
        <v>1298.0</v>
      </c>
      <c r="E12" s="12">
        <v>969.0</v>
      </c>
      <c r="F12" s="12">
        <v>1280.0</v>
      </c>
    </row>
    <row r="13">
      <c r="A13" s="4" t="s">
        <v>12</v>
      </c>
      <c r="B13" s="26">
        <v>235.0</v>
      </c>
      <c r="C13" s="27">
        <v>145.0</v>
      </c>
      <c r="D13" s="27">
        <v>183.0</v>
      </c>
      <c r="E13" s="12">
        <v>230.0</v>
      </c>
      <c r="F13" s="12">
        <v>273.0</v>
      </c>
    </row>
    <row r="14">
      <c r="A14" s="4" t="s">
        <v>13</v>
      </c>
      <c r="B14" s="49"/>
      <c r="C14" s="49"/>
      <c r="D14" s="49"/>
      <c r="E14" s="49"/>
      <c r="F14" s="49"/>
    </row>
    <row r="15">
      <c r="A15" s="4" t="s">
        <v>14</v>
      </c>
      <c r="B15" s="26">
        <v>5319.0</v>
      </c>
      <c r="C15" s="27">
        <v>4074.0</v>
      </c>
      <c r="D15" s="27">
        <v>5548.0</v>
      </c>
      <c r="E15" s="27">
        <v>6095.0</v>
      </c>
      <c r="F15" s="27">
        <v>5940.0</v>
      </c>
    </row>
    <row r="16">
      <c r="A16" s="1" t="s">
        <v>15</v>
      </c>
      <c r="B16" s="11">
        <v>4576.0</v>
      </c>
      <c r="C16" s="12">
        <v>3237.0</v>
      </c>
      <c r="D16" s="12">
        <v>4588.0</v>
      </c>
      <c r="E16" s="12">
        <v>5140.0</v>
      </c>
      <c r="F16" s="12">
        <v>4933.0</v>
      </c>
    </row>
    <row r="17">
      <c r="A17" s="4" t="s">
        <v>16</v>
      </c>
      <c r="B17" s="11">
        <v>5153.0</v>
      </c>
      <c r="C17" s="12">
        <v>5541.0</v>
      </c>
      <c r="D17" s="12">
        <v>5981.0</v>
      </c>
      <c r="E17" s="12">
        <v>6520.0</v>
      </c>
      <c r="F17" s="12">
        <v>7698.0</v>
      </c>
    </row>
    <row r="18">
      <c r="A18" s="1" t="s">
        <v>17</v>
      </c>
      <c r="B18" s="11">
        <v>3697.0</v>
      </c>
      <c r="C18" s="12">
        <v>3697.0</v>
      </c>
      <c r="D18" s="12">
        <v>3697.0</v>
      </c>
      <c r="E18" s="12">
        <v>3697.0</v>
      </c>
      <c r="F18" s="12">
        <v>3839.0</v>
      </c>
    </row>
    <row r="19">
      <c r="A19" s="1" t="s">
        <v>18</v>
      </c>
      <c r="B19" s="24">
        <v>42482.0</v>
      </c>
      <c r="C19" s="25">
        <v>48661.0</v>
      </c>
      <c r="D19" s="25">
        <v>53869.0</v>
      </c>
      <c r="E19" s="25">
        <v>60940.0</v>
      </c>
      <c r="F19" s="25">
        <v>67736.0</v>
      </c>
    </row>
    <row r="20">
      <c r="A20" s="4" t="s">
        <v>19</v>
      </c>
      <c r="B20" s="24">
        <v>39323.0</v>
      </c>
      <c r="C20" s="25">
        <v>45140.0</v>
      </c>
      <c r="D20" s="25">
        <v>49768.0</v>
      </c>
      <c r="E20" s="25">
        <v>56165.0</v>
      </c>
      <c r="F20" s="25">
        <v>62305.0</v>
      </c>
    </row>
    <row r="21">
      <c r="A21" s="1" t="s">
        <v>20</v>
      </c>
      <c r="B21" s="24">
        <v>1762.0</v>
      </c>
      <c r="C21" s="25">
        <v>2143.0</v>
      </c>
      <c r="D21" s="25">
        <v>2471.0</v>
      </c>
      <c r="E21" s="25">
        <v>2769.0</v>
      </c>
      <c r="F21" s="25">
        <v>3289.0</v>
      </c>
    </row>
    <row r="22">
      <c r="A22" s="1" t="s">
        <v>21</v>
      </c>
      <c r="B22" s="24">
        <v>1324.0</v>
      </c>
      <c r="C22" s="25">
        <v>1452.0</v>
      </c>
      <c r="D22" s="25">
        <v>1718.0</v>
      </c>
      <c r="E22" s="25">
        <v>2139.0</v>
      </c>
      <c r="F22" s="25">
        <v>2270.0</v>
      </c>
    </row>
    <row r="23">
      <c r="A23" s="4" t="s">
        <v>22</v>
      </c>
      <c r="B23" s="26">
        <v>463.0</v>
      </c>
      <c r="C23" s="27">
        <v>0.0</v>
      </c>
      <c r="D23" s="27">
        <v>433.0</v>
      </c>
      <c r="E23" s="27">
        <v>485.0</v>
      </c>
      <c r="F23" s="27">
        <v>729.0</v>
      </c>
    </row>
    <row r="24">
      <c r="A24" s="4" t="s">
        <v>23</v>
      </c>
      <c r="B24" s="24">
        <v>295.0</v>
      </c>
      <c r="C24" s="25">
        <v>301.0</v>
      </c>
      <c r="D24" s="25">
        <v>421.0</v>
      </c>
      <c r="E24" s="25">
        <v>573.0</v>
      </c>
      <c r="F24" s="25">
        <v>573.0</v>
      </c>
    </row>
    <row r="25">
      <c r="A25" s="4" t="s">
        <v>24</v>
      </c>
      <c r="B25" s="24">
        <v>765.0</v>
      </c>
      <c r="C25" s="25">
        <v>849.0</v>
      </c>
      <c r="D25" s="25">
        <v>1020.0</v>
      </c>
      <c r="E25" s="25">
        <v>1225.0</v>
      </c>
      <c r="F25" s="25">
        <v>1242.0</v>
      </c>
    </row>
    <row r="26">
      <c r="A26" s="4" t="s">
        <v>25</v>
      </c>
      <c r="B26" s="26">
        <v>530.8</v>
      </c>
      <c r="C26" s="27">
        <v>580.1</v>
      </c>
      <c r="D26" s="27">
        <v>693.1</v>
      </c>
      <c r="E26" s="27">
        <v>778.9</v>
      </c>
      <c r="F26" s="27">
        <v>887.8</v>
      </c>
    </row>
    <row r="27">
      <c r="A27" s="19" t="s">
        <v>26</v>
      </c>
      <c r="B27" s="26">
        <v>-339.3</v>
      </c>
      <c r="C27" s="26">
        <v>-502.0</v>
      </c>
      <c r="D27" s="26">
        <v>-548.5</v>
      </c>
      <c r="E27" s="26">
        <v>-711.4</v>
      </c>
      <c r="F27" s="26">
        <v>-783.0</v>
      </c>
    </row>
    <row r="28">
      <c r="A28" s="19" t="s">
        <v>27</v>
      </c>
      <c r="B28" s="24">
        <v>754.9</v>
      </c>
      <c r="C28" s="25">
        <v>-851.5</v>
      </c>
      <c r="D28" s="25">
        <v>255.6</v>
      </c>
      <c r="E28" s="25">
        <v>255.0</v>
      </c>
      <c r="F28" s="25">
        <v>551.3</v>
      </c>
    </row>
    <row r="29">
      <c r="A29" s="19" t="s">
        <v>28</v>
      </c>
      <c r="B29" s="26">
        <v>908.5</v>
      </c>
      <c r="C29" s="26">
        <v>1071.4</v>
      </c>
      <c r="D29" s="26">
        <v>1348.8</v>
      </c>
      <c r="E29" s="26">
        <v>1204.2</v>
      </c>
      <c r="F29" s="26">
        <v>1314.8</v>
      </c>
    </row>
    <row r="30">
      <c r="A30" s="19" t="s">
        <v>29</v>
      </c>
      <c r="B30" s="19">
        <v>599.7</v>
      </c>
      <c r="C30" s="19">
        <v>638.8</v>
      </c>
      <c r="D30" s="57">
        <v>1094.9</v>
      </c>
      <c r="E30" s="19">
        <v>916.5</v>
      </c>
      <c r="F30" s="57">
        <v>1335.9</v>
      </c>
    </row>
    <row r="31">
      <c r="A31" s="19" t="s">
        <v>30</v>
      </c>
      <c r="B31" s="20">
        <f t="shared" ref="B31:F31" si="1">B22+B26</f>
        <v>1854.8</v>
      </c>
      <c r="C31" s="20">
        <f t="shared" si="1"/>
        <v>2032.1</v>
      </c>
      <c r="D31" s="20">
        <f t="shared" si="1"/>
        <v>2411.1</v>
      </c>
      <c r="E31" s="20">
        <f t="shared" si="1"/>
        <v>2917.9</v>
      </c>
      <c r="F31" s="20">
        <f t="shared" si="1"/>
        <v>3157.8</v>
      </c>
    </row>
    <row r="32">
      <c r="A32" s="19" t="s">
        <v>31</v>
      </c>
      <c r="B32" s="20">
        <f t="shared" ref="B32:F32" si="2">B18+B25+B27</f>
        <v>4122.7</v>
      </c>
      <c r="C32" s="20">
        <f t="shared" si="2"/>
        <v>4044</v>
      </c>
      <c r="D32" s="20">
        <f t="shared" si="2"/>
        <v>4168.5</v>
      </c>
      <c r="E32" s="20">
        <f t="shared" si="2"/>
        <v>4210.6</v>
      </c>
      <c r="F32" s="20">
        <f t="shared" si="2"/>
        <v>4298</v>
      </c>
    </row>
    <row r="33">
      <c r="A33" s="19" t="s">
        <v>32</v>
      </c>
      <c r="B33" s="20">
        <f t="shared" ref="B33:F33" si="3">B4+B5+B6+B8-B12-B13-B14</f>
        <v>5247</v>
      </c>
      <c r="C33" s="20">
        <f t="shared" si="3"/>
        <v>5186</v>
      </c>
      <c r="D33" s="20">
        <f t="shared" si="3"/>
        <v>5598</v>
      </c>
      <c r="E33" s="20">
        <f t="shared" si="3"/>
        <v>6640</v>
      </c>
      <c r="F33" s="20">
        <f t="shared" si="3"/>
        <v>7882</v>
      </c>
    </row>
    <row r="34">
      <c r="A34" s="19" t="s">
        <v>33</v>
      </c>
      <c r="B34" s="20">
        <f t="shared" ref="B34:F34" si="4">B19-B20</f>
        <v>3159</v>
      </c>
      <c r="C34" s="20">
        <f t="shared" si="4"/>
        <v>3521</v>
      </c>
      <c r="D34" s="20">
        <f t="shared" si="4"/>
        <v>4101</v>
      </c>
      <c r="E34" s="20">
        <f t="shared" si="4"/>
        <v>4775</v>
      </c>
      <c r="F34" s="20">
        <f t="shared" si="4"/>
        <v>5431</v>
      </c>
    </row>
    <row r="35">
      <c r="A35" s="19" t="s">
        <v>34</v>
      </c>
      <c r="B35" s="20">
        <f t="shared" ref="B35:F35" si="5">B19-(B20*1.3525)-B26</f>
        <v>-11233.1575</v>
      </c>
      <c r="C35" s="20">
        <f t="shared" si="5"/>
        <v>-12970.95</v>
      </c>
      <c r="D35" s="20">
        <f t="shared" si="5"/>
        <v>-14135.32</v>
      </c>
      <c r="E35" s="20">
        <f t="shared" si="5"/>
        <v>-15802.0625</v>
      </c>
      <c r="F35" s="20">
        <f t="shared" si="5"/>
        <v>-17419.3125</v>
      </c>
    </row>
    <row r="36">
      <c r="A36" s="19"/>
    </row>
    <row r="37">
      <c r="A37" s="19" t="s">
        <v>35</v>
      </c>
      <c r="B37" s="21">
        <f t="shared" ref="B37:F37" si="6">B4/B10</f>
        <v>1.271247021</v>
      </c>
      <c r="C37" s="21">
        <f t="shared" si="6"/>
        <v>0.6331129072</v>
      </c>
      <c r="D37" s="21">
        <f t="shared" si="6"/>
        <v>0.8013974738</v>
      </c>
      <c r="E37" s="21">
        <f t="shared" si="6"/>
        <v>0.909936238</v>
      </c>
      <c r="F37" s="21">
        <f t="shared" si="6"/>
        <v>0.75</v>
      </c>
    </row>
    <row r="38">
      <c r="A38" s="19" t="s">
        <v>36</v>
      </c>
      <c r="B38" s="21">
        <f t="shared" ref="B38:F38" si="7">B4/B19</f>
        <v>0.07534955981</v>
      </c>
      <c r="C38" s="21">
        <f t="shared" si="7"/>
        <v>0.05312262387</v>
      </c>
      <c r="D38" s="21">
        <f t="shared" si="7"/>
        <v>0.05535651302</v>
      </c>
      <c r="E38" s="21">
        <f t="shared" si="7"/>
        <v>0.05620282245</v>
      </c>
      <c r="F38" s="21">
        <f t="shared" si="7"/>
        <v>0.06302409354</v>
      </c>
    </row>
    <row r="39">
      <c r="A39" s="19" t="s">
        <v>37</v>
      </c>
      <c r="B39" s="21">
        <f t="shared" ref="B39:F39" si="8">B4/B3</f>
        <v>0.4957410562</v>
      </c>
      <c r="C39" s="21">
        <f t="shared" si="8"/>
        <v>0.4015222119</v>
      </c>
      <c r="D39" s="21">
        <f t="shared" si="8"/>
        <v>0.4180569185</v>
      </c>
      <c r="E39" s="21">
        <f t="shared" si="8"/>
        <v>0.4333248988</v>
      </c>
      <c r="F39" s="21">
        <f t="shared" si="8"/>
        <v>0.4492738371</v>
      </c>
    </row>
    <row r="40">
      <c r="A40" s="19" t="s">
        <v>38</v>
      </c>
      <c r="B40" s="21">
        <f t="shared" ref="B40:F40" si="9">B4/B2</f>
        <v>0.2464203233</v>
      </c>
      <c r="C40" s="21">
        <f t="shared" si="9"/>
        <v>0.1887136808</v>
      </c>
      <c r="D40" s="21">
        <f t="shared" si="9"/>
        <v>0.1955409836</v>
      </c>
      <c r="E40" s="21">
        <f t="shared" si="9"/>
        <v>0.2091092252</v>
      </c>
      <c r="F40" s="21">
        <f t="shared" si="9"/>
        <v>0.2208484221</v>
      </c>
    </row>
    <row r="41">
      <c r="A41" s="19" t="s">
        <v>39</v>
      </c>
      <c r="B41" s="21">
        <f t="shared" ref="B41:F41" si="10">B3/B10</f>
        <v>2.564336775</v>
      </c>
      <c r="C41" s="21">
        <f t="shared" si="10"/>
        <v>1.576781778</v>
      </c>
      <c r="D41" s="21">
        <f t="shared" si="10"/>
        <v>1.916957807</v>
      </c>
      <c r="E41" s="21">
        <f t="shared" si="10"/>
        <v>2.09989373</v>
      </c>
      <c r="F41" s="21">
        <f t="shared" si="10"/>
        <v>1.669360506</v>
      </c>
    </row>
    <row r="42">
      <c r="A42" s="19" t="s">
        <v>40</v>
      </c>
      <c r="B42" s="21">
        <f t="shared" ref="B42:F42" si="11">B3/B2</f>
        <v>0.4970746728</v>
      </c>
      <c r="C42" s="21">
        <f t="shared" si="11"/>
        <v>0.4699956198</v>
      </c>
      <c r="D42" s="21">
        <f t="shared" si="11"/>
        <v>0.4677377049</v>
      </c>
      <c r="E42" s="21">
        <f t="shared" si="11"/>
        <v>0.4825691434</v>
      </c>
      <c r="F42" s="21">
        <f t="shared" si="11"/>
        <v>0.4915675116</v>
      </c>
    </row>
    <row r="43">
      <c r="A43" s="19" t="s">
        <v>41</v>
      </c>
      <c r="B43" s="21">
        <f t="shared" ref="B43:F43" si="12">B10/B2</f>
        <v>0.1938414165</v>
      </c>
      <c r="C43" s="21">
        <f t="shared" si="12"/>
        <v>0.2980727113</v>
      </c>
      <c r="D43" s="21">
        <f t="shared" si="12"/>
        <v>0.244</v>
      </c>
      <c r="E43" s="21">
        <f t="shared" si="12"/>
        <v>0.2298064595</v>
      </c>
      <c r="F43" s="21">
        <f t="shared" si="12"/>
        <v>0.2944645629</v>
      </c>
    </row>
    <row r="44">
      <c r="A44" s="19" t="s">
        <v>42</v>
      </c>
      <c r="B44" s="21">
        <f t="shared" ref="B44:F44" si="13">B10/B19</f>
        <v>0.05927216233</v>
      </c>
      <c r="C44" s="21">
        <f t="shared" si="13"/>
        <v>0.08390703027</v>
      </c>
      <c r="D44" s="21">
        <f t="shared" si="13"/>
        <v>0.06907497819</v>
      </c>
      <c r="E44" s="21">
        <f t="shared" si="13"/>
        <v>0.06176567115</v>
      </c>
      <c r="F44" s="21">
        <f t="shared" si="13"/>
        <v>0.08403212472</v>
      </c>
    </row>
    <row r="45">
      <c r="A45" s="19" t="s">
        <v>43</v>
      </c>
      <c r="B45" s="21">
        <f t="shared" ref="B45:F45" si="14">B8/B2</f>
        <v>0.08729792148</v>
      </c>
      <c r="C45" s="21">
        <f t="shared" si="14"/>
        <v>0.09512337568</v>
      </c>
      <c r="D45" s="21">
        <f t="shared" si="14"/>
        <v>0.0846557377</v>
      </c>
      <c r="E45" s="21">
        <f t="shared" si="14"/>
        <v>0.0972586849</v>
      </c>
      <c r="F45" s="21">
        <f t="shared" si="14"/>
        <v>0.09958613554</v>
      </c>
    </row>
    <row r="46">
      <c r="A46" s="19" t="s">
        <v>44</v>
      </c>
      <c r="B46" s="21">
        <f t="shared" ref="B46:F46" si="15">(B3-B8)/B2</f>
        <v>0.4097767513</v>
      </c>
      <c r="C46" s="21">
        <f t="shared" si="15"/>
        <v>0.3748722441</v>
      </c>
      <c r="D46" s="21">
        <f t="shared" si="15"/>
        <v>0.3830819672</v>
      </c>
      <c r="E46" s="21">
        <f t="shared" si="15"/>
        <v>0.3853104585</v>
      </c>
      <c r="F46" s="21">
        <f t="shared" si="15"/>
        <v>0.3919813761</v>
      </c>
    </row>
    <row r="47">
      <c r="A47" s="19" t="s">
        <v>45</v>
      </c>
      <c r="B47" s="21">
        <f t="shared" ref="B47:F47" si="16">(B3-B8)/B10</f>
        <v>2.113979349</v>
      </c>
      <c r="C47" s="21">
        <f t="shared" si="16"/>
        <v>1.257653686</v>
      </c>
      <c r="D47" s="21">
        <f t="shared" si="16"/>
        <v>1.570008062</v>
      </c>
      <c r="E47" s="21">
        <f t="shared" si="16"/>
        <v>1.676673751</v>
      </c>
      <c r="F47" s="21">
        <f t="shared" si="16"/>
        <v>1.33116655</v>
      </c>
    </row>
    <row r="48">
      <c r="A48" s="19" t="s">
        <v>46</v>
      </c>
      <c r="B48" s="19">
        <f t="shared" ref="B48:F48" si="17">(B3-B10)/B2</f>
        <v>0.3032332564</v>
      </c>
      <c r="C48" s="19">
        <f t="shared" si="17"/>
        <v>0.1719229085</v>
      </c>
      <c r="D48" s="19">
        <f t="shared" si="17"/>
        <v>0.2237377049</v>
      </c>
      <c r="E48" s="19">
        <f t="shared" si="17"/>
        <v>0.2527626839</v>
      </c>
      <c r="F48" s="19">
        <f t="shared" si="17"/>
        <v>0.1971029488</v>
      </c>
    </row>
    <row r="49">
      <c r="A49" s="19" t="s">
        <v>47</v>
      </c>
      <c r="B49" s="21">
        <f t="shared" ref="B49:F49" si="18">(B3-B10)/B19</f>
        <v>0.09272162328</v>
      </c>
      <c r="C49" s="21">
        <f t="shared" si="18"/>
        <v>0.04839604611</v>
      </c>
      <c r="D49" s="21">
        <f t="shared" si="18"/>
        <v>0.06333884052</v>
      </c>
      <c r="E49" s="21">
        <f t="shared" si="18"/>
        <v>0.06793567443</v>
      </c>
      <c r="F49" s="21">
        <f t="shared" si="18"/>
        <v>0.05624778552</v>
      </c>
    </row>
    <row r="50">
      <c r="A50" s="19" t="s">
        <v>48</v>
      </c>
      <c r="B50" s="21">
        <f t="shared" ref="B50:F50" si="19">(B11+B16)/B30</f>
        <v>8.997832249</v>
      </c>
      <c r="C50" s="21">
        <f t="shared" si="19"/>
        <v>8.675641828</v>
      </c>
      <c r="D50" s="21">
        <f t="shared" si="19"/>
        <v>5.677230797</v>
      </c>
      <c r="E50" s="21">
        <f t="shared" si="19"/>
        <v>7.605019094</v>
      </c>
      <c r="F50" s="21">
        <f t="shared" si="19"/>
        <v>6.269181825</v>
      </c>
    </row>
    <row r="51">
      <c r="A51" s="19" t="s">
        <v>49</v>
      </c>
      <c r="B51" s="21">
        <f t="shared" ref="B51:F51" si="20">B23/B31</f>
        <v>0.2496226008</v>
      </c>
      <c r="C51" s="21">
        <f t="shared" si="20"/>
        <v>0</v>
      </c>
      <c r="D51" s="21">
        <f t="shared" si="20"/>
        <v>0.179586081</v>
      </c>
      <c r="E51" s="21">
        <f t="shared" si="20"/>
        <v>0.1662154289</v>
      </c>
      <c r="F51" s="21">
        <f t="shared" si="20"/>
        <v>0.2308569257</v>
      </c>
    </row>
    <row r="52">
      <c r="A52" s="19" t="s">
        <v>50</v>
      </c>
      <c r="B52" s="21">
        <f t="shared" ref="B52:F52" si="21">B23/B25</f>
        <v>0.6052287582</v>
      </c>
      <c r="C52" s="21">
        <f t="shared" si="21"/>
        <v>0</v>
      </c>
      <c r="D52" s="21">
        <f t="shared" si="21"/>
        <v>0.4245098039</v>
      </c>
      <c r="E52" s="21">
        <f t="shared" si="21"/>
        <v>0.3959183673</v>
      </c>
      <c r="F52" s="21">
        <f t="shared" si="21"/>
        <v>0.5869565217</v>
      </c>
    </row>
    <row r="53">
      <c r="A53" s="19" t="s">
        <v>51</v>
      </c>
      <c r="B53" s="21">
        <f t="shared" ref="B53:F53" si="22">B23/B2</f>
        <v>0.03564280216</v>
      </c>
      <c r="C53" s="21">
        <f t="shared" si="22"/>
        <v>0</v>
      </c>
      <c r="D53" s="21">
        <f t="shared" si="22"/>
        <v>0.02839344262</v>
      </c>
      <c r="E53" s="21">
        <f t="shared" si="22"/>
        <v>0.02961108737</v>
      </c>
      <c r="F53" s="21">
        <f t="shared" si="22"/>
        <v>0.03771339886</v>
      </c>
    </row>
    <row r="54">
      <c r="A54" s="19" t="s">
        <v>52</v>
      </c>
      <c r="B54" s="19">
        <f t="shared" ref="B54:F54" si="23">B23/B35</f>
        <v>-0.04121726238</v>
      </c>
      <c r="C54" s="19">
        <f t="shared" si="23"/>
        <v>0</v>
      </c>
      <c r="D54" s="19">
        <f t="shared" si="23"/>
        <v>-0.03063248657</v>
      </c>
      <c r="E54" s="19">
        <f t="shared" si="23"/>
        <v>-0.03069219603</v>
      </c>
      <c r="F54" s="19">
        <f t="shared" si="23"/>
        <v>-0.04185010172</v>
      </c>
    </row>
    <row r="55">
      <c r="A55" s="19" t="s">
        <v>53</v>
      </c>
      <c r="B55" s="21">
        <f t="shared" ref="B55:F55" si="24">B30/B17</f>
        <v>0.1163788085</v>
      </c>
      <c r="C55" s="21">
        <f t="shared" si="24"/>
        <v>0.1152860494</v>
      </c>
      <c r="D55" s="21">
        <f t="shared" si="24"/>
        <v>0.1830630329</v>
      </c>
      <c r="E55" s="21">
        <f t="shared" si="24"/>
        <v>0.1405674847</v>
      </c>
      <c r="F55" s="21">
        <f t="shared" si="24"/>
        <v>0.1735385814</v>
      </c>
    </row>
    <row r="56">
      <c r="A56" s="19" t="s">
        <v>54</v>
      </c>
      <c r="B56" s="21">
        <f t="shared" ref="B56:F56" si="25">B30/B2</f>
        <v>0.04616628176</v>
      </c>
      <c r="C56" s="21">
        <f t="shared" si="25"/>
        <v>0.04663454519</v>
      </c>
      <c r="D56" s="21">
        <f t="shared" si="25"/>
        <v>0.07179672131</v>
      </c>
      <c r="E56" s="21">
        <f t="shared" si="25"/>
        <v>0.05595579706</v>
      </c>
      <c r="F56" s="21">
        <f t="shared" si="25"/>
        <v>0.06911019141</v>
      </c>
    </row>
    <row r="57">
      <c r="A57" s="19" t="s">
        <v>55</v>
      </c>
      <c r="B57" s="21">
        <f t="shared" ref="B57:F57" si="26">B22/B17</f>
        <v>0.2569377062</v>
      </c>
      <c r="C57" s="21">
        <f t="shared" si="26"/>
        <v>0.262046562</v>
      </c>
      <c r="D57" s="21">
        <f t="shared" si="26"/>
        <v>0.287242936</v>
      </c>
      <c r="E57" s="21">
        <f t="shared" si="26"/>
        <v>0.3280674847</v>
      </c>
      <c r="F57" s="21">
        <f t="shared" si="26"/>
        <v>0.2948817875</v>
      </c>
    </row>
    <row r="58">
      <c r="A58" s="19" t="s">
        <v>56</v>
      </c>
      <c r="B58" s="21">
        <f t="shared" ref="B58:F58" si="27">B22/B2</f>
        <v>0.1019245574</v>
      </c>
      <c r="C58" s="21">
        <f t="shared" si="27"/>
        <v>0.106000876</v>
      </c>
      <c r="D58" s="21">
        <f t="shared" si="27"/>
        <v>0.1126557377</v>
      </c>
      <c r="E58" s="21">
        <f t="shared" si="27"/>
        <v>0.1305940534</v>
      </c>
      <c r="F58" s="21">
        <f t="shared" si="27"/>
        <v>0.1174340404</v>
      </c>
    </row>
    <row r="59">
      <c r="A59" s="19" t="s">
        <v>57</v>
      </c>
      <c r="B59" s="21">
        <f t="shared" ref="B59:F59" si="28">B31/B32</f>
        <v>0.4498993378</v>
      </c>
      <c r="C59" s="21">
        <f t="shared" si="28"/>
        <v>0.5024975272</v>
      </c>
      <c r="D59" s="21">
        <f t="shared" si="28"/>
        <v>0.5784094998</v>
      </c>
      <c r="E59" s="21">
        <f t="shared" si="28"/>
        <v>0.6929891227</v>
      </c>
      <c r="F59" s="21">
        <f t="shared" si="28"/>
        <v>0.7347138204</v>
      </c>
    </row>
    <row r="60">
      <c r="A60" s="19" t="s">
        <v>58</v>
      </c>
      <c r="B60" s="21">
        <f t="shared" ref="B60:F60" si="29">B31/B2</f>
        <v>0.142786759</v>
      </c>
      <c r="C60" s="21">
        <f t="shared" si="29"/>
        <v>0.1483501241</v>
      </c>
      <c r="D60" s="21">
        <f t="shared" si="29"/>
        <v>0.158104918</v>
      </c>
      <c r="E60" s="21">
        <f t="shared" si="29"/>
        <v>0.1781488491</v>
      </c>
      <c r="F60" s="21">
        <f t="shared" si="29"/>
        <v>0.1633626487</v>
      </c>
    </row>
    <row r="61">
      <c r="A61" s="19" t="s">
        <v>59</v>
      </c>
      <c r="B61" s="21">
        <f t="shared" ref="B61:F61" si="30">B25/B17</f>
        <v>0.1484572094</v>
      </c>
      <c r="C61" s="21">
        <f t="shared" si="30"/>
        <v>0.1532214402</v>
      </c>
      <c r="D61" s="21">
        <f t="shared" si="30"/>
        <v>0.1705400435</v>
      </c>
      <c r="E61" s="21">
        <f t="shared" si="30"/>
        <v>0.1878834356</v>
      </c>
      <c r="F61" s="21">
        <f t="shared" si="30"/>
        <v>0.161340608</v>
      </c>
    </row>
    <row r="62">
      <c r="A62" s="19" t="s">
        <v>60</v>
      </c>
      <c r="B62" s="21">
        <f t="shared" ref="B62:F62" si="31">B25/B2</f>
        <v>0.05889145497</v>
      </c>
      <c r="C62" s="21">
        <f t="shared" si="31"/>
        <v>0.06197985107</v>
      </c>
      <c r="D62" s="21">
        <f t="shared" si="31"/>
        <v>0.0668852459</v>
      </c>
      <c r="E62" s="21">
        <f t="shared" si="31"/>
        <v>0.07479089077</v>
      </c>
      <c r="F62" s="21">
        <f t="shared" si="31"/>
        <v>0.06425245732</v>
      </c>
    </row>
    <row r="63">
      <c r="A63" s="19" t="s">
        <v>61</v>
      </c>
      <c r="B63" s="21">
        <f t="shared" ref="B63:F63" si="32">(B25+B24)/B17</f>
        <v>0.2057054143</v>
      </c>
      <c r="C63" s="21">
        <f t="shared" si="32"/>
        <v>0.2075437647</v>
      </c>
      <c r="D63" s="21">
        <f t="shared" si="32"/>
        <v>0.2409296104</v>
      </c>
      <c r="E63" s="21">
        <f t="shared" si="32"/>
        <v>0.2757668712</v>
      </c>
      <c r="F63" s="21">
        <f t="shared" si="32"/>
        <v>0.2357755261</v>
      </c>
    </row>
    <row r="64">
      <c r="A64" s="19" t="s">
        <v>62</v>
      </c>
      <c r="B64" s="21">
        <f t="shared" ref="B64:F64" si="33">B16/B17</f>
        <v>0.8880263924</v>
      </c>
      <c r="C64" s="21">
        <f t="shared" si="33"/>
        <v>0.5841905793</v>
      </c>
      <c r="D64" s="21">
        <f t="shared" si="33"/>
        <v>0.7670958034</v>
      </c>
      <c r="E64" s="21">
        <f t="shared" si="33"/>
        <v>0.7883435583</v>
      </c>
      <c r="F64" s="21">
        <f t="shared" si="33"/>
        <v>0.6408157963</v>
      </c>
    </row>
    <row r="65">
      <c r="A65" s="19" t="s">
        <v>63</v>
      </c>
      <c r="B65" s="21">
        <f t="shared" ref="B65:F65" si="34">B16/B2</f>
        <v>0.3522709777</v>
      </c>
      <c r="C65" s="21">
        <f t="shared" si="34"/>
        <v>0.2363118703</v>
      </c>
      <c r="D65" s="21">
        <f t="shared" si="34"/>
        <v>0.300852459</v>
      </c>
      <c r="E65" s="21">
        <f t="shared" si="34"/>
        <v>0.3138164723</v>
      </c>
      <c r="F65" s="21">
        <f t="shared" si="34"/>
        <v>0.2551991723</v>
      </c>
    </row>
    <row r="66">
      <c r="A66" s="19" t="s">
        <v>64</v>
      </c>
      <c r="B66" s="21">
        <f t="shared" ref="B66:F66" si="35">B33/B2</f>
        <v>0.403926097</v>
      </c>
      <c r="C66" s="21">
        <f t="shared" si="35"/>
        <v>0.3785954154</v>
      </c>
      <c r="D66" s="21">
        <f t="shared" si="35"/>
        <v>0.3670819672</v>
      </c>
      <c r="E66" s="21">
        <f t="shared" si="35"/>
        <v>0.4053971549</v>
      </c>
      <c r="F66" s="21">
        <f t="shared" si="35"/>
        <v>0.4077599586</v>
      </c>
    </row>
    <row r="67">
      <c r="A67" s="19" t="s">
        <v>65</v>
      </c>
      <c r="B67" s="21">
        <f t="shared" ref="B67:F67" si="36">B17/B32</f>
        <v>1.24990904</v>
      </c>
      <c r="C67" s="21">
        <f t="shared" si="36"/>
        <v>1.370178042</v>
      </c>
      <c r="D67" s="21">
        <f t="shared" si="36"/>
        <v>1.434808684</v>
      </c>
      <c r="E67" s="21">
        <f t="shared" si="36"/>
        <v>1.548472902</v>
      </c>
      <c r="F67" s="21">
        <f t="shared" si="36"/>
        <v>1.791065612</v>
      </c>
    </row>
    <row r="68">
      <c r="A68" s="19" t="s">
        <v>66</v>
      </c>
      <c r="B68" s="21">
        <f t="shared" ref="B68:F68" si="37">B17/B2</f>
        <v>0.3966897614</v>
      </c>
      <c r="C68" s="21">
        <f t="shared" si="37"/>
        <v>0.4045116075</v>
      </c>
      <c r="D68" s="21">
        <f t="shared" si="37"/>
        <v>0.3921967213</v>
      </c>
      <c r="E68" s="21">
        <f t="shared" si="37"/>
        <v>0.3980707003</v>
      </c>
      <c r="F68" s="21">
        <f t="shared" si="37"/>
        <v>0.398241076</v>
      </c>
    </row>
    <row r="69">
      <c r="A69" s="19" t="s">
        <v>67</v>
      </c>
      <c r="B69" s="21">
        <f t="shared" ref="B69:F69" si="38">(B16+B11)/B17</f>
        <v>1.047156996</v>
      </c>
      <c r="C69" s="21">
        <f t="shared" si="38"/>
        <v>1.000180473</v>
      </c>
      <c r="D69" s="21">
        <f t="shared" si="38"/>
        <v>1.039291088</v>
      </c>
      <c r="E69" s="21">
        <f t="shared" si="38"/>
        <v>1.069018405</v>
      </c>
      <c r="F69" s="21">
        <f t="shared" si="38"/>
        <v>1.087944921</v>
      </c>
    </row>
    <row r="70">
      <c r="A70" s="19" t="s">
        <v>68</v>
      </c>
      <c r="B70" s="21">
        <f t="shared" ref="B70:F70" si="39">(B16+B11)/B2</f>
        <v>0.4153964588</v>
      </c>
      <c r="C70" s="21">
        <f t="shared" si="39"/>
        <v>0.4045846109</v>
      </c>
      <c r="D70" s="21">
        <f t="shared" si="39"/>
        <v>0.4076065574</v>
      </c>
      <c r="E70" s="21">
        <f t="shared" si="39"/>
        <v>0.4255449051</v>
      </c>
      <c r="F70" s="21">
        <f t="shared" si="39"/>
        <v>0.4332643559</v>
      </c>
    </row>
    <row r="71">
      <c r="A71" s="19" t="s">
        <v>69</v>
      </c>
      <c r="B71" s="21">
        <f t="shared" ref="B71:F71" si="40">B30/B19</f>
        <v>0.01411656702</v>
      </c>
      <c r="C71" s="21">
        <f t="shared" si="40"/>
        <v>0.01312755595</v>
      </c>
      <c r="D71" s="21">
        <f t="shared" si="40"/>
        <v>0.02032523344</v>
      </c>
      <c r="E71" s="21">
        <f t="shared" si="40"/>
        <v>0.015039383</v>
      </c>
      <c r="F71" s="21">
        <f t="shared" si="40"/>
        <v>0.01972215661</v>
      </c>
    </row>
    <row r="72">
      <c r="A72" s="19" t="s">
        <v>70</v>
      </c>
      <c r="B72" s="19">
        <f t="shared" ref="B72:F72" si="41">B30/B35</f>
        <v>-0.05338659233</v>
      </c>
      <c r="C72" s="19">
        <f t="shared" si="41"/>
        <v>-0.04924851302</v>
      </c>
      <c r="D72" s="19">
        <f t="shared" si="41"/>
        <v>-0.0774584516</v>
      </c>
      <c r="E72" s="19">
        <f t="shared" si="41"/>
        <v>-0.05799875807</v>
      </c>
      <c r="F72" s="19">
        <f t="shared" si="41"/>
        <v>-0.07669074196</v>
      </c>
    </row>
    <row r="73">
      <c r="A73" s="19" t="s">
        <v>71</v>
      </c>
      <c r="B73" s="19">
        <f t="shared" ref="B73:F73" si="42">B22/B35</f>
        <v>-0.1178653464</v>
      </c>
      <c r="C73" s="19">
        <f t="shared" si="42"/>
        <v>-0.111942456</v>
      </c>
      <c r="D73" s="19">
        <f t="shared" si="42"/>
        <v>-0.1215395194</v>
      </c>
      <c r="E73" s="19">
        <f t="shared" si="42"/>
        <v>-0.1353620769</v>
      </c>
      <c r="F73" s="19">
        <f t="shared" si="42"/>
        <v>-0.1303151316</v>
      </c>
    </row>
    <row r="74">
      <c r="A74" s="19" t="s">
        <v>72</v>
      </c>
      <c r="B74" s="21">
        <f t="shared" ref="B74:F74" si="43">B31/B19</f>
        <v>0.04366084459</v>
      </c>
      <c r="C74" s="21">
        <f t="shared" si="43"/>
        <v>0.04176034196</v>
      </c>
      <c r="D74" s="21">
        <f t="shared" si="43"/>
        <v>0.044758581</v>
      </c>
      <c r="E74" s="21">
        <f t="shared" si="43"/>
        <v>0.04788152281</v>
      </c>
      <c r="F74" s="21">
        <f t="shared" si="43"/>
        <v>0.04661922759</v>
      </c>
    </row>
    <row r="75">
      <c r="A75" s="19" t="s">
        <v>73</v>
      </c>
      <c r="B75" s="21">
        <f t="shared" ref="B75:F75" si="44">B34/B19</f>
        <v>0.0743609058</v>
      </c>
      <c r="C75" s="21">
        <f t="shared" si="44"/>
        <v>0.07235774028</v>
      </c>
      <c r="D75" s="21">
        <f t="shared" si="44"/>
        <v>0.07612912807</v>
      </c>
      <c r="E75" s="21">
        <f t="shared" si="44"/>
        <v>0.07835575976</v>
      </c>
      <c r="F75" s="21">
        <f t="shared" si="44"/>
        <v>0.08017892996</v>
      </c>
    </row>
    <row r="76">
      <c r="A76" s="19" t="s">
        <v>74</v>
      </c>
      <c r="B76" s="21">
        <f t="shared" ref="B76:F76" si="45">B25/B19</f>
        <v>0.01800762676</v>
      </c>
      <c r="C76" s="21">
        <f t="shared" si="45"/>
        <v>0.01744723701</v>
      </c>
      <c r="D76" s="21">
        <f t="shared" si="45"/>
        <v>0.01893482337</v>
      </c>
      <c r="E76" s="21">
        <f t="shared" si="45"/>
        <v>0.02010173942</v>
      </c>
      <c r="F76" s="21">
        <f t="shared" si="45"/>
        <v>0.01833589229</v>
      </c>
    </row>
    <row r="77">
      <c r="A77" s="19" t="s">
        <v>75</v>
      </c>
      <c r="B77" s="19">
        <f t="shared" ref="B77:F77" si="46">B25/B35</f>
        <v>-0.0681019562</v>
      </c>
      <c r="C77" s="19">
        <f t="shared" si="46"/>
        <v>-0.06545395673</v>
      </c>
      <c r="D77" s="19">
        <f t="shared" si="46"/>
        <v>-0.07215966812</v>
      </c>
      <c r="E77" s="19">
        <f t="shared" si="46"/>
        <v>-0.07752152607</v>
      </c>
      <c r="F77" s="19">
        <f t="shared" si="46"/>
        <v>-0.0713001733</v>
      </c>
    </row>
    <row r="78">
      <c r="A78" s="19" t="s">
        <v>76</v>
      </c>
      <c r="B78" s="19">
        <f t="shared" ref="B78:F78" si="47">B35/B9</f>
        <v>-2.805483891</v>
      </c>
      <c r="C78" s="19">
        <f t="shared" si="47"/>
        <v>-3.051270289</v>
      </c>
      <c r="D78" s="19">
        <f t="shared" si="47"/>
        <v>-3.028780801</v>
      </c>
      <c r="E78" s="19">
        <f t="shared" si="47"/>
        <v>-3.251453189</v>
      </c>
      <c r="F78" s="19">
        <f t="shared" si="47"/>
        <v>-3.420917616</v>
      </c>
    </row>
    <row r="79">
      <c r="A79" s="19" t="s">
        <v>77</v>
      </c>
      <c r="B79" s="19">
        <f t="shared" ref="B79:F79" si="48">B35/B2</f>
        <v>-0.864754234</v>
      </c>
      <c r="C79" s="19">
        <f t="shared" si="48"/>
        <v>-0.9469229085</v>
      </c>
      <c r="D79" s="19">
        <f t="shared" si="48"/>
        <v>-0.9269062295</v>
      </c>
      <c r="E79" s="19">
        <f t="shared" si="48"/>
        <v>-0.96477578</v>
      </c>
      <c r="F79" s="19">
        <f t="shared" si="48"/>
        <v>-0.9011542938</v>
      </c>
    </row>
    <row r="80">
      <c r="A80" s="19" t="s">
        <v>78</v>
      </c>
      <c r="B80" s="19">
        <f t="shared" ref="B80:F80" si="49">B35/B19</f>
        <v>-0.2644215786</v>
      </c>
      <c r="C80" s="19">
        <f t="shared" si="49"/>
        <v>-0.2665574074</v>
      </c>
      <c r="D80" s="19">
        <f t="shared" si="49"/>
        <v>-0.2624017524</v>
      </c>
      <c r="E80" s="19">
        <f t="shared" si="49"/>
        <v>-0.2593052593</v>
      </c>
      <c r="F80" s="19">
        <f t="shared" si="49"/>
        <v>-0.2571647647</v>
      </c>
    </row>
    <row r="81">
      <c r="A81" s="19" t="s">
        <v>79</v>
      </c>
      <c r="B81" s="21">
        <f t="shared" ref="B81:F81" si="50">B12/B19</f>
        <v>0.02215055788</v>
      </c>
      <c r="C81" s="21">
        <f t="shared" si="50"/>
        <v>0.0219272107</v>
      </c>
      <c r="D81" s="21">
        <f t="shared" si="50"/>
        <v>0.02409549091</v>
      </c>
      <c r="E81" s="21">
        <f t="shared" si="50"/>
        <v>0.01590088612</v>
      </c>
      <c r="F81" s="21">
        <f t="shared" si="50"/>
        <v>0.01889689382</v>
      </c>
    </row>
    <row r="82">
      <c r="A82" s="19" t="s">
        <v>80</v>
      </c>
      <c r="B82" s="21">
        <f t="shared" ref="B82:F82" si="51">B3/B19</f>
        <v>0.1519937856</v>
      </c>
      <c r="C82" s="21">
        <f t="shared" si="51"/>
        <v>0.1323030764</v>
      </c>
      <c r="D82" s="21">
        <f t="shared" si="51"/>
        <v>0.1324138187</v>
      </c>
      <c r="E82" s="21">
        <f t="shared" si="51"/>
        <v>0.1297013456</v>
      </c>
      <c r="F82" s="21">
        <f t="shared" si="51"/>
        <v>0.1402799102</v>
      </c>
    </row>
    <row r="83">
      <c r="A83" s="19" t="s">
        <v>81</v>
      </c>
      <c r="B83" s="21">
        <f t="shared" ref="B83:F83" si="52">B8/B19</f>
        <v>0.02669365849</v>
      </c>
      <c r="C83" s="21">
        <f t="shared" si="52"/>
        <v>0.02677709048</v>
      </c>
      <c r="D83" s="21">
        <f t="shared" si="52"/>
        <v>0.02396554605</v>
      </c>
      <c r="E83" s="21">
        <f t="shared" si="52"/>
        <v>0.02614046603</v>
      </c>
      <c r="F83" s="21">
        <f t="shared" si="52"/>
        <v>0.02841915673</v>
      </c>
    </row>
    <row r="84">
      <c r="A84" s="19" t="s">
        <v>82</v>
      </c>
      <c r="B84" s="21">
        <f t="shared" ref="B84:F84" si="53">B33/B19</f>
        <v>0.1235111341</v>
      </c>
      <c r="C84" s="21">
        <f t="shared" si="53"/>
        <v>0.1065740531</v>
      </c>
      <c r="D84" s="21">
        <f t="shared" si="53"/>
        <v>0.1039187659</v>
      </c>
      <c r="E84" s="21">
        <f t="shared" si="53"/>
        <v>0.1089596324</v>
      </c>
      <c r="F84" s="21">
        <f t="shared" si="53"/>
        <v>0.116363529</v>
      </c>
    </row>
    <row r="85">
      <c r="A85" s="19" t="s">
        <v>83</v>
      </c>
      <c r="B85" s="21">
        <f t="shared" ref="B85:F85" si="54">(B5+B6)/B19</f>
        <v>0.04915022833</v>
      </c>
      <c r="C85" s="21">
        <f t="shared" si="54"/>
        <v>0.05158134851</v>
      </c>
      <c r="D85" s="21">
        <f t="shared" si="54"/>
        <v>0.05208932781</v>
      </c>
      <c r="E85" s="21">
        <f t="shared" si="54"/>
        <v>0.0462914342</v>
      </c>
      <c r="F85" s="21">
        <f t="shared" si="54"/>
        <v>0.04784752569</v>
      </c>
    </row>
    <row r="86">
      <c r="A86" s="19" t="s">
        <v>84</v>
      </c>
      <c r="B86" s="21">
        <f t="shared" ref="B86:F86" si="55">B19/B2</f>
        <v>3.270361817</v>
      </c>
      <c r="C86" s="21">
        <f t="shared" si="55"/>
        <v>3.552416411</v>
      </c>
      <c r="D86" s="21">
        <f t="shared" si="55"/>
        <v>3.532393443</v>
      </c>
      <c r="E86" s="21">
        <f t="shared" si="55"/>
        <v>3.720617864</v>
      </c>
      <c r="F86" s="21">
        <f t="shared" si="55"/>
        <v>3.504190378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2">
        <v>2017.0</v>
      </c>
      <c r="C1" s="23">
        <v>2018.0</v>
      </c>
      <c r="D1" s="23">
        <v>2019.0</v>
      </c>
      <c r="E1" s="23">
        <v>2020.0</v>
      </c>
      <c r="F1" s="23">
        <v>2021.0</v>
      </c>
    </row>
    <row r="2">
      <c r="A2" s="4" t="s">
        <v>1</v>
      </c>
      <c r="B2" s="24">
        <v>23762.0</v>
      </c>
      <c r="C2" s="25">
        <v>25345.0</v>
      </c>
      <c r="D2" s="25">
        <v>25866.0</v>
      </c>
      <c r="E2" s="25">
        <v>28327.0</v>
      </c>
      <c r="F2" s="25">
        <v>33884.0</v>
      </c>
    </row>
    <row r="3">
      <c r="A3" s="4" t="s">
        <v>2</v>
      </c>
      <c r="B3" s="26">
        <v>10703.0</v>
      </c>
      <c r="C3" s="27">
        <v>12803.0</v>
      </c>
      <c r="D3" s="27">
        <v>12225.0</v>
      </c>
      <c r="E3" s="27">
        <v>13351.0</v>
      </c>
      <c r="F3" s="27">
        <v>17760.0</v>
      </c>
    </row>
    <row r="4">
      <c r="A4" s="4" t="s">
        <v>3</v>
      </c>
      <c r="B4" s="11">
        <v>483.0</v>
      </c>
      <c r="C4" s="12">
        <v>3057.0</v>
      </c>
      <c r="D4" s="12">
        <v>2362.0</v>
      </c>
      <c r="E4" s="12">
        <v>3358.0</v>
      </c>
      <c r="F4" s="12">
        <v>3625.0</v>
      </c>
    </row>
    <row r="5">
      <c r="A5" s="4" t="s">
        <v>4</v>
      </c>
      <c r="B5" s="11">
        <v>5528.0</v>
      </c>
      <c r="C5" s="12">
        <v>5327.0</v>
      </c>
      <c r="D5" s="12">
        <v>4475.0</v>
      </c>
      <c r="E5" s="12">
        <v>3997.0</v>
      </c>
      <c r="F5" s="12">
        <v>5587.0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28"/>
      <c r="C7" s="18"/>
      <c r="D7" s="18"/>
      <c r="E7" s="18"/>
      <c r="F7" s="18"/>
    </row>
    <row r="8">
      <c r="A8" s="4" t="s">
        <v>7</v>
      </c>
      <c r="B8" s="11">
        <v>3245.0</v>
      </c>
      <c r="C8" s="12">
        <v>2923.0</v>
      </c>
      <c r="D8" s="12">
        <v>3412.0</v>
      </c>
      <c r="E8" s="12">
        <v>3545.0</v>
      </c>
      <c r="F8" s="12">
        <v>5674.0</v>
      </c>
    </row>
    <row r="9">
      <c r="A9" s="15" t="s">
        <v>8</v>
      </c>
      <c r="B9" s="11">
        <v>5816.0</v>
      </c>
      <c r="C9" s="12">
        <v>5797.0</v>
      </c>
      <c r="D9" s="12">
        <v>6703.0</v>
      </c>
      <c r="E9" s="12">
        <v>6723.0</v>
      </c>
      <c r="F9" s="12">
        <v>6762.0</v>
      </c>
      <c r="G9" s="16"/>
    </row>
    <row r="10">
      <c r="A10" s="15" t="s">
        <v>9</v>
      </c>
      <c r="B10" s="26">
        <v>4413.0</v>
      </c>
      <c r="C10" s="27">
        <v>4561.0</v>
      </c>
      <c r="D10" s="27">
        <v>8599.0</v>
      </c>
      <c r="E10" s="27">
        <v>6942.0</v>
      </c>
      <c r="F10" s="27">
        <v>7339.0</v>
      </c>
    </row>
    <row r="11">
      <c r="A11" s="17" t="s">
        <v>10</v>
      </c>
      <c r="B11" s="11">
        <v>214.0</v>
      </c>
      <c r="C11" s="12">
        <v>239.0</v>
      </c>
      <c r="D11" s="12">
        <v>4341.0</v>
      </c>
      <c r="E11" s="12">
        <v>2197.0</v>
      </c>
      <c r="F11" s="12">
        <v>1457.0</v>
      </c>
    </row>
    <row r="12">
      <c r="A12" s="4" t="s">
        <v>11</v>
      </c>
      <c r="B12" s="11">
        <v>2682.0</v>
      </c>
      <c r="C12" s="12">
        <v>2219.0</v>
      </c>
      <c r="D12" s="12">
        <v>2307.0</v>
      </c>
      <c r="E12" s="12">
        <v>2196.0</v>
      </c>
      <c r="F12" s="12">
        <v>3310.0</v>
      </c>
    </row>
    <row r="13">
      <c r="A13" s="4" t="s">
        <v>12</v>
      </c>
      <c r="B13" s="11"/>
      <c r="C13" s="12"/>
      <c r="D13" s="12"/>
      <c r="E13" s="12"/>
      <c r="F13" s="12"/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10523.0</v>
      </c>
      <c r="C15" s="27">
        <v>11098.0</v>
      </c>
      <c r="D15" s="27">
        <v>8501.0</v>
      </c>
      <c r="E15" s="27">
        <v>9178.0</v>
      </c>
      <c r="F15" s="27">
        <v>14237.0</v>
      </c>
    </row>
    <row r="16">
      <c r="A16" s="1" t="s">
        <v>15</v>
      </c>
      <c r="B16" s="11">
        <v>4498.0</v>
      </c>
      <c r="C16" s="12">
        <v>5333.0</v>
      </c>
      <c r="D16" s="12">
        <v>2434.0</v>
      </c>
      <c r="E16" s="12">
        <v>6356.0</v>
      </c>
      <c r="F16" s="12">
        <v>12376.0</v>
      </c>
    </row>
    <row r="17">
      <c r="A17" s="4" t="s">
        <v>16</v>
      </c>
      <c r="B17" s="11">
        <v>8826.0</v>
      </c>
      <c r="C17" s="12">
        <v>9686.0</v>
      </c>
      <c r="D17" s="12">
        <v>8766.0</v>
      </c>
      <c r="E17" s="12">
        <v>12207.0</v>
      </c>
      <c r="F17" s="12">
        <v>12308.0</v>
      </c>
    </row>
    <row r="18">
      <c r="A18" s="1" t="s">
        <v>17</v>
      </c>
      <c r="B18" s="11">
        <v>6352.0</v>
      </c>
      <c r="C18" s="12">
        <v>6353.0</v>
      </c>
      <c r="D18" s="12">
        <v>6353.0</v>
      </c>
      <c r="E18" s="12">
        <v>6353.0</v>
      </c>
      <c r="F18" s="12">
        <v>6353.0</v>
      </c>
    </row>
    <row r="19">
      <c r="A19" s="1" t="s">
        <v>18</v>
      </c>
      <c r="B19" s="24">
        <v>84567.0</v>
      </c>
      <c r="C19" s="25">
        <v>97770.0</v>
      </c>
      <c r="D19" s="25">
        <v>94985.0</v>
      </c>
      <c r="E19" s="25">
        <v>81501.0</v>
      </c>
      <c r="F19" s="25">
        <v>130121.0</v>
      </c>
    </row>
    <row r="20">
      <c r="A20" s="4" t="s">
        <v>19</v>
      </c>
      <c r="B20" s="24">
        <v>78200.0</v>
      </c>
      <c r="C20" s="25">
        <v>91914.0</v>
      </c>
      <c r="D20" s="25">
        <v>89027.0</v>
      </c>
      <c r="E20" s="25">
        <v>77044.0</v>
      </c>
      <c r="F20" s="25">
        <v>123270.0</v>
      </c>
    </row>
    <row r="21">
      <c r="A21" s="1" t="s">
        <v>20</v>
      </c>
      <c r="B21" s="24">
        <v>3805.0</v>
      </c>
      <c r="C21" s="25">
        <v>4155.0</v>
      </c>
      <c r="D21" s="25">
        <v>3869.0</v>
      </c>
      <c r="E21" s="25">
        <v>776.0</v>
      </c>
      <c r="F21" s="25">
        <v>3106.0</v>
      </c>
    </row>
    <row r="22">
      <c r="A22" s="1" t="s">
        <v>21</v>
      </c>
      <c r="B22" s="24">
        <v>2122.0</v>
      </c>
      <c r="C22" s="25">
        <v>2386.0</v>
      </c>
      <c r="D22" s="25">
        <v>1313.0</v>
      </c>
      <c r="E22" s="25">
        <v>4566.0</v>
      </c>
      <c r="F22" s="25">
        <v>2606.0</v>
      </c>
    </row>
    <row r="23">
      <c r="A23" s="4" t="s">
        <v>22</v>
      </c>
      <c r="B23" s="26">
        <v>1094.0</v>
      </c>
      <c r="C23" s="27">
        <v>281.0</v>
      </c>
      <c r="D23" s="27">
        <v>377.0</v>
      </c>
      <c r="E23" s="27">
        <v>326.0</v>
      </c>
      <c r="F23" s="27">
        <v>400.0</v>
      </c>
    </row>
    <row r="24">
      <c r="A24" s="4" t="s">
        <v>23</v>
      </c>
      <c r="B24" s="24">
        <v>414.0</v>
      </c>
      <c r="C24" s="25">
        <v>1616.0</v>
      </c>
      <c r="D24" s="25">
        <v>1092.0</v>
      </c>
      <c r="E24" s="25">
        <v>925.0</v>
      </c>
      <c r="F24" s="25">
        <v>677.0</v>
      </c>
    </row>
    <row r="25">
      <c r="A25" s="4" t="s">
        <v>24</v>
      </c>
      <c r="B25" s="24">
        <v>1151.0</v>
      </c>
      <c r="C25" s="25">
        <v>3193.0</v>
      </c>
      <c r="D25" s="25">
        <v>2211.0</v>
      </c>
      <c r="E25" s="25">
        <v>3905.0</v>
      </c>
      <c r="F25" s="25">
        <v>2497.0</v>
      </c>
    </row>
    <row r="26">
      <c r="A26" s="4" t="s">
        <v>25</v>
      </c>
      <c r="B26" s="26">
        <v>452.0</v>
      </c>
      <c r="C26" s="27">
        <v>417.0</v>
      </c>
      <c r="D26" s="27">
        <v>528.0</v>
      </c>
      <c r="E26" s="27">
        <v>537.0</v>
      </c>
      <c r="F26" s="27">
        <v>559.0</v>
      </c>
    </row>
    <row r="27">
      <c r="A27" s="19" t="s">
        <v>26</v>
      </c>
      <c r="B27" s="26">
        <v>-683.0</v>
      </c>
      <c r="C27" s="27">
        <v>-1034.0</v>
      </c>
      <c r="D27" s="27">
        <v>-3049.0</v>
      </c>
      <c r="E27" s="27">
        <v>-1080.0</v>
      </c>
      <c r="F27" s="27">
        <v>-2761.0</v>
      </c>
    </row>
    <row r="28">
      <c r="A28" s="19" t="s">
        <v>27</v>
      </c>
      <c r="B28" s="24">
        <v>-172.0</v>
      </c>
      <c r="C28" s="25">
        <v>2574.0</v>
      </c>
      <c r="D28" s="25">
        <v>-695.0</v>
      </c>
      <c r="E28" s="25">
        <v>996.0</v>
      </c>
      <c r="F28" s="25">
        <v>267.0</v>
      </c>
    </row>
    <row r="29">
      <c r="A29" s="19" t="s">
        <v>28</v>
      </c>
      <c r="B29" s="11">
        <v>298.0</v>
      </c>
      <c r="C29" s="12">
        <v>430.0</v>
      </c>
      <c r="D29" s="12">
        <v>595.0</v>
      </c>
      <c r="E29" s="12">
        <v>606.0</v>
      </c>
      <c r="F29" s="12">
        <v>584.0</v>
      </c>
    </row>
    <row r="30">
      <c r="A30" s="19" t="s">
        <v>29</v>
      </c>
      <c r="B30" s="20">
        <f t="shared" ref="B30:F30" si="1">B22*(1-0.4)+B26+B28-B29</f>
        <v>1255.2</v>
      </c>
      <c r="C30" s="20">
        <f t="shared" si="1"/>
        <v>3992.6</v>
      </c>
      <c r="D30" s="20">
        <f t="shared" si="1"/>
        <v>25.8</v>
      </c>
      <c r="E30" s="20">
        <f t="shared" si="1"/>
        <v>3666.6</v>
      </c>
      <c r="F30" s="20">
        <f t="shared" si="1"/>
        <v>1805.6</v>
      </c>
    </row>
    <row r="31">
      <c r="A31" s="19" t="s">
        <v>30</v>
      </c>
      <c r="B31" s="20">
        <f t="shared" ref="B31:F31" si="2">B22+B26</f>
        <v>2574</v>
      </c>
      <c r="C31" s="20">
        <f t="shared" si="2"/>
        <v>2803</v>
      </c>
      <c r="D31" s="20">
        <f t="shared" si="2"/>
        <v>1841</v>
      </c>
      <c r="E31" s="20">
        <f t="shared" si="2"/>
        <v>5103</v>
      </c>
      <c r="F31" s="20">
        <f t="shared" si="2"/>
        <v>3165</v>
      </c>
    </row>
    <row r="32">
      <c r="A32" s="19" t="s">
        <v>31</v>
      </c>
      <c r="B32" s="20">
        <f t="shared" ref="B32:F32" si="3">B18+B25+B27</f>
        <v>6820</v>
      </c>
      <c r="C32" s="20">
        <f t="shared" si="3"/>
        <v>8512</v>
      </c>
      <c r="D32" s="20">
        <f t="shared" si="3"/>
        <v>5515</v>
      </c>
      <c r="E32" s="20">
        <f t="shared" si="3"/>
        <v>9178</v>
      </c>
      <c r="F32" s="20">
        <f t="shared" si="3"/>
        <v>6089</v>
      </c>
    </row>
    <row r="33">
      <c r="A33" s="19" t="s">
        <v>32</v>
      </c>
      <c r="B33" s="20">
        <f t="shared" ref="B33:F33" si="4">B4+B5+B6+B8-B12-B13-B14</f>
        <v>6574</v>
      </c>
      <c r="C33" s="20">
        <f t="shared" si="4"/>
        <v>9088</v>
      </c>
      <c r="D33" s="20">
        <f t="shared" si="4"/>
        <v>7942</v>
      </c>
      <c r="E33" s="20">
        <f t="shared" si="4"/>
        <v>8704</v>
      </c>
      <c r="F33" s="20">
        <f t="shared" si="4"/>
        <v>11576</v>
      </c>
    </row>
    <row r="34">
      <c r="A34" s="19" t="s">
        <v>33</v>
      </c>
      <c r="B34" s="20">
        <f t="shared" ref="B34:F34" si="5">B19-B20</f>
        <v>6367</v>
      </c>
      <c r="C34" s="20">
        <f t="shared" si="5"/>
        <v>5856</v>
      </c>
      <c r="D34" s="20">
        <f t="shared" si="5"/>
        <v>5958</v>
      </c>
      <c r="E34" s="20">
        <f t="shared" si="5"/>
        <v>4457</v>
      </c>
      <c r="F34" s="20">
        <f t="shared" si="5"/>
        <v>6851</v>
      </c>
    </row>
    <row r="35">
      <c r="A35" s="19" t="s">
        <v>34</v>
      </c>
      <c r="B35" s="20">
        <f t="shared" ref="B35:F35" si="6">B19-(B20*1.2725)-B26</f>
        <v>-15394.5</v>
      </c>
      <c r="C35" s="20">
        <f t="shared" si="6"/>
        <v>-19607.565</v>
      </c>
      <c r="D35" s="20">
        <f t="shared" si="6"/>
        <v>-18829.8575</v>
      </c>
      <c r="E35" s="20">
        <f t="shared" si="6"/>
        <v>-17074.49</v>
      </c>
      <c r="F35" s="20">
        <f t="shared" si="6"/>
        <v>-27299.075</v>
      </c>
    </row>
    <row r="36">
      <c r="A36" s="19"/>
    </row>
    <row r="37">
      <c r="A37" s="19" t="s">
        <v>35</v>
      </c>
      <c r="B37" s="21">
        <f t="shared" ref="B37:F37" si="7">B4/B10</f>
        <v>0.1094493542</v>
      </c>
      <c r="C37" s="21">
        <f t="shared" si="7"/>
        <v>0.6702477527</v>
      </c>
      <c r="D37" s="21">
        <f t="shared" si="7"/>
        <v>0.2746831027</v>
      </c>
      <c r="E37" s="21">
        <f t="shared" si="7"/>
        <v>0.4837222702</v>
      </c>
      <c r="F37" s="21">
        <f t="shared" si="7"/>
        <v>0.4939365036</v>
      </c>
    </row>
    <row r="38">
      <c r="A38" s="19" t="s">
        <v>36</v>
      </c>
      <c r="B38" s="21">
        <f t="shared" ref="B38:F38" si="8">B4/B19</f>
        <v>0.005711447728</v>
      </c>
      <c r="C38" s="21">
        <f t="shared" si="8"/>
        <v>0.0312672599</v>
      </c>
      <c r="D38" s="21">
        <f t="shared" si="8"/>
        <v>0.02486708428</v>
      </c>
      <c r="E38" s="21">
        <f t="shared" si="8"/>
        <v>0.04120194844</v>
      </c>
      <c r="F38" s="21">
        <f t="shared" si="8"/>
        <v>0.02785868538</v>
      </c>
    </row>
    <row r="39">
      <c r="A39" s="19" t="s">
        <v>37</v>
      </c>
      <c r="B39" s="21">
        <f t="shared" ref="B39:F39" si="9">B4/B3</f>
        <v>0.04512753434</v>
      </c>
      <c r="C39" s="21">
        <f t="shared" si="9"/>
        <v>0.2387721628</v>
      </c>
      <c r="D39" s="21">
        <f t="shared" si="9"/>
        <v>0.1932106339</v>
      </c>
      <c r="E39" s="21">
        <f t="shared" si="9"/>
        <v>0.2515167403</v>
      </c>
      <c r="F39" s="21">
        <f t="shared" si="9"/>
        <v>0.2041103604</v>
      </c>
    </row>
    <row r="40">
      <c r="A40" s="19" t="s">
        <v>38</v>
      </c>
      <c r="B40" s="21">
        <f t="shared" ref="B40:F40" si="10">B4/B2</f>
        <v>0.02032657184</v>
      </c>
      <c r="C40" s="21">
        <f t="shared" si="10"/>
        <v>0.120615506</v>
      </c>
      <c r="D40" s="21">
        <f t="shared" si="10"/>
        <v>0.09131678652</v>
      </c>
      <c r="E40" s="21">
        <f t="shared" si="10"/>
        <v>0.1185441452</v>
      </c>
      <c r="F40" s="21">
        <f t="shared" si="10"/>
        <v>0.1069826467</v>
      </c>
    </row>
    <row r="41">
      <c r="A41" s="19" t="s">
        <v>39</v>
      </c>
      <c r="B41" s="21">
        <f t="shared" ref="B41:F41" si="11">B3/B10</f>
        <v>2.42533424</v>
      </c>
      <c r="C41" s="21">
        <f t="shared" si="11"/>
        <v>2.807059855</v>
      </c>
      <c r="D41" s="21">
        <f t="shared" si="11"/>
        <v>1.421676939</v>
      </c>
      <c r="E41" s="21">
        <f t="shared" si="11"/>
        <v>1.923220974</v>
      </c>
      <c r="F41" s="21">
        <f t="shared" si="11"/>
        <v>2.419948222</v>
      </c>
    </row>
    <row r="42">
      <c r="A42" s="19" t="s">
        <v>40</v>
      </c>
      <c r="B42" s="21">
        <f t="shared" ref="B42:F42" si="12">B3/B2</f>
        <v>0.4504250484</v>
      </c>
      <c r="C42" s="21">
        <f t="shared" si="12"/>
        <v>0.5051489446</v>
      </c>
      <c r="D42" s="21">
        <f t="shared" si="12"/>
        <v>0.4726281605</v>
      </c>
      <c r="E42" s="21">
        <f t="shared" si="12"/>
        <v>0.4713171179</v>
      </c>
      <c r="F42" s="21">
        <f t="shared" si="12"/>
        <v>0.5241411876</v>
      </c>
    </row>
    <row r="43">
      <c r="A43" s="19" t="s">
        <v>41</v>
      </c>
      <c r="B43" s="21">
        <f t="shared" ref="B43:F43" si="13">B10/B2</f>
        <v>0.1857166905</v>
      </c>
      <c r="C43" s="21">
        <f t="shared" si="13"/>
        <v>0.1799565989</v>
      </c>
      <c r="D43" s="21">
        <f t="shared" si="13"/>
        <v>0.3324441352</v>
      </c>
      <c r="E43" s="21">
        <f t="shared" si="13"/>
        <v>0.2450665443</v>
      </c>
      <c r="F43" s="21">
        <f t="shared" si="13"/>
        <v>0.2165919018</v>
      </c>
    </row>
    <row r="44">
      <c r="A44" s="19" t="s">
        <v>42</v>
      </c>
      <c r="B44" s="21">
        <f t="shared" ref="B44:F44" si="14">B10/B19</f>
        <v>0.05218347582</v>
      </c>
      <c r="C44" s="21">
        <f t="shared" si="14"/>
        <v>0.04665030173</v>
      </c>
      <c r="D44" s="21">
        <f t="shared" si="14"/>
        <v>0.0905300837</v>
      </c>
      <c r="E44" s="21">
        <f t="shared" si="14"/>
        <v>0.085176869</v>
      </c>
      <c r="F44" s="21">
        <f t="shared" si="14"/>
        <v>0.05640134951</v>
      </c>
    </row>
    <row r="45">
      <c r="A45" s="19" t="s">
        <v>43</v>
      </c>
      <c r="B45" s="21">
        <f t="shared" ref="B45:F45" si="15">B8/B2</f>
        <v>0.1365625789</v>
      </c>
      <c r="C45" s="21">
        <f t="shared" si="15"/>
        <v>0.1153284672</v>
      </c>
      <c r="D45" s="21">
        <f t="shared" si="15"/>
        <v>0.1319106163</v>
      </c>
      <c r="E45" s="21">
        <f t="shared" si="15"/>
        <v>0.1251456208</v>
      </c>
      <c r="F45" s="21">
        <f t="shared" si="15"/>
        <v>0.1674536654</v>
      </c>
    </row>
    <row r="46">
      <c r="A46" s="19" t="s">
        <v>44</v>
      </c>
      <c r="B46" s="21">
        <f t="shared" ref="B46:F46" si="16">(B3-B8)/B2</f>
        <v>0.3138624695</v>
      </c>
      <c r="C46" s="21">
        <f t="shared" si="16"/>
        <v>0.3898204774</v>
      </c>
      <c r="D46" s="21">
        <f t="shared" si="16"/>
        <v>0.3407175443</v>
      </c>
      <c r="E46" s="21">
        <f t="shared" si="16"/>
        <v>0.3461714972</v>
      </c>
      <c r="F46" s="21">
        <f t="shared" si="16"/>
        <v>0.3566875221</v>
      </c>
    </row>
    <row r="47">
      <c r="A47" s="19" t="s">
        <v>45</v>
      </c>
      <c r="B47" s="21">
        <f t="shared" ref="B47:F47" si="17">(B3-B8)/B10</f>
        <v>1.690006798</v>
      </c>
      <c r="C47" s="21">
        <f t="shared" si="17"/>
        <v>2.166191625</v>
      </c>
      <c r="D47" s="21">
        <f t="shared" si="17"/>
        <v>1.024886615</v>
      </c>
      <c r="E47" s="21">
        <f t="shared" si="17"/>
        <v>1.412561222</v>
      </c>
      <c r="F47" s="21">
        <f t="shared" si="17"/>
        <v>1.646818368</v>
      </c>
    </row>
    <row r="48">
      <c r="A48" s="19" t="s">
        <v>46</v>
      </c>
      <c r="B48" s="19">
        <f t="shared" ref="B48:F48" si="18">(B3-B10)/B2</f>
        <v>0.2647083579</v>
      </c>
      <c r="C48" s="19">
        <f t="shared" si="18"/>
        <v>0.3251923456</v>
      </c>
      <c r="D48" s="19">
        <f t="shared" si="18"/>
        <v>0.1401840254</v>
      </c>
      <c r="E48" s="19">
        <f t="shared" si="18"/>
        <v>0.2262505737</v>
      </c>
      <c r="F48" s="19">
        <f t="shared" si="18"/>
        <v>0.3075492858</v>
      </c>
    </row>
    <row r="49">
      <c r="A49" s="19" t="s">
        <v>47</v>
      </c>
      <c r="B49" s="21">
        <f t="shared" ref="B49:F49" si="19">(B3-B10)/B19</f>
        <v>0.07437889484</v>
      </c>
      <c r="C49" s="21">
        <f t="shared" si="19"/>
        <v>0.08429988749</v>
      </c>
      <c r="D49" s="21">
        <f t="shared" si="19"/>
        <v>0.0381744486</v>
      </c>
      <c r="E49" s="21">
        <f t="shared" si="19"/>
        <v>0.07863707194</v>
      </c>
      <c r="F49" s="21">
        <f t="shared" si="19"/>
        <v>0.08008699595</v>
      </c>
    </row>
    <row r="50">
      <c r="A50" s="19" t="s">
        <v>48</v>
      </c>
      <c r="B50" s="21">
        <f t="shared" ref="B50:F50" si="20">(B11+B16)/B30</f>
        <v>3.753983429</v>
      </c>
      <c r="C50" s="21">
        <f t="shared" si="20"/>
        <v>1.395581826</v>
      </c>
      <c r="D50" s="21">
        <f t="shared" si="20"/>
        <v>262.5968992</v>
      </c>
      <c r="E50" s="21">
        <f t="shared" si="20"/>
        <v>2.332678776</v>
      </c>
      <c r="F50" s="21">
        <f t="shared" si="20"/>
        <v>7.661165264</v>
      </c>
    </row>
    <row r="51">
      <c r="A51" s="19" t="s">
        <v>49</v>
      </c>
      <c r="B51" s="21">
        <f t="shared" ref="B51:F51" si="21">B23/B31</f>
        <v>0.425019425</v>
      </c>
      <c r="C51" s="21">
        <f t="shared" si="21"/>
        <v>0.1002497324</v>
      </c>
      <c r="D51" s="21">
        <f t="shared" si="21"/>
        <v>0.2047800109</v>
      </c>
      <c r="E51" s="21">
        <f t="shared" si="21"/>
        <v>0.06388398981</v>
      </c>
      <c r="F51" s="21">
        <f t="shared" si="21"/>
        <v>0.1263823065</v>
      </c>
    </row>
    <row r="52">
      <c r="A52" s="19" t="s">
        <v>50</v>
      </c>
      <c r="B52" s="21">
        <f t="shared" ref="B52:F52" si="22">B23/B25</f>
        <v>0.9504778454</v>
      </c>
      <c r="C52" s="21">
        <f t="shared" si="22"/>
        <v>0.08800501096</v>
      </c>
      <c r="D52" s="21">
        <f t="shared" si="22"/>
        <v>0.170511081</v>
      </c>
      <c r="E52" s="21">
        <f t="shared" si="22"/>
        <v>0.08348271447</v>
      </c>
      <c r="F52" s="21">
        <f t="shared" si="22"/>
        <v>0.1601922307</v>
      </c>
    </row>
    <row r="53">
      <c r="A53" s="19" t="s">
        <v>51</v>
      </c>
      <c r="B53" s="21">
        <f t="shared" ref="B53:F53" si="23">B23/B2</f>
        <v>0.04603989563</v>
      </c>
      <c r="C53" s="21">
        <f t="shared" si="23"/>
        <v>0.01108699941</v>
      </c>
      <c r="D53" s="21">
        <f t="shared" si="23"/>
        <v>0.01457511792</v>
      </c>
      <c r="E53" s="21">
        <f t="shared" si="23"/>
        <v>0.01150845483</v>
      </c>
      <c r="F53" s="21">
        <f t="shared" si="23"/>
        <v>0.0118049817</v>
      </c>
    </row>
    <row r="54">
      <c r="A54" s="19" t="s">
        <v>52</v>
      </c>
      <c r="B54" s="19">
        <f t="shared" ref="B54:F54" si="24">B23/B35</f>
        <v>-0.07106434116</v>
      </c>
      <c r="C54" s="19">
        <f t="shared" si="24"/>
        <v>-0.01433120329</v>
      </c>
      <c r="D54" s="19">
        <f t="shared" si="24"/>
        <v>-0.02002139421</v>
      </c>
      <c r="E54" s="19">
        <f t="shared" si="24"/>
        <v>-0.01909281039</v>
      </c>
      <c r="F54" s="19">
        <f t="shared" si="24"/>
        <v>-0.01465251112</v>
      </c>
    </row>
    <row r="55">
      <c r="A55" s="19" t="s">
        <v>53</v>
      </c>
      <c r="B55" s="21">
        <f t="shared" ref="B55:F55" si="25">B30/B17</f>
        <v>0.1422161795</v>
      </c>
      <c r="C55" s="21">
        <f t="shared" si="25"/>
        <v>0.4122031798</v>
      </c>
      <c r="D55" s="21">
        <f t="shared" si="25"/>
        <v>0.002943189596</v>
      </c>
      <c r="E55" s="21">
        <f t="shared" si="25"/>
        <v>0.3003686409</v>
      </c>
      <c r="F55" s="21">
        <f t="shared" si="25"/>
        <v>0.1467013325</v>
      </c>
    </row>
    <row r="56">
      <c r="A56" s="19" t="s">
        <v>54</v>
      </c>
      <c r="B56" s="21">
        <f t="shared" ref="B56:F56" si="26">B30/B2</f>
        <v>0.05282383638</v>
      </c>
      <c r="C56" s="21">
        <f t="shared" si="26"/>
        <v>0.1575300848</v>
      </c>
      <c r="D56" s="21">
        <f t="shared" si="26"/>
        <v>0.0009974483878</v>
      </c>
      <c r="E56" s="21">
        <f t="shared" si="26"/>
        <v>0.129438345</v>
      </c>
      <c r="F56" s="21">
        <f t="shared" si="26"/>
        <v>0.0532876874</v>
      </c>
    </row>
    <row r="57">
      <c r="A57" s="19" t="s">
        <v>55</v>
      </c>
      <c r="B57" s="21">
        <f t="shared" ref="B57:F57" si="27">B22/B17</f>
        <v>0.240426014</v>
      </c>
      <c r="C57" s="21">
        <f t="shared" si="27"/>
        <v>0.2463349164</v>
      </c>
      <c r="D57" s="21">
        <f t="shared" si="27"/>
        <v>0.1497832535</v>
      </c>
      <c r="E57" s="21">
        <f t="shared" si="27"/>
        <v>0.3740476776</v>
      </c>
      <c r="F57" s="21">
        <f t="shared" si="27"/>
        <v>0.2117322067</v>
      </c>
    </row>
    <row r="58">
      <c r="A58" s="19" t="s">
        <v>56</v>
      </c>
      <c r="B58" s="21">
        <f t="shared" ref="B58:F58" si="28">B22/B2</f>
        <v>0.08930224729</v>
      </c>
      <c r="C58" s="21">
        <f t="shared" si="28"/>
        <v>0.09414085618</v>
      </c>
      <c r="D58" s="21">
        <f t="shared" si="28"/>
        <v>0.05076161757</v>
      </c>
      <c r="E58" s="21">
        <f t="shared" si="28"/>
        <v>0.1611889717</v>
      </c>
      <c r="F58" s="21">
        <f t="shared" si="28"/>
        <v>0.07690945579</v>
      </c>
    </row>
    <row r="59">
      <c r="A59" s="19" t="s">
        <v>57</v>
      </c>
      <c r="B59" s="21">
        <f t="shared" ref="B59:F59" si="29">B31/B32</f>
        <v>0.3774193548</v>
      </c>
      <c r="C59" s="21">
        <f t="shared" si="29"/>
        <v>0.329299812</v>
      </c>
      <c r="D59" s="21">
        <f t="shared" si="29"/>
        <v>0.3338168631</v>
      </c>
      <c r="E59" s="21">
        <f t="shared" si="29"/>
        <v>0.5560034866</v>
      </c>
      <c r="F59" s="21">
        <f t="shared" si="29"/>
        <v>0.5197897849</v>
      </c>
    </row>
    <row r="60">
      <c r="A60" s="19" t="s">
        <v>58</v>
      </c>
      <c r="B60" s="21">
        <f t="shared" ref="B60:F60" si="30">B31/B2</f>
        <v>0.1083242151</v>
      </c>
      <c r="C60" s="21">
        <f t="shared" si="30"/>
        <v>0.1105938055</v>
      </c>
      <c r="D60" s="21">
        <f t="shared" si="30"/>
        <v>0.07117451481</v>
      </c>
      <c r="E60" s="21">
        <f t="shared" si="30"/>
        <v>0.1801461503</v>
      </c>
      <c r="F60" s="21">
        <f t="shared" si="30"/>
        <v>0.09340691772</v>
      </c>
    </row>
    <row r="61">
      <c r="A61" s="19" t="s">
        <v>59</v>
      </c>
      <c r="B61" s="21">
        <f t="shared" ref="B61:F61" si="31">B25/B17</f>
        <v>0.1304101518</v>
      </c>
      <c r="C61" s="21">
        <f t="shared" si="31"/>
        <v>0.3296510427</v>
      </c>
      <c r="D61" s="21">
        <f t="shared" si="31"/>
        <v>0.2522245038</v>
      </c>
      <c r="E61" s="21">
        <f t="shared" si="31"/>
        <v>0.3198984189</v>
      </c>
      <c r="F61" s="21">
        <f t="shared" si="31"/>
        <v>0.2028761781</v>
      </c>
    </row>
    <row r="62">
      <c r="A62" s="19" t="s">
        <v>60</v>
      </c>
      <c r="B62" s="21">
        <f t="shared" ref="B62:F62" si="32">B25/B2</f>
        <v>0.04843868361</v>
      </c>
      <c r="C62" s="21">
        <f t="shared" si="32"/>
        <v>0.1259814559</v>
      </c>
      <c r="D62" s="21">
        <f t="shared" si="32"/>
        <v>0.08547900719</v>
      </c>
      <c r="E62" s="21">
        <f t="shared" si="32"/>
        <v>0.1378543439</v>
      </c>
      <c r="F62" s="21">
        <f t="shared" si="32"/>
        <v>0.07369259828</v>
      </c>
    </row>
    <row r="63">
      <c r="A63" s="19" t="s">
        <v>61</v>
      </c>
      <c r="B63" s="21">
        <f t="shared" ref="B63:F63" si="33">(B25+B24)/B17</f>
        <v>0.1773170179</v>
      </c>
      <c r="C63" s="21">
        <f t="shared" si="33"/>
        <v>0.4964897791</v>
      </c>
      <c r="D63" s="21">
        <f t="shared" si="33"/>
        <v>0.3767967146</v>
      </c>
      <c r="E63" s="21">
        <f t="shared" si="33"/>
        <v>0.3956746129</v>
      </c>
      <c r="F63" s="21">
        <f t="shared" si="33"/>
        <v>0.257881053</v>
      </c>
    </row>
    <row r="64">
      <c r="A64" s="19" t="s">
        <v>62</v>
      </c>
      <c r="B64" s="21">
        <f t="shared" ref="B64:F64" si="34">B16/B17</f>
        <v>0.5096306368</v>
      </c>
      <c r="C64" s="21">
        <f t="shared" si="34"/>
        <v>0.5505884782</v>
      </c>
      <c r="D64" s="21">
        <f t="shared" si="34"/>
        <v>0.2776637007</v>
      </c>
      <c r="E64" s="21">
        <f t="shared" si="34"/>
        <v>0.520684853</v>
      </c>
      <c r="F64" s="21">
        <f t="shared" si="34"/>
        <v>1.005524862</v>
      </c>
    </row>
    <row r="65">
      <c r="A65" s="19" t="s">
        <v>63</v>
      </c>
      <c r="B65" s="21">
        <f t="shared" ref="B65:F65" si="35">B16/B2</f>
        <v>0.1892938305</v>
      </c>
      <c r="C65" s="21">
        <f t="shared" si="35"/>
        <v>0.2104162557</v>
      </c>
      <c r="D65" s="21">
        <f t="shared" si="35"/>
        <v>0.09410036341</v>
      </c>
      <c r="E65" s="21">
        <f t="shared" si="35"/>
        <v>0.2243795672</v>
      </c>
      <c r="F65" s="21">
        <f t="shared" si="35"/>
        <v>0.3652461339</v>
      </c>
    </row>
    <row r="66">
      <c r="A66" s="19" t="s">
        <v>64</v>
      </c>
      <c r="B66" s="21">
        <f t="shared" ref="B66:F66" si="36">B33/B2</f>
        <v>0.2766602138</v>
      </c>
      <c r="C66" s="21">
        <f t="shared" si="36"/>
        <v>0.3585717104</v>
      </c>
      <c r="D66" s="21">
        <f t="shared" si="36"/>
        <v>0.307043996</v>
      </c>
      <c r="E66" s="21">
        <f t="shared" si="36"/>
        <v>0.3072686836</v>
      </c>
      <c r="F66" s="21">
        <f t="shared" si="36"/>
        <v>0.3416361705</v>
      </c>
    </row>
    <row r="67">
      <c r="A67" s="19" t="s">
        <v>65</v>
      </c>
      <c r="B67" s="21">
        <f t="shared" ref="B67:F67" si="37">B17/B32</f>
        <v>1.294134897</v>
      </c>
      <c r="C67" s="21">
        <f t="shared" si="37"/>
        <v>1.137922932</v>
      </c>
      <c r="D67" s="21">
        <f t="shared" si="37"/>
        <v>1.589483228</v>
      </c>
      <c r="E67" s="21">
        <f t="shared" si="37"/>
        <v>1.330028329</v>
      </c>
      <c r="F67" s="21">
        <f t="shared" si="37"/>
        <v>2.021349975</v>
      </c>
    </row>
    <row r="68">
      <c r="A68" s="19" t="s">
        <v>66</v>
      </c>
      <c r="B68" s="21">
        <f t="shared" ref="B68:F68" si="38">B17/B2</f>
        <v>0.371433381</v>
      </c>
      <c r="C68" s="21">
        <f t="shared" si="38"/>
        <v>0.3821661077</v>
      </c>
      <c r="D68" s="21">
        <f t="shared" si="38"/>
        <v>0.3389004871</v>
      </c>
      <c r="E68" s="21">
        <f t="shared" si="38"/>
        <v>0.43093162</v>
      </c>
      <c r="F68" s="21">
        <f t="shared" si="38"/>
        <v>0.363239287</v>
      </c>
    </row>
    <row r="69">
      <c r="A69" s="19" t="s">
        <v>67</v>
      </c>
      <c r="B69" s="21">
        <f t="shared" ref="B69:F69" si="39">(B16+B11)/B17</f>
        <v>0.5338771811</v>
      </c>
      <c r="C69" s="21">
        <f t="shared" si="39"/>
        <v>0.5752632666</v>
      </c>
      <c r="D69" s="21">
        <f t="shared" si="39"/>
        <v>0.7728724618</v>
      </c>
      <c r="E69" s="21">
        <f t="shared" si="39"/>
        <v>0.7006635537</v>
      </c>
      <c r="F69" s="21">
        <f t="shared" si="39"/>
        <v>1.123903152</v>
      </c>
    </row>
    <row r="70">
      <c r="A70" s="19" t="s">
        <v>68</v>
      </c>
      <c r="B70" s="21">
        <f t="shared" ref="B70:F70" si="40">(B16+B11)/B2</f>
        <v>0.1982998064</v>
      </c>
      <c r="C70" s="21">
        <f t="shared" si="40"/>
        <v>0.2198461235</v>
      </c>
      <c r="D70" s="21">
        <f t="shared" si="40"/>
        <v>0.2619268538</v>
      </c>
      <c r="E70" s="21">
        <f t="shared" si="40"/>
        <v>0.3019380803</v>
      </c>
      <c r="F70" s="21">
        <f t="shared" si="40"/>
        <v>0.4082457797</v>
      </c>
    </row>
    <row r="71">
      <c r="A71" s="19" t="s">
        <v>69</v>
      </c>
      <c r="B71" s="21">
        <f t="shared" ref="B71:F71" si="41">B30/B19</f>
        <v>0.01484266913</v>
      </c>
      <c r="C71" s="21">
        <f t="shared" si="41"/>
        <v>0.04083665746</v>
      </c>
      <c r="D71" s="21">
        <f t="shared" si="41"/>
        <v>0.000271621835</v>
      </c>
      <c r="E71" s="21">
        <f t="shared" si="41"/>
        <v>0.04498840505</v>
      </c>
      <c r="F71" s="21">
        <f t="shared" si="41"/>
        <v>0.01387631512</v>
      </c>
    </row>
    <row r="72">
      <c r="A72" s="19" t="s">
        <v>70</v>
      </c>
      <c r="B72" s="19">
        <f t="shared" ref="B72:F72" si="42">B30/B35</f>
        <v>-0.08153561337</v>
      </c>
      <c r="C72" s="19">
        <f t="shared" si="42"/>
        <v>-0.2036254884</v>
      </c>
      <c r="D72" s="19">
        <f t="shared" si="42"/>
        <v>-0.001370164379</v>
      </c>
      <c r="E72" s="19">
        <f t="shared" si="42"/>
        <v>-0.2147414066</v>
      </c>
      <c r="F72" s="19">
        <f t="shared" si="42"/>
        <v>-0.0661414352</v>
      </c>
    </row>
    <row r="73">
      <c r="A73" s="19" t="s">
        <v>71</v>
      </c>
      <c r="B73" s="19">
        <f t="shared" ref="B73:F73" si="43">B22/B35</f>
        <v>-0.1378414369</v>
      </c>
      <c r="C73" s="19">
        <f t="shared" si="43"/>
        <v>-0.1216877261</v>
      </c>
      <c r="D73" s="19">
        <f t="shared" si="43"/>
        <v>-0.0697296833</v>
      </c>
      <c r="E73" s="19">
        <f t="shared" si="43"/>
        <v>-0.2674164792</v>
      </c>
      <c r="F73" s="19">
        <f t="shared" si="43"/>
        <v>-0.09546110995</v>
      </c>
    </row>
    <row r="74">
      <c r="A74" s="19" t="s">
        <v>72</v>
      </c>
      <c r="B74" s="21">
        <f t="shared" ref="B74:F74" si="44">B31/B19</f>
        <v>0.03043740466</v>
      </c>
      <c r="C74" s="21">
        <f t="shared" si="44"/>
        <v>0.02866932597</v>
      </c>
      <c r="D74" s="21">
        <f t="shared" si="44"/>
        <v>0.01938200769</v>
      </c>
      <c r="E74" s="21">
        <f t="shared" si="44"/>
        <v>0.06261272868</v>
      </c>
      <c r="F74" s="21">
        <f t="shared" si="44"/>
        <v>0.02432351427</v>
      </c>
    </row>
    <row r="75">
      <c r="A75" s="19" t="s">
        <v>73</v>
      </c>
      <c r="B75" s="21">
        <f t="shared" ref="B75:F75" si="45">B34/B19</f>
        <v>0.07528941549</v>
      </c>
      <c r="C75" s="21">
        <f t="shared" si="45"/>
        <v>0.05989567352</v>
      </c>
      <c r="D75" s="21">
        <f t="shared" si="45"/>
        <v>0.06272569353</v>
      </c>
      <c r="E75" s="21">
        <f t="shared" si="45"/>
        <v>0.05468644557</v>
      </c>
      <c r="F75" s="21">
        <f t="shared" si="45"/>
        <v>0.05265099407</v>
      </c>
    </row>
    <row r="76">
      <c r="A76" s="19" t="s">
        <v>74</v>
      </c>
      <c r="B76" s="21">
        <f t="shared" ref="B76:F76" si="46">B25/B19</f>
        <v>0.01361051001</v>
      </c>
      <c r="C76" s="21">
        <f t="shared" si="46"/>
        <v>0.03265827964</v>
      </c>
      <c r="D76" s="21">
        <f t="shared" si="46"/>
        <v>0.02327735958</v>
      </c>
      <c r="E76" s="21">
        <f t="shared" si="46"/>
        <v>0.04791352253</v>
      </c>
      <c r="F76" s="21">
        <f t="shared" si="46"/>
        <v>0.019189831</v>
      </c>
    </row>
    <row r="77">
      <c r="A77" s="19" t="s">
        <v>75</v>
      </c>
      <c r="B77" s="19">
        <f t="shared" ref="B77:F77" si="47">B25/B35</f>
        <v>-0.07476696223</v>
      </c>
      <c r="C77" s="19">
        <f t="shared" si="47"/>
        <v>-0.16284531</v>
      </c>
      <c r="D77" s="19">
        <f t="shared" si="47"/>
        <v>-0.1174199008</v>
      </c>
      <c r="E77" s="19">
        <f t="shared" si="47"/>
        <v>-0.2287037563</v>
      </c>
      <c r="F77" s="19">
        <f t="shared" si="47"/>
        <v>-0.09146830067</v>
      </c>
    </row>
    <row r="78">
      <c r="A78" s="19" t="s">
        <v>76</v>
      </c>
      <c r="B78" s="19">
        <f t="shared" ref="B78:F78" si="48">B35/B9</f>
        <v>-2.646922283</v>
      </c>
      <c r="C78" s="19">
        <f t="shared" si="48"/>
        <v>-3.382364154</v>
      </c>
      <c r="D78" s="19">
        <f t="shared" si="48"/>
        <v>-2.809168656</v>
      </c>
      <c r="E78" s="19">
        <f t="shared" si="48"/>
        <v>-2.539712926</v>
      </c>
      <c r="F78" s="19">
        <f t="shared" si="48"/>
        <v>-4.037130287</v>
      </c>
    </row>
    <row r="79">
      <c r="A79" s="19" t="s">
        <v>77</v>
      </c>
      <c r="B79" s="19">
        <f t="shared" ref="B79:F79" si="49">B35/B2</f>
        <v>-0.6478621328</v>
      </c>
      <c r="C79" s="19">
        <f t="shared" si="49"/>
        <v>-0.7736265536</v>
      </c>
      <c r="D79" s="19">
        <f t="shared" si="49"/>
        <v>-0.7279771708</v>
      </c>
      <c r="E79" s="19">
        <f t="shared" si="49"/>
        <v>-0.6027637943</v>
      </c>
      <c r="F79" s="19">
        <f t="shared" si="49"/>
        <v>-0.8056627022</v>
      </c>
    </row>
    <row r="80">
      <c r="A80" s="19" t="s">
        <v>78</v>
      </c>
      <c r="B80" s="19">
        <f t="shared" ref="B80:F80" si="50">B35/B19</f>
        <v>-0.1820390933</v>
      </c>
      <c r="C80" s="19">
        <f t="shared" si="50"/>
        <v>-0.2005478674</v>
      </c>
      <c r="D80" s="19">
        <f t="shared" si="50"/>
        <v>-0.1982403274</v>
      </c>
      <c r="E80" s="19">
        <f t="shared" si="50"/>
        <v>-0.2095003742</v>
      </c>
      <c r="F80" s="19">
        <f t="shared" si="50"/>
        <v>-0.2097976115</v>
      </c>
    </row>
    <row r="81">
      <c r="A81" s="19" t="s">
        <v>79</v>
      </c>
      <c r="B81" s="21">
        <f t="shared" ref="B81:F81" si="51">B12/B19</f>
        <v>0.03171449856</v>
      </c>
      <c r="C81" s="21">
        <f t="shared" si="51"/>
        <v>0.02269612356</v>
      </c>
      <c r="D81" s="21">
        <f t="shared" si="51"/>
        <v>0.02428804548</v>
      </c>
      <c r="E81" s="21">
        <f t="shared" si="51"/>
        <v>0.02694445467</v>
      </c>
      <c r="F81" s="21">
        <f t="shared" si="51"/>
        <v>0.02543786168</v>
      </c>
    </row>
    <row r="82">
      <c r="A82" s="19" t="s">
        <v>80</v>
      </c>
      <c r="B82" s="21">
        <f t="shared" ref="B82:F82" si="52">B3/B19</f>
        <v>0.1265623707</v>
      </c>
      <c r="C82" s="21">
        <f t="shared" si="52"/>
        <v>0.1309501892</v>
      </c>
      <c r="D82" s="21">
        <f t="shared" si="52"/>
        <v>0.1287045323</v>
      </c>
      <c r="E82" s="21">
        <f t="shared" si="52"/>
        <v>0.1638139409</v>
      </c>
      <c r="F82" s="21">
        <f t="shared" si="52"/>
        <v>0.1364883455</v>
      </c>
    </row>
    <row r="83">
      <c r="A83" s="19" t="s">
        <v>81</v>
      </c>
      <c r="B83" s="21">
        <f t="shared" ref="B83:F83" si="53">B8/B19</f>
        <v>0.03837194177</v>
      </c>
      <c r="C83" s="21">
        <f t="shared" si="53"/>
        <v>0.02989669633</v>
      </c>
      <c r="D83" s="21">
        <f t="shared" si="53"/>
        <v>0.03592146128</v>
      </c>
      <c r="E83" s="21">
        <f t="shared" si="53"/>
        <v>0.04349639882</v>
      </c>
      <c r="F83" s="21">
        <f t="shared" si="53"/>
        <v>0.04360556713</v>
      </c>
    </row>
    <row r="84">
      <c r="A84" s="19" t="s">
        <v>82</v>
      </c>
      <c r="B84" s="21">
        <f t="shared" ref="B84:F84" si="54">B33/B19</f>
        <v>0.0777371788</v>
      </c>
      <c r="C84" s="21">
        <f t="shared" si="54"/>
        <v>0.09295284852</v>
      </c>
      <c r="D84" s="21">
        <f t="shared" si="54"/>
        <v>0.08361320208</v>
      </c>
      <c r="E84" s="21">
        <f t="shared" si="54"/>
        <v>0.1067962356</v>
      </c>
      <c r="F84" s="21">
        <f t="shared" si="54"/>
        <v>0.0889633495</v>
      </c>
    </row>
    <row r="85">
      <c r="A85" s="19" t="s">
        <v>83</v>
      </c>
      <c r="B85" s="21">
        <f t="shared" ref="B85:F85" si="55">(B5+B6)/B19</f>
        <v>0.06536828787</v>
      </c>
      <c r="C85" s="21">
        <f t="shared" si="55"/>
        <v>0.05448501585</v>
      </c>
      <c r="D85" s="21">
        <f t="shared" si="55"/>
        <v>0.04711270201</v>
      </c>
      <c r="E85" s="21">
        <f t="shared" si="55"/>
        <v>0.04904234304</v>
      </c>
      <c r="F85" s="21">
        <f t="shared" si="55"/>
        <v>0.04293695868</v>
      </c>
    </row>
    <row r="86">
      <c r="A86" s="19" t="s">
        <v>84</v>
      </c>
      <c r="B86" s="21">
        <f t="shared" ref="B86:F86" si="56">B19/B2</f>
        <v>3.5589176</v>
      </c>
      <c r="C86" s="21">
        <f t="shared" si="56"/>
        <v>3.857565595</v>
      </c>
      <c r="D86" s="21">
        <f t="shared" si="56"/>
        <v>3.67219516</v>
      </c>
      <c r="E86" s="21">
        <f t="shared" si="56"/>
        <v>2.87714901</v>
      </c>
      <c r="F86" s="21">
        <f t="shared" si="56"/>
        <v>3.84019006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9">
        <v>2011.0</v>
      </c>
      <c r="C1" s="29">
        <v>2012.0</v>
      </c>
      <c r="D1" s="29">
        <v>2013.0</v>
      </c>
      <c r="E1" s="29">
        <v>2014.0</v>
      </c>
      <c r="F1" s="29">
        <v>2015.0</v>
      </c>
    </row>
    <row r="2">
      <c r="A2" s="4" t="s">
        <v>1</v>
      </c>
      <c r="B2" s="30">
        <v>237089.0</v>
      </c>
      <c r="C2" s="30">
        <v>266922.0</v>
      </c>
      <c r="D2" s="30">
        <v>291880.0</v>
      </c>
      <c r="E2" s="30">
        <v>309416.0</v>
      </c>
      <c r="F2" s="30">
        <v>345549.0</v>
      </c>
    </row>
    <row r="3">
      <c r="A3" s="4" t="s">
        <v>2</v>
      </c>
      <c r="B3" s="30">
        <v>40151.0</v>
      </c>
      <c r="C3" s="30">
        <v>46040.0</v>
      </c>
      <c r="D3" s="30">
        <v>57105.0</v>
      </c>
      <c r="E3" s="30">
        <v>53745.0</v>
      </c>
      <c r="F3" s="30">
        <v>60418.0</v>
      </c>
    </row>
    <row r="4">
      <c r="A4" s="4" t="s">
        <v>3</v>
      </c>
      <c r="B4" s="11">
        <v>6593.0</v>
      </c>
      <c r="C4" s="12">
        <v>11918.0</v>
      </c>
      <c r="D4" s="12">
        <v>12465.0</v>
      </c>
      <c r="E4" s="12">
        <v>10555.0</v>
      </c>
      <c r="F4" s="12">
        <v>14022.0</v>
      </c>
    </row>
    <row r="5">
      <c r="A5" s="4" t="s">
        <v>4</v>
      </c>
      <c r="B5" s="11">
        <v>16086.0</v>
      </c>
      <c r="C5" s="12">
        <v>14118.0</v>
      </c>
      <c r="D5" s="12">
        <v>13568.0</v>
      </c>
      <c r="E5" s="12">
        <v>8930.0</v>
      </c>
      <c r="F5" s="12">
        <v>5988.0</v>
      </c>
    </row>
    <row r="6">
      <c r="A6" s="4" t="s">
        <v>5</v>
      </c>
      <c r="B6" s="7"/>
      <c r="C6" s="8"/>
      <c r="D6" s="8"/>
      <c r="E6" s="8"/>
      <c r="F6" s="8"/>
    </row>
    <row r="7">
      <c r="A7" s="4" t="s">
        <v>6</v>
      </c>
      <c r="B7" s="13"/>
      <c r="C7" s="14"/>
      <c r="D7" s="14"/>
      <c r="E7" s="14"/>
      <c r="F7" s="14"/>
    </row>
    <row r="8">
      <c r="A8" s="4" t="s">
        <v>7</v>
      </c>
      <c r="B8" s="11">
        <v>9833.0</v>
      </c>
      <c r="C8" s="12">
        <v>10320.0</v>
      </c>
      <c r="D8" s="12">
        <v>9662.0</v>
      </c>
      <c r="E8" s="12">
        <v>11956.0</v>
      </c>
      <c r="F8" s="12">
        <v>13775.0</v>
      </c>
    </row>
    <row r="9">
      <c r="A9" s="15" t="s">
        <v>8</v>
      </c>
      <c r="B9" s="11">
        <v>153855.0</v>
      </c>
      <c r="C9" s="12">
        <v>173455.0</v>
      </c>
      <c r="D9" s="12">
        <v>191308.0</v>
      </c>
      <c r="E9" s="12">
        <v>207507.0</v>
      </c>
      <c r="F9" s="12">
        <v>211259.0</v>
      </c>
    </row>
    <row r="10">
      <c r="A10" s="15" t="s">
        <v>9</v>
      </c>
      <c r="B10" s="26">
        <v>20687.0</v>
      </c>
      <c r="C10" s="27">
        <v>25668.0</v>
      </c>
      <c r="D10" s="27">
        <v>22517.0</v>
      </c>
      <c r="E10" s="27">
        <v>28514.0</v>
      </c>
      <c r="F10" s="27">
        <v>41182.0</v>
      </c>
    </row>
    <row r="11">
      <c r="A11" s="17" t="s">
        <v>10</v>
      </c>
      <c r="B11" s="11">
        <v>2847.0</v>
      </c>
      <c r="C11" s="12">
        <v>7093.0</v>
      </c>
      <c r="D11" s="12">
        <v>4158.0</v>
      </c>
      <c r="E11" s="12">
        <v>3768.0</v>
      </c>
      <c r="F11" s="12">
        <v>9788.0</v>
      </c>
    </row>
    <row r="12">
      <c r="A12" s="4" t="s">
        <v>11</v>
      </c>
      <c r="B12" s="11">
        <v>8894.0</v>
      </c>
      <c r="C12" s="12">
        <v>9678.0</v>
      </c>
      <c r="D12" s="12">
        <v>9316.0</v>
      </c>
      <c r="E12" s="12">
        <v>12379.0</v>
      </c>
      <c r="F12" s="12">
        <v>14995.0</v>
      </c>
    </row>
    <row r="13">
      <c r="A13" s="4" t="s">
        <v>12</v>
      </c>
      <c r="B13" s="11">
        <v>1934.0</v>
      </c>
      <c r="C13" s="12">
        <v>1974.0</v>
      </c>
      <c r="D13" s="12">
        <v>2754.0</v>
      </c>
      <c r="E13" s="12">
        <v>2399.0</v>
      </c>
      <c r="F13" s="12">
        <v>3269.0</v>
      </c>
    </row>
    <row r="14">
      <c r="A14" s="4" t="s">
        <v>13</v>
      </c>
      <c r="B14" s="18"/>
      <c r="C14" s="18"/>
      <c r="D14" s="18"/>
      <c r="E14" s="18"/>
      <c r="F14" s="18"/>
    </row>
    <row r="15">
      <c r="A15" s="4" t="s">
        <v>14</v>
      </c>
      <c r="B15" s="26">
        <v>74223.0</v>
      </c>
      <c r="C15" s="27">
        <v>91589.0</v>
      </c>
      <c r="D15" s="27">
        <v>121018.0</v>
      </c>
      <c r="E15" s="27">
        <v>134487.0</v>
      </c>
      <c r="F15" s="27">
        <v>173207.0</v>
      </c>
    </row>
    <row r="16">
      <c r="A16" s="1" t="s">
        <v>15</v>
      </c>
      <c r="B16" s="11">
        <v>40225.0</v>
      </c>
      <c r="C16" s="12">
        <v>54763.0</v>
      </c>
      <c r="D16" s="12">
        <v>64819.0</v>
      </c>
      <c r="E16" s="12">
        <v>72749.0</v>
      </c>
      <c r="F16" s="12">
        <v>102878.0</v>
      </c>
    </row>
    <row r="17">
      <c r="A17" s="4" t="s">
        <v>16</v>
      </c>
      <c r="B17" s="11">
        <v>142178.0</v>
      </c>
      <c r="C17" s="12">
        <v>149664.0</v>
      </c>
      <c r="D17" s="12">
        <v>148346.0</v>
      </c>
      <c r="E17" s="12">
        <v>146415.0</v>
      </c>
      <c r="F17" s="12">
        <v>131160.0</v>
      </c>
    </row>
    <row r="18">
      <c r="A18" s="1" t="s">
        <v>17</v>
      </c>
      <c r="B18" s="11">
        <v>75000.0</v>
      </c>
      <c r="C18" s="12">
        <v>75000.0</v>
      </c>
      <c r="D18" s="12">
        <v>75000.0</v>
      </c>
      <c r="E18" s="12">
        <v>77300.0</v>
      </c>
      <c r="F18" s="12">
        <v>77300.0</v>
      </c>
    </row>
    <row r="19">
      <c r="A19" s="1" t="s">
        <v>18</v>
      </c>
      <c r="B19" s="30">
        <v>100556.0</v>
      </c>
      <c r="C19" s="30">
        <v>91269.0</v>
      </c>
      <c r="D19" s="30">
        <v>101490.0</v>
      </c>
      <c r="E19" s="30">
        <v>82619.0</v>
      </c>
      <c r="F19" s="30">
        <v>78057.0</v>
      </c>
    </row>
    <row r="20">
      <c r="A20" s="4" t="s">
        <v>19</v>
      </c>
      <c r="B20" s="31">
        <v>41033.0</v>
      </c>
      <c r="C20" s="31">
        <v>49832.0</v>
      </c>
      <c r="D20" s="31">
        <v>52511.0</v>
      </c>
      <c r="E20" s="31">
        <v>54248.0</v>
      </c>
      <c r="F20" s="31">
        <v>63280.0</v>
      </c>
    </row>
    <row r="21">
      <c r="A21" s="1" t="s">
        <v>20</v>
      </c>
      <c r="B21" s="31">
        <v>3894.0</v>
      </c>
      <c r="C21" s="31">
        <v>4249.0</v>
      </c>
      <c r="D21" s="31">
        <v>2804.0</v>
      </c>
      <c r="E21" s="31">
        <v>2150.0</v>
      </c>
      <c r="F21" s="31">
        <v>1572.0</v>
      </c>
    </row>
    <row r="22">
      <c r="A22" s="1" t="s">
        <v>21</v>
      </c>
      <c r="B22" s="30">
        <v>52380.0</v>
      </c>
      <c r="C22" s="30">
        <v>15167.0</v>
      </c>
      <c r="D22" s="30">
        <v>33437.0</v>
      </c>
      <c r="E22" s="30">
        <v>20828.0</v>
      </c>
      <c r="F22" s="32">
        <v>-28622.0</v>
      </c>
    </row>
    <row r="23">
      <c r="A23" s="4" t="s">
        <v>22</v>
      </c>
      <c r="B23" s="31">
        <v>0.0</v>
      </c>
      <c r="C23" s="31">
        <v>0.0</v>
      </c>
      <c r="D23" s="31">
        <v>0.0</v>
      </c>
      <c r="E23" s="33">
        <v>2672.0</v>
      </c>
      <c r="F23" s="33">
        <v>2972.0</v>
      </c>
    </row>
    <row r="24">
      <c r="A24" s="4" t="s">
        <v>23</v>
      </c>
      <c r="B24" s="30">
        <v>8504.0</v>
      </c>
      <c r="C24" s="32">
        <v>-2595.0</v>
      </c>
      <c r="D24" s="30">
        <v>15248.0</v>
      </c>
      <c r="E24" s="30">
        <v>3658.0</v>
      </c>
      <c r="F24" s="32">
        <v>-19339.0</v>
      </c>
    </row>
    <row r="25">
      <c r="A25" s="4" t="s">
        <v>24</v>
      </c>
      <c r="B25" s="30">
        <v>37826.0</v>
      </c>
      <c r="C25" s="30">
        <v>9892.0</v>
      </c>
      <c r="D25" s="30">
        <v>115.0</v>
      </c>
      <c r="E25" s="30">
        <v>954.0</v>
      </c>
      <c r="F25" s="32">
        <v>-44212.0</v>
      </c>
    </row>
    <row r="26">
      <c r="A26" s="4" t="s">
        <v>25</v>
      </c>
      <c r="B26" s="34">
        <v>6453.0</v>
      </c>
      <c r="C26" s="34">
        <v>8129.0</v>
      </c>
      <c r="D26" s="34">
        <v>8953.0</v>
      </c>
      <c r="E26" s="34">
        <v>9130.0</v>
      </c>
      <c r="F26" s="34">
        <v>12450.0</v>
      </c>
    </row>
    <row r="27">
      <c r="A27" s="19" t="s">
        <v>26</v>
      </c>
      <c r="B27" s="35">
        <v>-15032.0</v>
      </c>
      <c r="C27" s="36">
        <v>-11686.0</v>
      </c>
      <c r="D27" s="36">
        <v>-9366.0</v>
      </c>
      <c r="E27" s="36">
        <v>-9903.0</v>
      </c>
      <c r="F27" s="36">
        <v>-5072.0</v>
      </c>
    </row>
    <row r="28">
      <c r="A28" s="19" t="s">
        <v>27</v>
      </c>
      <c r="B28" s="32">
        <v>-6552.0</v>
      </c>
      <c r="C28" s="30">
        <v>4630.0</v>
      </c>
      <c r="D28" s="30">
        <v>16489.0</v>
      </c>
      <c r="E28" s="30">
        <v>4786.0</v>
      </c>
      <c r="F28" s="30">
        <v>4980.0</v>
      </c>
    </row>
    <row r="29">
      <c r="A29" s="19" t="s">
        <v>28</v>
      </c>
      <c r="B29" s="37">
        <v>25600.0</v>
      </c>
      <c r="C29" s="37">
        <v>30448.0</v>
      </c>
      <c r="D29" s="37">
        <v>28548.0</v>
      </c>
      <c r="E29" s="37">
        <v>26254.0</v>
      </c>
      <c r="F29" s="37">
        <v>26931.0</v>
      </c>
    </row>
    <row r="30">
      <c r="A30" s="19" t="s">
        <v>29</v>
      </c>
      <c r="B30" s="20">
        <f t="shared" ref="B30:F30" si="1">B22*(1-0.4)+B26+B28-B29</f>
        <v>5729</v>
      </c>
      <c r="C30" s="20">
        <f t="shared" si="1"/>
        <v>-8588.8</v>
      </c>
      <c r="D30" s="20">
        <f t="shared" si="1"/>
        <v>16956.2</v>
      </c>
      <c r="E30" s="20">
        <f t="shared" si="1"/>
        <v>158.8</v>
      </c>
      <c r="F30" s="20">
        <f t="shared" si="1"/>
        <v>-26674.2</v>
      </c>
    </row>
    <row r="31">
      <c r="A31" s="19" t="s">
        <v>30</v>
      </c>
      <c r="B31" s="20">
        <f t="shared" ref="B31:F31" si="2">B22+B26</f>
        <v>58833</v>
      </c>
      <c r="C31" s="20">
        <f t="shared" si="2"/>
        <v>23296</v>
      </c>
      <c r="D31" s="20">
        <f t="shared" si="2"/>
        <v>42390</v>
      </c>
      <c r="E31" s="20">
        <f t="shared" si="2"/>
        <v>29958</v>
      </c>
      <c r="F31" s="20">
        <f t="shared" si="2"/>
        <v>-16172</v>
      </c>
    </row>
    <row r="32">
      <c r="A32" s="19" t="s">
        <v>31</v>
      </c>
      <c r="B32" s="20">
        <f t="shared" ref="B32:F32" si="3">B18+B25+B27</f>
        <v>97794</v>
      </c>
      <c r="C32" s="20">
        <f t="shared" si="3"/>
        <v>73206</v>
      </c>
      <c r="D32" s="20">
        <f t="shared" si="3"/>
        <v>65749</v>
      </c>
      <c r="E32" s="20">
        <f t="shared" si="3"/>
        <v>68351</v>
      </c>
      <c r="F32" s="20">
        <f t="shared" si="3"/>
        <v>28016</v>
      </c>
    </row>
    <row r="33">
      <c r="A33" s="19" t="s">
        <v>32</v>
      </c>
      <c r="B33" s="20">
        <f t="shared" ref="B33:F33" si="4">B4+B5+B6+B8-B12-B13-B14</f>
        <v>21684</v>
      </c>
      <c r="C33" s="20">
        <f t="shared" si="4"/>
        <v>24704</v>
      </c>
      <c r="D33" s="20">
        <f t="shared" si="4"/>
        <v>23625</v>
      </c>
      <c r="E33" s="20">
        <f t="shared" si="4"/>
        <v>16663</v>
      </c>
      <c r="F33" s="20">
        <f t="shared" si="4"/>
        <v>15521</v>
      </c>
    </row>
    <row r="34">
      <c r="A34" s="19" t="s">
        <v>33</v>
      </c>
      <c r="B34" s="20">
        <f t="shared" ref="B34:F34" si="5">B19-B20</f>
        <v>59523</v>
      </c>
      <c r="C34" s="20">
        <f t="shared" si="5"/>
        <v>41437</v>
      </c>
      <c r="D34" s="20">
        <f t="shared" si="5"/>
        <v>48979</v>
      </c>
      <c r="E34" s="20">
        <f t="shared" si="5"/>
        <v>28371</v>
      </c>
      <c r="F34" s="20">
        <f t="shared" si="5"/>
        <v>14777</v>
      </c>
    </row>
    <row r="35">
      <c r="A35" s="19" t="s">
        <v>34</v>
      </c>
      <c r="B35" s="20">
        <f t="shared" ref="B35:F35" si="6">B19-(B20*1.2725)-B26</f>
        <v>41888.5075</v>
      </c>
      <c r="C35" s="20">
        <f t="shared" si="6"/>
        <v>19728.78</v>
      </c>
      <c r="D35" s="20">
        <f t="shared" si="6"/>
        <v>25716.7525</v>
      </c>
      <c r="E35" s="20">
        <f t="shared" si="6"/>
        <v>4458.42</v>
      </c>
      <c r="F35" s="20">
        <f t="shared" si="6"/>
        <v>-14916.8</v>
      </c>
    </row>
    <row r="36">
      <c r="A36" s="19"/>
    </row>
    <row r="37">
      <c r="A37" s="19" t="s">
        <v>35</v>
      </c>
      <c r="B37" s="21">
        <f t="shared" ref="B37:F37" si="7">B4/B10</f>
        <v>0.3187025668</v>
      </c>
      <c r="C37" s="21">
        <f t="shared" si="7"/>
        <v>0.4643135422</v>
      </c>
      <c r="D37" s="21">
        <f t="shared" si="7"/>
        <v>0.5535817382</v>
      </c>
      <c r="E37" s="21">
        <f t="shared" si="7"/>
        <v>0.3701690398</v>
      </c>
      <c r="F37" s="21">
        <f t="shared" si="7"/>
        <v>0.340488563</v>
      </c>
    </row>
    <row r="38">
      <c r="A38" s="19" t="s">
        <v>36</v>
      </c>
      <c r="B38" s="21">
        <f t="shared" ref="B38:F38" si="8">B4/B19</f>
        <v>0.06556545606</v>
      </c>
      <c r="C38" s="21">
        <f t="shared" si="8"/>
        <v>0.1305810297</v>
      </c>
      <c r="D38" s="21">
        <f t="shared" si="8"/>
        <v>0.1228199823</v>
      </c>
      <c r="E38" s="21">
        <f t="shared" si="8"/>
        <v>0.1277551169</v>
      </c>
      <c r="F38" s="21">
        <f t="shared" si="8"/>
        <v>0.1796379569</v>
      </c>
    </row>
    <row r="39">
      <c r="A39" s="19" t="s">
        <v>37</v>
      </c>
      <c r="B39" s="21">
        <f t="shared" ref="B39:F39" si="9">B4/B3</f>
        <v>0.1642051257</v>
      </c>
      <c r="C39" s="21">
        <f t="shared" si="9"/>
        <v>0.2588618593</v>
      </c>
      <c r="D39" s="21">
        <f t="shared" si="9"/>
        <v>0.2182821119</v>
      </c>
      <c r="E39" s="21">
        <f t="shared" si="9"/>
        <v>0.1963903619</v>
      </c>
      <c r="F39" s="21">
        <f t="shared" si="9"/>
        <v>0.232083154</v>
      </c>
    </row>
    <row r="40">
      <c r="A40" s="19" t="s">
        <v>38</v>
      </c>
      <c r="B40" s="21">
        <f t="shared" ref="B40:F40" si="10">B4/B2</f>
        <v>0.02780812269</v>
      </c>
      <c r="C40" s="21">
        <f t="shared" si="10"/>
        <v>0.04464974787</v>
      </c>
      <c r="D40" s="21">
        <f t="shared" si="10"/>
        <v>0.04270590654</v>
      </c>
      <c r="E40" s="21">
        <f t="shared" si="10"/>
        <v>0.03411265093</v>
      </c>
      <c r="F40" s="21">
        <f t="shared" si="10"/>
        <v>0.04057890487</v>
      </c>
    </row>
    <row r="41">
      <c r="A41" s="19" t="s">
        <v>39</v>
      </c>
      <c r="B41" s="21">
        <f t="shared" ref="B41:F41" si="11">B3/B10</f>
        <v>1.940880746</v>
      </c>
      <c r="C41" s="21">
        <f t="shared" si="11"/>
        <v>1.793673056</v>
      </c>
      <c r="D41" s="21">
        <f t="shared" si="11"/>
        <v>2.536083848</v>
      </c>
      <c r="E41" s="21">
        <f t="shared" si="11"/>
        <v>1.884863576</v>
      </c>
      <c r="F41" s="21">
        <f t="shared" si="11"/>
        <v>1.467097276</v>
      </c>
    </row>
    <row r="42">
      <c r="A42" s="19" t="s">
        <v>40</v>
      </c>
      <c r="B42" s="21">
        <f t="shared" ref="B42:F42" si="12">B3/B2</f>
        <v>0.1693499066</v>
      </c>
      <c r="C42" s="21">
        <f t="shared" si="12"/>
        <v>0.1724848458</v>
      </c>
      <c r="D42" s="21">
        <f t="shared" si="12"/>
        <v>0.1956454707</v>
      </c>
      <c r="E42" s="21">
        <f t="shared" si="12"/>
        <v>0.1736981927</v>
      </c>
      <c r="F42" s="21">
        <f t="shared" si="12"/>
        <v>0.1748464038</v>
      </c>
    </row>
    <row r="43">
      <c r="A43" s="19" t="s">
        <v>41</v>
      </c>
      <c r="B43" s="21">
        <f t="shared" ref="B43:F43" si="13">B10/B2</f>
        <v>0.0872541535</v>
      </c>
      <c r="C43" s="21">
        <f t="shared" si="13"/>
        <v>0.096162924</v>
      </c>
      <c r="D43" s="21">
        <f t="shared" si="13"/>
        <v>0.07714471701</v>
      </c>
      <c r="E43" s="21">
        <f t="shared" si="13"/>
        <v>0.09215425188</v>
      </c>
      <c r="F43" s="21">
        <f t="shared" si="13"/>
        <v>0.1191784667</v>
      </c>
    </row>
    <row r="44">
      <c r="A44" s="19" t="s">
        <v>42</v>
      </c>
      <c r="B44" s="21">
        <f t="shared" ref="B44:F44" si="14">B10/B19</f>
        <v>0.2057261625</v>
      </c>
      <c r="C44" s="21">
        <f t="shared" si="14"/>
        <v>0.2812345922</v>
      </c>
      <c r="D44" s="21">
        <f t="shared" si="14"/>
        <v>0.2218642231</v>
      </c>
      <c r="E44" s="21">
        <f t="shared" si="14"/>
        <v>0.3451264237</v>
      </c>
      <c r="F44" s="21">
        <f t="shared" si="14"/>
        <v>0.5275888133</v>
      </c>
    </row>
    <row r="45">
      <c r="A45" s="19" t="s">
        <v>43</v>
      </c>
      <c r="B45" s="21">
        <f t="shared" ref="B45:F45" si="15">B8/B2</f>
        <v>0.0414738769</v>
      </c>
      <c r="C45" s="21">
        <f t="shared" si="15"/>
        <v>0.0386629802</v>
      </c>
      <c r="D45" s="21">
        <f t="shared" si="15"/>
        <v>0.03310264492</v>
      </c>
      <c r="E45" s="21">
        <f t="shared" si="15"/>
        <v>0.03864053572</v>
      </c>
      <c r="F45" s="21">
        <f t="shared" si="15"/>
        <v>0.03986410032</v>
      </c>
    </row>
    <row r="46">
      <c r="A46" s="19" t="s">
        <v>44</v>
      </c>
      <c r="B46" s="21">
        <f t="shared" ref="B46:F46" si="16">(B3-B8)/B2</f>
        <v>0.1278760297</v>
      </c>
      <c r="C46" s="21">
        <f t="shared" si="16"/>
        <v>0.1338218656</v>
      </c>
      <c r="D46" s="21">
        <f t="shared" si="16"/>
        <v>0.1625428258</v>
      </c>
      <c r="E46" s="21">
        <f t="shared" si="16"/>
        <v>0.135057657</v>
      </c>
      <c r="F46" s="21">
        <f t="shared" si="16"/>
        <v>0.1349823035</v>
      </c>
    </row>
    <row r="47">
      <c r="A47" s="19" t="s">
        <v>45</v>
      </c>
      <c r="B47" s="21">
        <f t="shared" ref="B47:F47" si="17">(B3-B8)/B10</f>
        <v>1.46555808</v>
      </c>
      <c r="C47" s="21">
        <f t="shared" si="17"/>
        <v>1.39161602</v>
      </c>
      <c r="D47" s="21">
        <f t="shared" si="17"/>
        <v>2.106985833</v>
      </c>
      <c r="E47" s="21">
        <f t="shared" si="17"/>
        <v>1.465560777</v>
      </c>
      <c r="F47" s="21">
        <f t="shared" si="17"/>
        <v>1.132606479</v>
      </c>
    </row>
    <row r="48">
      <c r="A48" s="19" t="s">
        <v>46</v>
      </c>
      <c r="B48" s="19">
        <f t="shared" ref="B48:F48" si="18">(B3-B10)/B2</f>
        <v>0.08209575307</v>
      </c>
      <c r="C48" s="19">
        <f t="shared" si="18"/>
        <v>0.07632192176</v>
      </c>
      <c r="D48" s="19">
        <f t="shared" si="18"/>
        <v>0.1185007537</v>
      </c>
      <c r="E48" s="19">
        <f t="shared" si="18"/>
        <v>0.08154394084</v>
      </c>
      <c r="F48" s="19">
        <f t="shared" si="18"/>
        <v>0.05566793711</v>
      </c>
    </row>
    <row r="49">
      <c r="A49" s="19" t="s">
        <v>47</v>
      </c>
      <c r="B49" s="21">
        <f t="shared" ref="B49:F49" si="19">(B3-B10)/B19</f>
        <v>0.1935637854</v>
      </c>
      <c r="C49" s="21">
        <f t="shared" si="19"/>
        <v>0.2232083183</v>
      </c>
      <c r="D49" s="21">
        <f t="shared" si="19"/>
        <v>0.3408020495</v>
      </c>
      <c r="E49" s="21">
        <f t="shared" si="19"/>
        <v>0.3053898014</v>
      </c>
      <c r="F49" s="21">
        <f t="shared" si="19"/>
        <v>0.2464352973</v>
      </c>
    </row>
    <row r="50">
      <c r="A50" s="19" t="s">
        <v>48</v>
      </c>
      <c r="B50" s="21">
        <f t="shared" ref="B50:F50" si="20">(B11+B16)/B30</f>
        <v>7.518240531</v>
      </c>
      <c r="C50" s="21">
        <f t="shared" si="20"/>
        <v>-7.201937407</v>
      </c>
      <c r="D50" s="21">
        <f t="shared" si="20"/>
        <v>4.067951546</v>
      </c>
      <c r="E50" s="21">
        <f t="shared" si="20"/>
        <v>481.8450882</v>
      </c>
      <c r="F50" s="21">
        <f t="shared" si="20"/>
        <v>-4.223781782</v>
      </c>
    </row>
    <row r="51">
      <c r="A51" s="19" t="s">
        <v>49</v>
      </c>
      <c r="B51" s="21">
        <f t="shared" ref="B51:F51" si="21">B23/B31</f>
        <v>0</v>
      </c>
      <c r="C51" s="21">
        <f t="shared" si="21"/>
        <v>0</v>
      </c>
      <c r="D51" s="21">
        <f t="shared" si="21"/>
        <v>0</v>
      </c>
      <c r="E51" s="21">
        <f t="shared" si="21"/>
        <v>0.08919153482</v>
      </c>
      <c r="F51" s="21">
        <f t="shared" si="21"/>
        <v>-0.1837744249</v>
      </c>
    </row>
    <row r="52">
      <c r="A52" s="19" t="s">
        <v>50</v>
      </c>
      <c r="B52" s="21">
        <f t="shared" ref="B52:F52" si="22">B23/B25</f>
        <v>0</v>
      </c>
      <c r="C52" s="21">
        <f t="shared" si="22"/>
        <v>0</v>
      </c>
      <c r="D52" s="21">
        <f t="shared" si="22"/>
        <v>0</v>
      </c>
      <c r="E52" s="21">
        <f t="shared" si="22"/>
        <v>2.800838574</v>
      </c>
      <c r="F52" s="21">
        <f t="shared" si="22"/>
        <v>-0.0672215688</v>
      </c>
    </row>
    <row r="53">
      <c r="A53" s="19" t="s">
        <v>51</v>
      </c>
      <c r="B53" s="21">
        <f t="shared" ref="B53:F53" si="23">B23/B2</f>
        <v>0</v>
      </c>
      <c r="C53" s="21">
        <f t="shared" si="23"/>
        <v>0</v>
      </c>
      <c r="D53" s="21">
        <f t="shared" si="23"/>
        <v>0</v>
      </c>
      <c r="E53" s="21">
        <f t="shared" si="23"/>
        <v>0.008635623239</v>
      </c>
      <c r="F53" s="21">
        <f t="shared" si="23"/>
        <v>0.008600806253</v>
      </c>
    </row>
    <row r="54">
      <c r="A54" s="19" t="s">
        <v>52</v>
      </c>
      <c r="B54" s="19">
        <f t="shared" ref="B54:F54" si="24">B23/B35</f>
        <v>0</v>
      </c>
      <c r="C54" s="19">
        <f t="shared" si="24"/>
        <v>0</v>
      </c>
      <c r="D54" s="19">
        <f t="shared" si="24"/>
        <v>0</v>
      </c>
      <c r="E54" s="19">
        <f t="shared" si="24"/>
        <v>0.5993154526</v>
      </c>
      <c r="F54" s="19">
        <f t="shared" si="24"/>
        <v>-0.1992384426</v>
      </c>
    </row>
    <row r="55">
      <c r="A55" s="19" t="s">
        <v>53</v>
      </c>
      <c r="B55" s="21">
        <f t="shared" ref="B55:F55" si="25">B30/B17</f>
        <v>0.04029456034</v>
      </c>
      <c r="C55" s="21">
        <f t="shared" si="25"/>
        <v>-0.05738721403</v>
      </c>
      <c r="D55" s="21">
        <f t="shared" si="25"/>
        <v>0.1143017001</v>
      </c>
      <c r="E55" s="21">
        <f t="shared" si="25"/>
        <v>0.001084588328</v>
      </c>
      <c r="F55" s="21">
        <f t="shared" si="25"/>
        <v>-0.2033714547</v>
      </c>
    </row>
    <row r="56">
      <c r="A56" s="19" t="s">
        <v>54</v>
      </c>
      <c r="B56" s="21">
        <f t="shared" ref="B56:F56" si="26">B30/B2</f>
        <v>0.02416392157</v>
      </c>
      <c r="C56" s="21">
        <f t="shared" si="26"/>
        <v>-0.03217719034</v>
      </c>
      <c r="D56" s="21">
        <f t="shared" si="26"/>
        <v>0.05809305194</v>
      </c>
      <c r="E56" s="21">
        <f t="shared" si="26"/>
        <v>0.000513224914</v>
      </c>
      <c r="F56" s="21">
        <f t="shared" si="26"/>
        <v>-0.0771936831</v>
      </c>
    </row>
    <row r="57">
      <c r="A57" s="19" t="s">
        <v>55</v>
      </c>
      <c r="B57" s="21">
        <f t="shared" ref="B57:F57" si="27">B22/B17</f>
        <v>0.3684114279</v>
      </c>
      <c r="C57" s="21">
        <f t="shared" si="27"/>
        <v>0.1013403357</v>
      </c>
      <c r="D57" s="21">
        <f t="shared" si="27"/>
        <v>0.22539873</v>
      </c>
      <c r="E57" s="21">
        <f t="shared" si="27"/>
        <v>0.1422531844</v>
      </c>
      <c r="F57" s="21">
        <f t="shared" si="27"/>
        <v>-0.2182220189</v>
      </c>
    </row>
    <row r="58">
      <c r="A58" s="19" t="s">
        <v>56</v>
      </c>
      <c r="B58" s="21">
        <f t="shared" ref="B58:F58" si="28">B22/B2</f>
        <v>0.2209296931</v>
      </c>
      <c r="C58" s="21">
        <f t="shared" si="28"/>
        <v>0.05682184309</v>
      </c>
      <c r="D58" s="21">
        <f t="shared" si="28"/>
        <v>0.1145573523</v>
      </c>
      <c r="E58" s="21">
        <f t="shared" si="28"/>
        <v>0.06731390749</v>
      </c>
      <c r="F58" s="21">
        <f t="shared" si="28"/>
        <v>-0.08283051029</v>
      </c>
    </row>
    <row r="59">
      <c r="A59" s="19" t="s">
        <v>57</v>
      </c>
      <c r="B59" s="21">
        <f t="shared" ref="B59:F59" si="29">B31/B32</f>
        <v>0.6016013252</v>
      </c>
      <c r="C59" s="21">
        <f t="shared" si="29"/>
        <v>0.3182252821</v>
      </c>
      <c r="D59" s="21">
        <f t="shared" si="29"/>
        <v>0.6447246346</v>
      </c>
      <c r="E59" s="21">
        <f t="shared" si="29"/>
        <v>0.4382964404</v>
      </c>
      <c r="F59" s="21">
        <f t="shared" si="29"/>
        <v>-0.5772415762</v>
      </c>
    </row>
    <row r="60">
      <c r="A60" s="19" t="s">
        <v>58</v>
      </c>
      <c r="B60" s="21">
        <f t="shared" ref="B60:F60" si="30">B31/B2</f>
        <v>0.2481473202</v>
      </c>
      <c r="C60" s="21">
        <f t="shared" si="30"/>
        <v>0.08727643282</v>
      </c>
      <c r="D60" s="21">
        <f t="shared" si="30"/>
        <v>0.1452309168</v>
      </c>
      <c r="E60" s="21">
        <f t="shared" si="30"/>
        <v>0.09682110815</v>
      </c>
      <c r="F60" s="21">
        <f t="shared" si="30"/>
        <v>-0.04680088786</v>
      </c>
    </row>
    <row r="61">
      <c r="A61" s="19" t="s">
        <v>59</v>
      </c>
      <c r="B61" s="21">
        <f t="shared" ref="B61:F61" si="31">B25/B17</f>
        <v>0.2660467864</v>
      </c>
      <c r="C61" s="21">
        <f t="shared" si="31"/>
        <v>0.06609471884</v>
      </c>
      <c r="D61" s="21">
        <f t="shared" si="31"/>
        <v>0.0007752147008</v>
      </c>
      <c r="E61" s="21">
        <f t="shared" si="31"/>
        <v>0.006515725848</v>
      </c>
      <c r="F61" s="21">
        <f t="shared" si="31"/>
        <v>-0.337084477</v>
      </c>
    </row>
    <row r="62">
      <c r="A62" s="19" t="s">
        <v>60</v>
      </c>
      <c r="B62" s="21">
        <f t="shared" ref="B62:F62" si="32">B25/B2</f>
        <v>0.1595434626</v>
      </c>
      <c r="C62" s="21">
        <f t="shared" si="32"/>
        <v>0.03705951551</v>
      </c>
      <c r="D62" s="21">
        <f t="shared" si="32"/>
        <v>0.0003939975332</v>
      </c>
      <c r="E62" s="21">
        <f t="shared" si="32"/>
        <v>0.003083227758</v>
      </c>
      <c r="F62" s="21">
        <f t="shared" si="32"/>
        <v>-0.1279471218</v>
      </c>
    </row>
    <row r="63">
      <c r="A63" s="19" t="s">
        <v>61</v>
      </c>
      <c r="B63" s="21">
        <f t="shared" ref="B63:F63" si="33">(B25+B24)/B17</f>
        <v>0.3258591343</v>
      </c>
      <c r="C63" s="21">
        <f t="shared" si="33"/>
        <v>0.04875587984</v>
      </c>
      <c r="D63" s="21">
        <f t="shared" si="33"/>
        <v>0.103561943</v>
      </c>
      <c r="E63" s="21">
        <f t="shared" si="33"/>
        <v>0.03149950483</v>
      </c>
      <c r="F63" s="21">
        <f t="shared" si="33"/>
        <v>-0.4845303446</v>
      </c>
    </row>
    <row r="64">
      <c r="A64" s="19" t="s">
        <v>62</v>
      </c>
      <c r="B64" s="21">
        <f t="shared" ref="B64:F64" si="34">B16/B17</f>
        <v>0.2829200017</v>
      </c>
      <c r="C64" s="21">
        <f t="shared" si="34"/>
        <v>0.3659062968</v>
      </c>
      <c r="D64" s="21">
        <f t="shared" si="34"/>
        <v>0.4369447103</v>
      </c>
      <c r="E64" s="21">
        <f t="shared" si="34"/>
        <v>0.4968684903</v>
      </c>
      <c r="F64" s="21">
        <f t="shared" si="34"/>
        <v>0.7843702348</v>
      </c>
    </row>
    <row r="65">
      <c r="A65" s="19" t="s">
        <v>63</v>
      </c>
      <c r="B65" s="21">
        <f t="shared" ref="B65:F65" si="35">B16/B2</f>
        <v>0.1696620257</v>
      </c>
      <c r="C65" s="21">
        <f t="shared" si="35"/>
        <v>0.2051648047</v>
      </c>
      <c r="D65" s="21">
        <f t="shared" si="35"/>
        <v>0.2220741401</v>
      </c>
      <c r="E65" s="21">
        <f t="shared" si="35"/>
        <v>0.2351171239</v>
      </c>
      <c r="F65" s="21">
        <f t="shared" si="35"/>
        <v>0.297723333</v>
      </c>
    </row>
    <row r="66">
      <c r="A66" s="19" t="s">
        <v>64</v>
      </c>
      <c r="B66" s="21">
        <f t="shared" ref="B66:F66" si="36">B33/B2</f>
        <v>0.0914593254</v>
      </c>
      <c r="C66" s="21">
        <f t="shared" si="36"/>
        <v>0.09255138205</v>
      </c>
      <c r="D66" s="21">
        <f t="shared" si="36"/>
        <v>0.08094079759</v>
      </c>
      <c r="E66" s="21">
        <f t="shared" si="36"/>
        <v>0.05385306513</v>
      </c>
      <c r="F66" s="21">
        <f t="shared" si="36"/>
        <v>0.04491692929</v>
      </c>
    </row>
    <row r="67">
      <c r="A67" s="19" t="s">
        <v>65</v>
      </c>
      <c r="B67" s="21">
        <f t="shared" ref="B67:F67" si="37">B17/B32</f>
        <v>1.453851975</v>
      </c>
      <c r="C67" s="21">
        <f t="shared" si="37"/>
        <v>2.044422588</v>
      </c>
      <c r="D67" s="21">
        <f t="shared" si="37"/>
        <v>2.256247243</v>
      </c>
      <c r="E67" s="21">
        <f t="shared" si="37"/>
        <v>2.142104724</v>
      </c>
      <c r="F67" s="21">
        <f t="shared" si="37"/>
        <v>4.681610508</v>
      </c>
    </row>
    <row r="68">
      <c r="A68" s="19" t="s">
        <v>66</v>
      </c>
      <c r="B68" s="21">
        <f t="shared" ref="B68:F68" si="38">B17/B2</f>
        <v>0.599681976</v>
      </c>
      <c r="C68" s="21">
        <f t="shared" si="38"/>
        <v>0.5607031268</v>
      </c>
      <c r="D68" s="21">
        <f t="shared" si="38"/>
        <v>0.5082431136</v>
      </c>
      <c r="E68" s="21">
        <f t="shared" si="38"/>
        <v>0.4731978954</v>
      </c>
      <c r="F68" s="21">
        <f t="shared" si="38"/>
        <v>0.3795699018</v>
      </c>
    </row>
    <row r="69">
      <c r="A69" s="19" t="s">
        <v>67</v>
      </c>
      <c r="B69" s="21">
        <f t="shared" ref="B69:F69" si="39">(B16+B11)/B17</f>
        <v>0.3029441967</v>
      </c>
      <c r="C69" s="21">
        <f t="shared" si="39"/>
        <v>0.4132991234</v>
      </c>
      <c r="D69" s="21">
        <f t="shared" si="39"/>
        <v>0.4649737775</v>
      </c>
      <c r="E69" s="21">
        <f t="shared" si="39"/>
        <v>0.5226035584</v>
      </c>
      <c r="F69" s="21">
        <f t="shared" si="39"/>
        <v>0.8589966453</v>
      </c>
    </row>
    <row r="70">
      <c r="A70" s="19" t="s">
        <v>68</v>
      </c>
      <c r="B70" s="21">
        <f t="shared" ref="B70:F70" si="40">(B16+B11)/B2</f>
        <v>0.1816701745</v>
      </c>
      <c r="C70" s="21">
        <f t="shared" si="40"/>
        <v>0.2317381108</v>
      </c>
      <c r="D70" s="21">
        <f t="shared" si="40"/>
        <v>0.2363197204</v>
      </c>
      <c r="E70" s="21">
        <f t="shared" si="40"/>
        <v>0.2472949039</v>
      </c>
      <c r="F70" s="21">
        <f t="shared" si="40"/>
        <v>0.3260492723</v>
      </c>
    </row>
    <row r="71">
      <c r="A71" s="19" t="s">
        <v>69</v>
      </c>
      <c r="B71" s="21">
        <f t="shared" ref="B71:F71" si="41">B30/B19</f>
        <v>0.05697322885</v>
      </c>
      <c r="C71" s="21">
        <f t="shared" si="41"/>
        <v>-0.09410424131</v>
      </c>
      <c r="D71" s="21">
        <f t="shared" si="41"/>
        <v>0.167072618</v>
      </c>
      <c r="E71" s="21">
        <f t="shared" si="41"/>
        <v>0.001922076036</v>
      </c>
      <c r="F71" s="21">
        <f t="shared" si="41"/>
        <v>-0.3417271994</v>
      </c>
    </row>
    <row r="72">
      <c r="A72" s="19" t="s">
        <v>70</v>
      </c>
      <c r="B72" s="19">
        <f t="shared" ref="B72:F72" si="42">B30/B35</f>
        <v>0.1367678235</v>
      </c>
      <c r="C72" s="19">
        <f t="shared" si="42"/>
        <v>-0.4353436959</v>
      </c>
      <c r="D72" s="19">
        <f t="shared" si="42"/>
        <v>0.6593445265</v>
      </c>
      <c r="E72" s="19">
        <f t="shared" si="42"/>
        <v>0.0356179992</v>
      </c>
      <c r="F72" s="19">
        <f t="shared" si="42"/>
        <v>1.788198541</v>
      </c>
    </row>
    <row r="73">
      <c r="A73" s="19" t="s">
        <v>71</v>
      </c>
      <c r="B73" s="19">
        <f t="shared" ref="B73:F73" si="43">B22/B35</f>
        <v>1.250462314</v>
      </c>
      <c r="C73" s="19">
        <f t="shared" si="43"/>
        <v>0.7687753627</v>
      </c>
      <c r="D73" s="19">
        <f t="shared" si="43"/>
        <v>1.300203049</v>
      </c>
      <c r="E73" s="19">
        <f t="shared" si="43"/>
        <v>4.671610122</v>
      </c>
      <c r="F73" s="19">
        <f t="shared" si="43"/>
        <v>1.918776145</v>
      </c>
    </row>
    <row r="74">
      <c r="A74" s="19" t="s">
        <v>72</v>
      </c>
      <c r="B74" s="21">
        <f t="shared" ref="B74:F74" si="44">B31/B19</f>
        <v>0.585076972</v>
      </c>
      <c r="C74" s="21">
        <f t="shared" si="44"/>
        <v>0.2552454831</v>
      </c>
      <c r="D74" s="21">
        <f t="shared" si="44"/>
        <v>0.4176766184</v>
      </c>
      <c r="E74" s="21">
        <f t="shared" si="44"/>
        <v>0.3626042436</v>
      </c>
      <c r="F74" s="21">
        <f t="shared" si="44"/>
        <v>-0.2071819312</v>
      </c>
    </row>
    <row r="75">
      <c r="A75" s="19" t="s">
        <v>73</v>
      </c>
      <c r="B75" s="21">
        <f t="shared" ref="B75:F75" si="45">B34/B19</f>
        <v>0.5919388202</v>
      </c>
      <c r="C75" s="21">
        <f t="shared" si="45"/>
        <v>0.4540095761</v>
      </c>
      <c r="D75" s="21">
        <f t="shared" si="45"/>
        <v>0.4825992709</v>
      </c>
      <c r="E75" s="21">
        <f t="shared" si="45"/>
        <v>0.343395587</v>
      </c>
      <c r="F75" s="21">
        <f t="shared" si="45"/>
        <v>0.1893103758</v>
      </c>
    </row>
    <row r="76">
      <c r="A76" s="19" t="s">
        <v>74</v>
      </c>
      <c r="B76" s="21">
        <f t="shared" ref="B76:F76" si="46">B25/B19</f>
        <v>0.3761685031</v>
      </c>
      <c r="C76" s="21">
        <f t="shared" si="46"/>
        <v>0.1083829121</v>
      </c>
      <c r="D76" s="21">
        <f t="shared" si="46"/>
        <v>0.001133116563</v>
      </c>
      <c r="E76" s="21">
        <f t="shared" si="46"/>
        <v>0.01154698072</v>
      </c>
      <c r="F76" s="21">
        <f t="shared" si="46"/>
        <v>-0.5664066003</v>
      </c>
    </row>
    <row r="77">
      <c r="A77" s="19" t="s">
        <v>75</v>
      </c>
      <c r="B77" s="19">
        <f t="shared" ref="B77:F77" si="47">B25/B35</f>
        <v>0.9030161793</v>
      </c>
      <c r="C77" s="19">
        <f t="shared" si="47"/>
        <v>0.5013994783</v>
      </c>
      <c r="D77" s="19">
        <f t="shared" si="47"/>
        <v>0.004471793241</v>
      </c>
      <c r="E77" s="19">
        <f t="shared" si="47"/>
        <v>0.2139771489</v>
      </c>
      <c r="F77" s="19">
        <f t="shared" si="47"/>
        <v>2.963906468</v>
      </c>
    </row>
    <row r="78">
      <c r="A78" s="19" t="s">
        <v>76</v>
      </c>
      <c r="B78" s="19">
        <f t="shared" ref="B78:F78" si="48">B35/B9</f>
        <v>0.2722596438</v>
      </c>
      <c r="C78" s="19">
        <f t="shared" si="48"/>
        <v>0.1137400479</v>
      </c>
      <c r="D78" s="19">
        <f t="shared" si="48"/>
        <v>0.1344259127</v>
      </c>
      <c r="E78" s="19">
        <f t="shared" si="48"/>
        <v>0.02148563663</v>
      </c>
      <c r="F78" s="19">
        <f t="shared" si="48"/>
        <v>-0.07060906281</v>
      </c>
    </row>
    <row r="79">
      <c r="A79" s="19" t="s">
        <v>77</v>
      </c>
      <c r="B79" s="19">
        <f t="shared" ref="B79:F79" si="49">B35/B2</f>
        <v>0.1766784098</v>
      </c>
      <c r="C79" s="19">
        <f t="shared" si="49"/>
        <v>0.07391215411</v>
      </c>
      <c r="D79" s="19">
        <f t="shared" si="49"/>
        <v>0.08810727868</v>
      </c>
      <c r="E79" s="19">
        <f t="shared" si="49"/>
        <v>0.01440914497</v>
      </c>
      <c r="F79" s="19">
        <f t="shared" si="49"/>
        <v>-0.04316840737</v>
      </c>
    </row>
    <row r="80">
      <c r="A80" s="19" t="s">
        <v>78</v>
      </c>
      <c r="B80" s="19">
        <f t="shared" ref="B80:F80" si="50">B35/B19</f>
        <v>0.4165689516</v>
      </c>
      <c r="C80" s="19">
        <f t="shared" si="50"/>
        <v>0.2161607994</v>
      </c>
      <c r="D80" s="19">
        <f t="shared" si="50"/>
        <v>0.2533919844</v>
      </c>
      <c r="E80" s="19">
        <f t="shared" si="50"/>
        <v>0.05396361612</v>
      </c>
      <c r="F80" s="19">
        <f t="shared" si="50"/>
        <v>-0.1911013746</v>
      </c>
    </row>
    <row r="81">
      <c r="A81" s="19" t="s">
        <v>79</v>
      </c>
      <c r="B81" s="21">
        <f t="shared" ref="B81:F81" si="51">B12/B19</f>
        <v>0.08844822785</v>
      </c>
      <c r="C81" s="21">
        <f t="shared" si="51"/>
        <v>0.1060381948</v>
      </c>
      <c r="D81" s="21">
        <f t="shared" si="51"/>
        <v>0.09179229481</v>
      </c>
      <c r="E81" s="21">
        <f t="shared" si="51"/>
        <v>0.149832363</v>
      </c>
      <c r="F81" s="21">
        <f t="shared" si="51"/>
        <v>0.1921032066</v>
      </c>
    </row>
    <row r="82">
      <c r="A82" s="19" t="s">
        <v>80</v>
      </c>
      <c r="B82" s="21">
        <f t="shared" ref="B82:F82" si="52">B3/B19</f>
        <v>0.3992899479</v>
      </c>
      <c r="C82" s="21">
        <f t="shared" si="52"/>
        <v>0.5044429105</v>
      </c>
      <c r="D82" s="21">
        <f t="shared" si="52"/>
        <v>0.5626662725</v>
      </c>
      <c r="E82" s="21">
        <f t="shared" si="52"/>
        <v>0.6505162251</v>
      </c>
      <c r="F82" s="21">
        <f t="shared" si="52"/>
        <v>0.7740241106</v>
      </c>
    </row>
    <row r="83">
      <c r="A83" s="19" t="s">
        <v>81</v>
      </c>
      <c r="B83" s="21">
        <f t="shared" ref="B83:F83" si="53">B8/B19</f>
        <v>0.09778630813</v>
      </c>
      <c r="C83" s="21">
        <f t="shared" si="53"/>
        <v>0.1130723466</v>
      </c>
      <c r="D83" s="21">
        <f t="shared" si="53"/>
        <v>0.09520149768</v>
      </c>
      <c r="E83" s="21">
        <f t="shared" si="53"/>
        <v>0.1447124753</v>
      </c>
      <c r="F83" s="21">
        <f t="shared" si="53"/>
        <v>0.1764736026</v>
      </c>
    </row>
    <row r="84">
      <c r="A84" s="19" t="s">
        <v>82</v>
      </c>
      <c r="B84" s="21">
        <f t="shared" ref="B84:F84" si="54">B33/B19</f>
        <v>0.2156410358</v>
      </c>
      <c r="C84" s="21">
        <f t="shared" si="54"/>
        <v>0.2706724079</v>
      </c>
      <c r="D84" s="21">
        <f t="shared" si="54"/>
        <v>0.2327815548</v>
      </c>
      <c r="E84" s="21">
        <f t="shared" si="54"/>
        <v>0.2016848425</v>
      </c>
      <c r="F84" s="21">
        <f t="shared" si="54"/>
        <v>0.198841872</v>
      </c>
    </row>
    <row r="85">
      <c r="A85" s="19" t="s">
        <v>83</v>
      </c>
      <c r="B85" s="21">
        <f t="shared" ref="B85:F85" si="55">(B5+B6)/B19</f>
        <v>0.1599705637</v>
      </c>
      <c r="C85" s="21">
        <f t="shared" si="55"/>
        <v>0.1546855997</v>
      </c>
      <c r="D85" s="21">
        <f t="shared" si="55"/>
        <v>0.1336880481</v>
      </c>
      <c r="E85" s="21">
        <f t="shared" si="55"/>
        <v>0.1080865176</v>
      </c>
      <c r="F85" s="21">
        <f t="shared" si="55"/>
        <v>0.07671317114</v>
      </c>
    </row>
    <row r="86">
      <c r="A86" s="19" t="s">
        <v>84</v>
      </c>
      <c r="B86" s="21">
        <f t="shared" ref="B86:F86" si="56">B19/B2</f>
        <v>0.4241276483</v>
      </c>
      <c r="C86" s="21">
        <f t="shared" si="56"/>
        <v>0.3419313507</v>
      </c>
      <c r="D86" s="21">
        <f t="shared" si="56"/>
        <v>0.3477113882</v>
      </c>
      <c r="E86" s="21">
        <f t="shared" si="56"/>
        <v>0.2670159268</v>
      </c>
      <c r="F86" s="21">
        <f t="shared" si="56"/>
        <v>0.2258927099</v>
      </c>
    </row>
  </sheetData>
  <drawing r:id="rId1"/>
</worksheet>
</file>