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eneto\Desktop\Luis\"/>
    </mc:Choice>
  </mc:AlternateContent>
  <xr:revisionPtr revIDLastSave="0" documentId="13_ncr:1_{2FD82657-7E69-4E10-987F-29D71C976906}" xr6:coauthVersionLast="45" xr6:coauthVersionMax="45" xr10:uidLastSave="{00000000-0000-0000-0000-000000000000}"/>
  <bookViews>
    <workbookView xWindow="-120" yWindow="-120" windowWidth="29040" windowHeight="15840" activeTab="1" xr2:uid="{82FE6443-DD53-454C-ADE7-107CA7A5A38D}"/>
  </bookViews>
  <sheets>
    <sheet name="Planilha1" sheetId="1" r:id="rId1"/>
    <sheet name="Planilh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I2" i="1" l="1"/>
  <c r="BF2" i="1"/>
  <c r="BC2" i="1"/>
  <c r="AZ2" i="1"/>
  <c r="AW2" i="1"/>
  <c r="AT2" i="1"/>
  <c r="AQ2" i="1"/>
  <c r="AK2" i="1"/>
  <c r="AN2" i="1"/>
  <c r="AH2" i="1"/>
  <c r="AE2" i="1"/>
  <c r="AB2" i="1"/>
  <c r="Y2" i="1"/>
  <c r="V2" i="1"/>
  <c r="S2" i="1"/>
  <c r="P2" i="1"/>
  <c r="M2" i="1"/>
  <c r="A2" i="1"/>
  <c r="D2" i="1"/>
  <c r="G2" i="1"/>
  <c r="J2" i="1"/>
</calcChain>
</file>

<file path=xl/sharedStrings.xml><?xml version="1.0" encoding="utf-8"?>
<sst xmlns="http://schemas.openxmlformats.org/spreadsheetml/2006/main" count="44" uniqueCount="22">
  <si>
    <t>Real GDP YOY</t>
  </si>
  <si>
    <t>PCE YOY</t>
  </si>
  <si>
    <t>REAL DISPOSABLE INCOME YOY</t>
  </si>
  <si>
    <t>PERSONAL SAVINGS RATE</t>
  </si>
  <si>
    <t>RETAIL SALES EX AUTO YOY</t>
  </si>
  <si>
    <t>TOTAL EMPLOYEES ON NONFARM PAYROLLS YOY</t>
  </si>
  <si>
    <t>BLOOMBERG CONSUMER COMFORT INDEX</t>
  </si>
  <si>
    <t>INITIAL JOBLESS CLAIMS</t>
  </si>
  <si>
    <t>Industrial Production YoY</t>
  </si>
  <si>
    <t>CAPACITY UTILIZATION</t>
  </si>
  <si>
    <t>Durable Goods New Orders YOY</t>
  </si>
  <si>
    <t>Manufactorin &amp; Trade Inventories YOY</t>
  </si>
  <si>
    <t>Residential Construction Spending</t>
  </si>
  <si>
    <t>ISM Manufactoring PMI</t>
  </si>
  <si>
    <t>ISM Non Manufactoring PMI</t>
  </si>
  <si>
    <t>NFB Small Business Optimism Index</t>
  </si>
  <si>
    <t>EXPORTS YOY</t>
  </si>
  <si>
    <t>IMPORTS YOY</t>
  </si>
  <si>
    <t>M2 MONEY SUPPLY YOY</t>
  </si>
  <si>
    <t>US 10Y BOND YIELD</t>
  </si>
  <si>
    <t>Nonresidential Construction Spending MoM</t>
  </si>
  <si>
    <t>HOUSE PRICE INDEX yoy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</si>
</sst>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">
    <font>
      <sz val="11"/>
      <color theme="1"/>
      <name val="Calibri"/>
      <family val="2"/>
      <scheme val="minor"/>
    </font>
    <font>
      <b/>
      <sz val="9"/>
      <color rgb="FF333333"/>
      <name val="Inherit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DF4FA"/>
        <bgColor indexed="64"/>
      </patternFill>
    </fill>
  </fills>
  <borders count="3">
    <border>
      <left/>
      <right/>
      <top/>
      <bottom/>
      <diagonal/>
    </border>
    <border>
      <left style="medium">
        <color rgb="FFBABABA"/>
      </left>
      <right/>
      <top style="medium">
        <color rgb="FFBABABA"/>
      </top>
      <bottom/>
      <diagonal/>
    </border>
    <border>
      <left style="medium">
        <color rgb="FFBABABA"/>
      </left>
      <right/>
      <top style="medium">
        <color rgb="FFDADADA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17" fontId="1" fillId="2" borderId="1" xfId="0" applyNumberFormat="1" applyFont="1" applyFill="1" applyBorder="1" applyAlignment="1">
      <alignment horizontal="left" vertical="center" indent="1" readingOrder="1"/>
    </xf>
    <xf numFmtId="17" fontId="1" fillId="2" borderId="2" xfId="0" applyNumberFormat="1" applyFont="1" applyFill="1" applyBorder="1" applyAlignment="1">
      <alignment horizontal="left" vertical="center" indent="1" readingOrder="1"/>
    </xf>
    <xf numFmtId="17" fontId="1" fillId="3" borderId="2" xfId="0" applyNumberFormat="1" applyFont="1" applyFill="1" applyBorder="1" applyAlignment="1">
      <alignment horizontal="left" vertical="center" indent="1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BDH|12796047563338335265</stp>
        <tr r="AK2" s="1"/>
      </tp>
      <tp t="s">
        <v>#N/A N/A</v>
        <stp/>
        <stp>BDH|15774917646324948237</stp>
        <tr r="J2" s="1"/>
      </tp>
      <tp t="s">
        <v>#N/A N/A</v>
        <stp/>
        <stp>BDH|17629943145677126143</stp>
        <tr r="AB2" s="1"/>
      </tp>
      <tp t="s">
        <v>#N/A N/A</v>
        <stp/>
        <stp>BDH|14877118281740054097</stp>
        <tr r="BI2" s="1"/>
      </tp>
      <tp t="s">
        <v>#N/A N/A</v>
        <stp/>
        <stp>BDH|17466195747105612588</stp>
        <tr r="S2" s="1"/>
      </tp>
      <tp t="s">
        <v>#N/A N/A</v>
        <stp/>
        <stp>BDH|10469029912862431170</stp>
        <tr r="AW2" s="1"/>
      </tp>
      <tp t="s">
        <v>#N/A N/A</v>
        <stp/>
        <stp>BDH|15101041654117146742</stp>
        <tr r="AE2" s="1"/>
      </tp>
      <tp t="s">
        <v>#N/A N/A</v>
        <stp/>
        <stp>BDH|11968840662118165777</stp>
        <tr r="Y2" s="1"/>
      </tp>
      <tp t="s">
        <v>#N/A N/A</v>
        <stp/>
        <stp>BDH|14636633832412208451</stp>
        <tr r="AT2" s="1"/>
      </tp>
      <tp t="s">
        <v>#N/A N/A</v>
        <stp/>
        <stp>BDH|13911200766888004822</stp>
        <tr r="AZ2" s="1"/>
      </tp>
    </main>
    <main first="bofaddin.rtdserver">
      <tp t="s">
        <v>#N/A N/A</v>
        <stp/>
        <stp>BDH|3107483791346003434</stp>
        <tr r="V2" s="1"/>
      </tp>
      <tp t="s">
        <v>#N/A N/A</v>
        <stp/>
        <stp>BDH|2567639864468221601</stp>
        <tr r="G2" s="1"/>
      </tp>
      <tp t="s">
        <v>#N/A N/A</v>
        <stp/>
        <stp>BDH|7091597877978919055</stp>
        <tr r="A2" s="1"/>
      </tp>
      <tp t="s">
        <v>#N/A N/A</v>
        <stp/>
        <stp>BDH|9069857422114171816</stp>
        <tr r="BC2" s="1"/>
      </tp>
      <tp t="s">
        <v>#N/A N/A</v>
        <stp/>
        <stp>BDH|7420057081784661384</stp>
        <tr r="AH2" s="1"/>
      </tp>
      <tp t="s">
        <v>#N/A N/A</v>
        <stp/>
        <stp>BDH|1326634175448366209</stp>
        <tr r="D2" s="1"/>
      </tp>
      <tp t="s">
        <v>#N/A N/A</v>
        <stp/>
        <stp>BDH|9855079016395253852</stp>
        <tr r="AN2" s="1"/>
      </tp>
      <tp t="s">
        <v>#N/A N/A</v>
        <stp/>
        <stp>BDH|9871450502361458985</stp>
        <tr r="BF2" s="1"/>
      </tp>
      <tp t="s">
        <v>#N/A N/A</v>
        <stp/>
        <stp>BDH|1809591180700959990</stp>
        <tr r="M2" s="1"/>
      </tp>
      <tp t="s">
        <v>#N/A N/A</v>
        <stp/>
        <stp>BDH|2763030260825658647</stp>
        <tr r="P2" s="1"/>
      </tp>
      <tp t="s">
        <v>#N/A N/A</v>
        <stp/>
        <stp>BDH|7160050976153317076</stp>
        <tr r="AQ2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3F18DE-1DB3-49D9-AB22-36653F7B9B0F}">
  <dimension ref="A1:BM575"/>
  <sheetViews>
    <sheetView topLeftCell="AQ1" workbookViewId="0">
      <selection activeCell="AQ1" sqref="A1:XFD1048576"/>
    </sheetView>
  </sheetViews>
  <sheetFormatPr defaultRowHeight="15"/>
  <cols>
    <col min="1" max="1" width="10.7109375" bestFit="1" customWidth="1"/>
    <col min="4" max="4" width="10.7109375" bestFit="1" customWidth="1"/>
    <col min="7" max="7" width="14.85546875" customWidth="1"/>
    <col min="8" max="8" width="19.85546875" customWidth="1"/>
    <col min="10" max="10" width="12" customWidth="1"/>
    <col min="11" max="11" width="15" customWidth="1"/>
    <col min="13" max="13" width="10.7109375" bestFit="1" customWidth="1"/>
    <col min="14" max="14" width="14.28515625" customWidth="1"/>
    <col min="16" max="16" width="10.7109375" bestFit="1" customWidth="1"/>
    <col min="19" max="19" width="10.7109375" bestFit="1" customWidth="1"/>
    <col min="22" max="22" width="10.7109375" bestFit="1" customWidth="1"/>
    <col min="25" max="25" width="12.42578125" bestFit="1" customWidth="1"/>
    <col min="28" max="28" width="10.7109375" bestFit="1" customWidth="1"/>
    <col min="31" max="31" width="10.7109375" bestFit="1" customWidth="1"/>
    <col min="34" max="34" width="10.7109375" bestFit="1" customWidth="1"/>
    <col min="37" max="37" width="10.7109375" bestFit="1" customWidth="1"/>
    <col min="40" max="40" width="10.7109375" bestFit="1" customWidth="1"/>
    <col min="43" max="43" width="10.7109375" bestFit="1" customWidth="1"/>
    <col min="46" max="46" width="10.7109375" bestFit="1" customWidth="1"/>
    <col min="49" max="49" width="10.7109375" bestFit="1" customWidth="1"/>
    <col min="52" max="52" width="10.7109375" bestFit="1" customWidth="1"/>
    <col min="55" max="55" width="10.7109375" bestFit="1" customWidth="1"/>
    <col min="58" max="58" width="10.7109375" bestFit="1" customWidth="1"/>
    <col min="61" max="61" width="10.7109375" bestFit="1" customWidth="1"/>
  </cols>
  <sheetData>
    <row r="1" spans="1:65" ht="15.75" thickBot="1">
      <c r="A1" s="2" t="s">
        <v>0</v>
      </c>
      <c r="B1" s="2"/>
      <c r="D1" s="2" t="s">
        <v>1</v>
      </c>
      <c r="E1" s="2"/>
      <c r="G1" s="2" t="s">
        <v>2</v>
      </c>
      <c r="H1" s="2"/>
      <c r="J1" s="2" t="s">
        <v>3</v>
      </c>
      <c r="K1" s="2"/>
      <c r="M1" s="2" t="s">
        <v>4</v>
      </c>
      <c r="N1" s="2"/>
      <c r="P1" s="2" t="s">
        <v>5</v>
      </c>
      <c r="Q1" s="2"/>
      <c r="S1" s="2" t="s">
        <v>7</v>
      </c>
      <c r="T1" s="2"/>
      <c r="V1" s="2" t="s">
        <v>6</v>
      </c>
      <c r="W1" s="2"/>
      <c r="Y1" s="2" t="s">
        <v>8</v>
      </c>
      <c r="Z1" s="2"/>
      <c r="AB1" s="2" t="s">
        <v>9</v>
      </c>
      <c r="AC1" s="2"/>
      <c r="AE1" s="2" t="s">
        <v>10</v>
      </c>
      <c r="AF1" s="2"/>
      <c r="AH1" s="2" t="s">
        <v>11</v>
      </c>
      <c r="AI1" s="2"/>
      <c r="AK1" s="2" t="s">
        <v>20</v>
      </c>
      <c r="AL1" s="2"/>
      <c r="AN1" s="2" t="s">
        <v>12</v>
      </c>
      <c r="AO1" s="2"/>
      <c r="AQ1" s="2" t="s">
        <v>13</v>
      </c>
      <c r="AR1" s="2"/>
      <c r="AT1" s="2" t="s">
        <v>14</v>
      </c>
      <c r="AU1" s="2"/>
      <c r="AW1" s="2" t="s">
        <v>15</v>
      </c>
      <c r="AX1" s="2"/>
      <c r="AZ1" s="2" t="s">
        <v>16</v>
      </c>
      <c r="BA1" s="2"/>
      <c r="BC1" s="2" t="s">
        <v>17</v>
      </c>
      <c r="BD1" s="2"/>
      <c r="BF1" s="2" t="s">
        <v>18</v>
      </c>
      <c r="BG1" s="2"/>
      <c r="BI1" s="2" t="s">
        <v>21</v>
      </c>
      <c r="BJ1" s="2"/>
      <c r="BL1" s="2" t="s">
        <v>19</v>
      </c>
      <c r="BM1" s="2"/>
    </row>
    <row r="2" spans="1:65" ht="15.75" thickBot="1">
      <c r="A2" s="1">
        <f>_xll.BDH("GDP CYOY INDEX", "PX_LAST", "31/12/2009", "31/12/2020","cols=2;rows=45")</f>
        <v>40178</v>
      </c>
      <c r="B2">
        <v>0.1</v>
      </c>
      <c r="D2" s="1">
        <f>_xll.BDH("PCE DEFY INDEX", "PX_LAST", "31/12/2009", "31/12/2020","cols=2;rows=133")</f>
        <v>40178</v>
      </c>
      <c r="E2">
        <v>2.1</v>
      </c>
      <c r="G2" s="1">
        <f>_xll.BDH("GDPYDIPI INDEX", "PX_LAST", "31/12/2009", "31/12/2020",,"cols=2;rows=45")</f>
        <v>40178</v>
      </c>
      <c r="H2">
        <v>-0.7</v>
      </c>
      <c r="J2" s="1">
        <f>_xll.BDH("PIDSDPS INDEX", "PX_LAST", "31/12/2009", "31/12/2020",,"cols=2;rows=133")</f>
        <v>40178</v>
      </c>
      <c r="K2">
        <v>5.6</v>
      </c>
      <c r="M2" s="1">
        <f>_xll.BDH("RSTAXYOY Index", "PX_LAST", "31/12/2009", "31/12/2020","cols=2;rows=133")</f>
        <v>40178</v>
      </c>
      <c r="N2">
        <v>4</v>
      </c>
      <c r="P2" s="1">
        <f>_xll.BDH("NFP TYOY Index", "PX_LAST", "31/12/2009", "31/12/2020","cols=2;rows=133")</f>
        <v>40178</v>
      </c>
      <c r="Q2">
        <v>-3.75</v>
      </c>
      <c r="S2" s="1">
        <f>_xll.BDH("INJCJC Index", "PX_LAST", "31/12/2009", "31/12/2020","cols=2;rows=574")</f>
        <v>40179</v>
      </c>
      <c r="T2">
        <v>456</v>
      </c>
      <c r="V2" s="1">
        <f>_xll.BDH("COMFCOMF Index", "PX_LAST", "31/12/2009", "31/12/2020","cols=2;rows=574")</f>
        <v>40181</v>
      </c>
      <c r="W2">
        <v>29</v>
      </c>
      <c r="Y2" s="1">
        <f>_xll.BDH("IP  YOY Index", "PX_LAST", "31/12/2009", "31/12/2020","cols=2;rows=133")</f>
        <v>40178</v>
      </c>
      <c r="Z2">
        <v>-2.8</v>
      </c>
      <c r="AB2" s="1">
        <f>_xll.BDH("CPTICHNG Index", "PX_LAST", "31/12/2009", "31/12/2020","cols=2;rows=133")</f>
        <v>40178</v>
      </c>
      <c r="AC2">
        <v>69.723200000000006</v>
      </c>
      <c r="AE2" s="1">
        <f>_xll.BDH("DGNOYOY Index", "PX_LAST", "31/12/2009", "31/12/2020","cols=2;rows=133")</f>
        <v>40178</v>
      </c>
      <c r="AF2">
        <v>-9</v>
      </c>
      <c r="AH2" s="1">
        <f>_xll.BDH("MTIBYOY Index", "PX_LAST", "31/12/2009", "31/12/2020","cols=2;rows=133")</f>
        <v>40178</v>
      </c>
      <c r="AI2">
        <v>-9.1999999999999993</v>
      </c>
      <c r="AK2" s="1">
        <f>_xll.BDH("CNNSNRES Index", "PX_LAST", "31/12/2009", "31/12/2020","cols=2;rows=133")</f>
        <v>40178</v>
      </c>
      <c r="AL2">
        <v>45819</v>
      </c>
      <c r="AN2" s="1">
        <f>_xll.BDH("CNNSRESI Index", "PX_LAST", "31/12/2009", "31/12/2020","cols=2;rows=133")</f>
        <v>40178</v>
      </c>
      <c r="AO2">
        <v>19097</v>
      </c>
      <c r="AQ2" s="1">
        <f>_xll.BDH("NAPMPMI Index", "PX_LAST", "31/12/2009", "31/12/2020","cols=2;rows=133")</f>
        <v>40178</v>
      </c>
      <c r="AR2">
        <v>55.8</v>
      </c>
      <c r="AT2" s="1">
        <f>_xll.BDH("NAPMNMI Index", "PX_LAST", "31/12/2009", "31/12/2020","cols=2;rows=133")</f>
        <v>40178</v>
      </c>
      <c r="AU2">
        <v>49.7</v>
      </c>
      <c r="AW2" s="1">
        <f>_xll.BDH("SBOITOTL Index", "PX_LAST", "31/12/2009", "31/12/2020","cols=2;rows=133")</f>
        <v>40178</v>
      </c>
      <c r="AX2">
        <v>88</v>
      </c>
      <c r="AZ2" s="1">
        <f>_xll.BDH("USTBEXPY Index", "PX_LAST", "31/12/2009", "31/12/2020","cols=2;rows=133")</f>
        <v>40178</v>
      </c>
      <c r="BA2">
        <v>9.9</v>
      </c>
      <c r="BC2" s="1">
        <f>_xll.BDH("USTBIMPY Index", "PX_LAST", "31/12/2009", "31/12/2020","cols=2;rows=133")</f>
        <v>40178</v>
      </c>
      <c r="BD2">
        <v>4.8</v>
      </c>
      <c r="BF2" s="1">
        <f>_xll.BDH("M2% YOY Index", "PX_LAST", "31/12/2009", "31/12/2020","cols=2;rows=133")</f>
        <v>40178</v>
      </c>
      <c r="BG2">
        <v>3.7</v>
      </c>
      <c r="BI2" s="1">
        <f>_xll.BDH("HPI YOY% Index", "PX_LAST", "31/12/2009", "31/12/2020","cols=2;rows=45")</f>
        <v>40178</v>
      </c>
      <c r="BJ2">
        <v>-2.5</v>
      </c>
      <c r="BL2" s="3">
        <v>40179</v>
      </c>
      <c r="BM2">
        <v>3.5880000000000001</v>
      </c>
    </row>
    <row r="3" spans="1:65" ht="15.75" thickBot="1">
      <c r="A3" s="1">
        <v>40268</v>
      </c>
      <c r="B3">
        <v>1.8</v>
      </c>
      <c r="D3" s="1">
        <v>40209</v>
      </c>
      <c r="E3">
        <v>2.2999999999999998</v>
      </c>
      <c r="G3" s="1">
        <v>40268</v>
      </c>
      <c r="H3">
        <v>0.3</v>
      </c>
      <c r="J3" s="1">
        <v>40209</v>
      </c>
      <c r="K3">
        <v>5.9</v>
      </c>
      <c r="M3" s="1">
        <v>40209</v>
      </c>
      <c r="N3">
        <v>2.9</v>
      </c>
      <c r="P3" s="1">
        <v>40209</v>
      </c>
      <c r="Q3">
        <v>-3.18</v>
      </c>
      <c r="S3" s="1">
        <v>40186</v>
      </c>
      <c r="T3">
        <v>469</v>
      </c>
      <c r="V3" s="1">
        <v>40188</v>
      </c>
      <c r="W3">
        <v>26</v>
      </c>
      <c r="Y3" s="1">
        <v>40209</v>
      </c>
      <c r="Z3">
        <v>0.78</v>
      </c>
      <c r="AB3" s="1">
        <v>40209</v>
      </c>
      <c r="AC3">
        <v>70.645300000000006</v>
      </c>
      <c r="AE3" s="1">
        <v>40209</v>
      </c>
      <c r="AF3">
        <v>18.3</v>
      </c>
      <c r="AH3" s="1">
        <v>40209</v>
      </c>
      <c r="AI3">
        <v>-7.9</v>
      </c>
      <c r="AK3" s="1">
        <v>40209</v>
      </c>
      <c r="AL3">
        <v>38328</v>
      </c>
      <c r="AN3" s="1">
        <v>40209</v>
      </c>
      <c r="AO3">
        <v>17320</v>
      </c>
      <c r="AQ3" s="1">
        <v>40209</v>
      </c>
      <c r="AR3">
        <v>56.3</v>
      </c>
      <c r="AT3" s="1">
        <v>40209</v>
      </c>
      <c r="AU3">
        <v>50</v>
      </c>
      <c r="AW3" s="1">
        <v>40209</v>
      </c>
      <c r="AX3">
        <v>89.1</v>
      </c>
      <c r="AZ3" s="1">
        <v>40209</v>
      </c>
      <c r="BA3">
        <v>15.8</v>
      </c>
      <c r="BC3" s="1">
        <v>40209</v>
      </c>
      <c r="BD3">
        <v>11.1</v>
      </c>
      <c r="BF3" s="1">
        <v>40209</v>
      </c>
      <c r="BG3">
        <v>2.2000000000000002</v>
      </c>
      <c r="BI3" s="1">
        <v>40268</v>
      </c>
      <c r="BJ3">
        <v>-3.01</v>
      </c>
      <c r="BL3" s="4">
        <v>40210</v>
      </c>
      <c r="BM3">
        <v>3.6190000000000002</v>
      </c>
    </row>
    <row r="4" spans="1:65" ht="15.75" thickBot="1">
      <c r="A4" s="1">
        <v>40359</v>
      </c>
      <c r="B4">
        <v>2.9</v>
      </c>
      <c r="D4" s="1">
        <v>40237</v>
      </c>
      <c r="E4">
        <v>2.1</v>
      </c>
      <c r="G4" s="1">
        <v>40359</v>
      </c>
      <c r="H4">
        <v>1.4</v>
      </c>
      <c r="J4" s="1">
        <v>40237</v>
      </c>
      <c r="K4">
        <v>5.6</v>
      </c>
      <c r="M4" s="1">
        <v>40237</v>
      </c>
      <c r="N4">
        <v>3.4</v>
      </c>
      <c r="P4" s="1">
        <v>40237</v>
      </c>
      <c r="Q4">
        <v>-2.71</v>
      </c>
      <c r="S4" s="1">
        <v>40193</v>
      </c>
      <c r="T4">
        <v>507</v>
      </c>
      <c r="V4" s="1">
        <v>40195</v>
      </c>
      <c r="W4">
        <v>26</v>
      </c>
      <c r="Y4" s="1">
        <v>40237</v>
      </c>
      <c r="Z4">
        <v>1.77</v>
      </c>
      <c r="AB4" s="1">
        <v>40237</v>
      </c>
      <c r="AC4">
        <v>71.021900000000002</v>
      </c>
      <c r="AE4" s="1">
        <v>40237</v>
      </c>
      <c r="AF4">
        <v>23.2</v>
      </c>
      <c r="AH4" s="1">
        <v>40237</v>
      </c>
      <c r="AI4">
        <v>-5.9</v>
      </c>
      <c r="AK4" s="1">
        <v>40237</v>
      </c>
      <c r="AL4">
        <v>38148</v>
      </c>
      <c r="AN4" s="1">
        <v>40237</v>
      </c>
      <c r="AO4">
        <v>17120</v>
      </c>
      <c r="AQ4" s="1">
        <v>40237</v>
      </c>
      <c r="AR4">
        <v>55.5</v>
      </c>
      <c r="AT4" s="1">
        <v>40237</v>
      </c>
      <c r="AU4">
        <v>51.7</v>
      </c>
      <c r="AW4" s="1">
        <v>40237</v>
      </c>
      <c r="AX4">
        <v>88.2</v>
      </c>
      <c r="AZ4" s="1">
        <v>40237</v>
      </c>
      <c r="BA4">
        <v>14.8</v>
      </c>
      <c r="BC4" s="1">
        <v>40237</v>
      </c>
      <c r="BD4">
        <v>20.2</v>
      </c>
      <c r="BF4" s="1">
        <v>40237</v>
      </c>
      <c r="BG4">
        <v>2.5</v>
      </c>
      <c r="BI4" s="1">
        <v>40359</v>
      </c>
      <c r="BJ4">
        <v>-1.88</v>
      </c>
      <c r="BL4" s="4">
        <v>40238</v>
      </c>
      <c r="BM4">
        <v>3.8330000000000002</v>
      </c>
    </row>
    <row r="5" spans="1:65" ht="15.75" thickBot="1">
      <c r="A5" s="1">
        <v>40451</v>
      </c>
      <c r="B5">
        <v>3.3</v>
      </c>
      <c r="D5" s="1">
        <v>40268</v>
      </c>
      <c r="E5">
        <v>2.4</v>
      </c>
      <c r="G5" s="1">
        <v>40451</v>
      </c>
      <c r="H5">
        <v>3.3</v>
      </c>
      <c r="J5" s="1">
        <v>40268</v>
      </c>
      <c r="K5">
        <v>5.6</v>
      </c>
      <c r="M5" s="1">
        <v>40268</v>
      </c>
      <c r="N5">
        <v>6.1</v>
      </c>
      <c r="P5" s="1">
        <v>40268</v>
      </c>
      <c r="Q5">
        <v>-1.99</v>
      </c>
      <c r="S5" s="1">
        <v>40200</v>
      </c>
      <c r="T5">
        <v>471</v>
      </c>
      <c r="V5" s="1">
        <v>40202</v>
      </c>
      <c r="W5">
        <v>26</v>
      </c>
      <c r="Y5" s="1">
        <v>40268</v>
      </c>
      <c r="Z5">
        <v>4.1900000000000004</v>
      </c>
      <c r="AB5" s="1">
        <v>40268</v>
      </c>
      <c r="AC5">
        <v>71.704700000000003</v>
      </c>
      <c r="AE5" s="1">
        <v>40268</v>
      </c>
      <c r="AF5">
        <v>23.4</v>
      </c>
      <c r="AH5" s="1">
        <v>40268</v>
      </c>
      <c r="AI5">
        <v>-4.0999999999999996</v>
      </c>
      <c r="AK5" s="1">
        <v>40268</v>
      </c>
      <c r="AL5">
        <v>41698</v>
      </c>
      <c r="AN5" s="1">
        <v>40268</v>
      </c>
      <c r="AO5">
        <v>19576</v>
      </c>
      <c r="AQ5" s="1">
        <v>40268</v>
      </c>
      <c r="AR5">
        <v>58.8</v>
      </c>
      <c r="AT5" s="1">
        <v>40268</v>
      </c>
      <c r="AU5">
        <v>53.3</v>
      </c>
      <c r="AW5" s="1">
        <v>40268</v>
      </c>
      <c r="AX5">
        <v>87.3</v>
      </c>
      <c r="AZ5" s="1">
        <v>40268</v>
      </c>
      <c r="BA5">
        <v>19.5</v>
      </c>
      <c r="BC5" s="1">
        <v>40268</v>
      </c>
      <c r="BD5">
        <v>22.1</v>
      </c>
      <c r="BF5" s="1">
        <v>40268</v>
      </c>
      <c r="BG5">
        <v>1.6</v>
      </c>
      <c r="BI5" s="1">
        <v>40451</v>
      </c>
      <c r="BJ5">
        <v>-2.98</v>
      </c>
      <c r="BL5" s="4">
        <v>40269</v>
      </c>
      <c r="BM5">
        <v>3.6589999999999998</v>
      </c>
    </row>
    <row r="6" spans="1:65" ht="15.75" thickBot="1">
      <c r="A6" s="1">
        <v>40543</v>
      </c>
      <c r="B6">
        <v>2.8</v>
      </c>
      <c r="D6" s="1">
        <v>40298</v>
      </c>
      <c r="E6">
        <v>2.2999999999999998</v>
      </c>
      <c r="G6" s="1">
        <v>40543</v>
      </c>
      <c r="H6">
        <v>3.5</v>
      </c>
      <c r="J6" s="1">
        <v>40298</v>
      </c>
      <c r="K6">
        <v>6.2</v>
      </c>
      <c r="M6" s="1">
        <v>40298</v>
      </c>
      <c r="N6">
        <v>6.4</v>
      </c>
      <c r="P6" s="1">
        <v>40298</v>
      </c>
      <c r="Q6">
        <v>-1.29</v>
      </c>
      <c r="S6" s="1">
        <v>40207</v>
      </c>
      <c r="T6">
        <v>496</v>
      </c>
      <c r="V6" s="1">
        <v>40209</v>
      </c>
      <c r="W6">
        <v>25</v>
      </c>
      <c r="Y6" s="1">
        <v>40298</v>
      </c>
      <c r="Z6">
        <v>5.39</v>
      </c>
      <c r="AB6" s="1">
        <v>40298</v>
      </c>
      <c r="AC6">
        <v>72.137</v>
      </c>
      <c r="AE6" s="1">
        <v>40298</v>
      </c>
      <c r="AF6">
        <v>29.8</v>
      </c>
      <c r="AH6" s="1">
        <v>40298</v>
      </c>
      <c r="AI6">
        <v>-2.5</v>
      </c>
      <c r="AK6" s="1">
        <v>40298</v>
      </c>
      <c r="AL6">
        <v>44898</v>
      </c>
      <c r="AN6" s="1">
        <v>40298</v>
      </c>
      <c r="AO6">
        <v>21937</v>
      </c>
      <c r="AQ6" s="1">
        <v>40298</v>
      </c>
      <c r="AR6">
        <v>58.1</v>
      </c>
      <c r="AT6" s="1">
        <v>40298</v>
      </c>
      <c r="AU6">
        <v>55.3</v>
      </c>
      <c r="AW6" s="1">
        <v>40298</v>
      </c>
      <c r="AX6">
        <v>90.2</v>
      </c>
      <c r="AZ6" s="1">
        <v>40298</v>
      </c>
      <c r="BA6">
        <v>19.7</v>
      </c>
      <c r="BC6" s="1">
        <v>40298</v>
      </c>
      <c r="BD6">
        <v>22.9</v>
      </c>
      <c r="BF6" s="1">
        <v>40298</v>
      </c>
      <c r="BG6">
        <v>1.9</v>
      </c>
      <c r="BI6" s="1">
        <v>40543</v>
      </c>
      <c r="BJ6">
        <v>-3.9699999999999998</v>
      </c>
      <c r="BL6" s="4">
        <v>40299</v>
      </c>
      <c r="BM6">
        <v>3.3029999999999999</v>
      </c>
    </row>
    <row r="7" spans="1:65" ht="15.75" thickBot="1">
      <c r="A7" s="1">
        <v>40633</v>
      </c>
      <c r="B7">
        <v>2</v>
      </c>
      <c r="D7" s="1">
        <v>40329</v>
      </c>
      <c r="E7">
        <v>2.2000000000000002</v>
      </c>
      <c r="G7" s="1">
        <v>40633</v>
      </c>
      <c r="H7">
        <v>3.7</v>
      </c>
      <c r="J7" s="1">
        <v>40329</v>
      </c>
      <c r="K7">
        <v>6.7</v>
      </c>
      <c r="M7" s="1">
        <v>40329</v>
      </c>
      <c r="N7">
        <v>4.5</v>
      </c>
      <c r="P7" s="1">
        <v>40329</v>
      </c>
      <c r="Q7">
        <v>-0.63</v>
      </c>
      <c r="S7" s="1">
        <v>40214</v>
      </c>
      <c r="T7">
        <v>466</v>
      </c>
      <c r="V7" s="1">
        <v>40216</v>
      </c>
      <c r="W7">
        <v>26</v>
      </c>
      <c r="Y7" s="1">
        <v>40329</v>
      </c>
      <c r="Z7">
        <v>7.95</v>
      </c>
      <c r="AB7" s="1">
        <v>40329</v>
      </c>
      <c r="AC7">
        <v>73.301400000000001</v>
      </c>
      <c r="AE7" s="1">
        <v>40329</v>
      </c>
      <c r="AF7">
        <v>26</v>
      </c>
      <c r="AH7" s="1">
        <v>40329</v>
      </c>
      <c r="AI7">
        <v>-1.1000000000000001</v>
      </c>
      <c r="AK7" s="1">
        <v>40329</v>
      </c>
      <c r="AL7">
        <v>46675</v>
      </c>
      <c r="AN7" s="1">
        <v>40329</v>
      </c>
      <c r="AO7">
        <v>22605</v>
      </c>
      <c r="AQ7" s="1">
        <v>40329</v>
      </c>
      <c r="AR7">
        <v>57.4</v>
      </c>
      <c r="AT7" s="1">
        <v>40329</v>
      </c>
      <c r="AU7">
        <v>55.5</v>
      </c>
      <c r="AW7" s="1">
        <v>40329</v>
      </c>
      <c r="AX7">
        <v>91.8</v>
      </c>
      <c r="AZ7" s="1">
        <v>40329</v>
      </c>
      <c r="BA7">
        <v>20.8</v>
      </c>
      <c r="BC7" s="1">
        <v>40329</v>
      </c>
      <c r="BD7">
        <v>27.9</v>
      </c>
      <c r="BF7" s="1">
        <v>40329</v>
      </c>
      <c r="BG7">
        <v>1.9</v>
      </c>
      <c r="BI7" s="1">
        <v>40633</v>
      </c>
      <c r="BJ7">
        <v>-5.32</v>
      </c>
      <c r="BL7" s="4">
        <v>40330</v>
      </c>
      <c r="BM7">
        <v>2.9350000000000001</v>
      </c>
    </row>
    <row r="8" spans="1:65" ht="15.75" thickBot="1">
      <c r="A8" s="1">
        <v>40724</v>
      </c>
      <c r="B8">
        <v>1.7</v>
      </c>
      <c r="D8" s="1">
        <v>40359</v>
      </c>
      <c r="E8">
        <v>1.6</v>
      </c>
      <c r="G8" s="1">
        <v>40724</v>
      </c>
      <c r="H8">
        <v>1.7</v>
      </c>
      <c r="J8" s="1">
        <v>40359</v>
      </c>
      <c r="K8">
        <v>6.5</v>
      </c>
      <c r="M8" s="1">
        <v>40359</v>
      </c>
      <c r="N8">
        <v>3.2</v>
      </c>
      <c r="P8" s="1">
        <v>40359</v>
      </c>
      <c r="Q8">
        <v>-0.38</v>
      </c>
      <c r="S8" s="1">
        <v>40221</v>
      </c>
      <c r="T8">
        <v>489</v>
      </c>
      <c r="V8" s="1">
        <v>40223</v>
      </c>
      <c r="W8">
        <v>25</v>
      </c>
      <c r="Y8" s="1">
        <v>40359</v>
      </c>
      <c r="Z8">
        <v>8.52</v>
      </c>
      <c r="AB8" s="1">
        <v>40359</v>
      </c>
      <c r="AC8">
        <v>73.605599999999995</v>
      </c>
      <c r="AE8" s="1">
        <v>40359</v>
      </c>
      <c r="AF8">
        <v>27.3</v>
      </c>
      <c r="AH8" s="1">
        <v>40359</v>
      </c>
      <c r="AI8">
        <v>1</v>
      </c>
      <c r="AK8" s="1">
        <v>40359</v>
      </c>
      <c r="AL8">
        <v>51012</v>
      </c>
      <c r="AN8" s="1">
        <v>40359</v>
      </c>
      <c r="AO8">
        <v>24171</v>
      </c>
      <c r="AQ8" s="1">
        <v>40359</v>
      </c>
      <c r="AR8">
        <v>56.5</v>
      </c>
      <c r="AT8" s="1">
        <v>40359</v>
      </c>
      <c r="AU8">
        <v>54.4</v>
      </c>
      <c r="AW8" s="1">
        <v>40359</v>
      </c>
      <c r="AX8">
        <v>89.5</v>
      </c>
      <c r="AZ8" s="1">
        <v>40359</v>
      </c>
      <c r="BA8">
        <v>18.100000000000001</v>
      </c>
      <c r="BC8" s="1">
        <v>40359</v>
      </c>
      <c r="BD8">
        <v>27.8</v>
      </c>
      <c r="BF8" s="1">
        <v>40359</v>
      </c>
      <c r="BG8">
        <v>2</v>
      </c>
      <c r="BI8" s="1">
        <v>40724</v>
      </c>
      <c r="BJ8">
        <v>-5.46</v>
      </c>
      <c r="BL8" s="4">
        <v>40360</v>
      </c>
      <c r="BM8">
        <v>2.9049999999999998</v>
      </c>
    </row>
    <row r="9" spans="1:65" ht="15.75" thickBot="1">
      <c r="A9" s="1">
        <v>40816</v>
      </c>
      <c r="B9">
        <v>0.9</v>
      </c>
      <c r="D9" s="1">
        <v>40390</v>
      </c>
      <c r="E9">
        <v>1.6</v>
      </c>
      <c r="G9" s="1">
        <v>40816</v>
      </c>
      <c r="H9">
        <v>1.5</v>
      </c>
      <c r="J9" s="1">
        <v>40390</v>
      </c>
      <c r="K9">
        <v>6.4</v>
      </c>
      <c r="M9" s="1">
        <v>40390</v>
      </c>
      <c r="N9">
        <v>3.3</v>
      </c>
      <c r="P9" s="1">
        <v>40390</v>
      </c>
      <c r="Q9">
        <v>-0.18</v>
      </c>
      <c r="S9" s="1">
        <v>40228</v>
      </c>
      <c r="T9">
        <v>500</v>
      </c>
      <c r="V9" s="1">
        <v>40230</v>
      </c>
      <c r="W9">
        <v>25</v>
      </c>
      <c r="Y9" s="1">
        <v>40390</v>
      </c>
      <c r="Z9">
        <v>7.75</v>
      </c>
      <c r="AB9" s="1">
        <v>40390</v>
      </c>
      <c r="AC9">
        <v>74.064800000000005</v>
      </c>
      <c r="AE9" s="1">
        <v>40390</v>
      </c>
      <c r="AF9">
        <v>20.2</v>
      </c>
      <c r="AH9" s="1">
        <v>40390</v>
      </c>
      <c r="AI9">
        <v>3.1</v>
      </c>
      <c r="AK9" s="1">
        <v>40390</v>
      </c>
      <c r="AL9">
        <v>50107</v>
      </c>
      <c r="AN9" s="1">
        <v>40390</v>
      </c>
      <c r="AO9">
        <v>24170</v>
      </c>
      <c r="AQ9" s="1">
        <v>40390</v>
      </c>
      <c r="AR9">
        <v>56.1</v>
      </c>
      <c r="AT9" s="1">
        <v>40390</v>
      </c>
      <c r="AU9">
        <v>54.6</v>
      </c>
      <c r="AW9" s="1">
        <v>40390</v>
      </c>
      <c r="AX9">
        <v>88.4</v>
      </c>
      <c r="AZ9" s="1">
        <v>40390</v>
      </c>
      <c r="BA9">
        <v>18.899999999999999</v>
      </c>
      <c r="BC9" s="1">
        <v>40390</v>
      </c>
      <c r="BD9">
        <v>20.100000000000001</v>
      </c>
      <c r="BF9" s="1">
        <v>40390</v>
      </c>
      <c r="BG9">
        <v>2.1</v>
      </c>
      <c r="BI9" s="1">
        <v>40816</v>
      </c>
      <c r="BJ9">
        <v>-3.6</v>
      </c>
      <c r="BL9" s="4">
        <v>40391</v>
      </c>
      <c r="BM9">
        <v>2.4700000000000002</v>
      </c>
    </row>
    <row r="10" spans="1:65" ht="15.75" thickBot="1">
      <c r="A10" s="1">
        <v>40908</v>
      </c>
      <c r="B10">
        <v>1.5</v>
      </c>
      <c r="D10" s="1">
        <v>40421</v>
      </c>
      <c r="E10">
        <v>1.5</v>
      </c>
      <c r="G10" s="1">
        <v>40908</v>
      </c>
      <c r="H10">
        <v>1.4</v>
      </c>
      <c r="J10" s="1">
        <v>40421</v>
      </c>
      <c r="K10">
        <v>6.5</v>
      </c>
      <c r="M10" s="1">
        <v>40421</v>
      </c>
      <c r="N10">
        <v>3.4</v>
      </c>
      <c r="P10" s="1">
        <v>40421</v>
      </c>
      <c r="Q10">
        <v>-0.05</v>
      </c>
      <c r="S10" s="1">
        <v>40235</v>
      </c>
      <c r="T10">
        <v>488</v>
      </c>
      <c r="V10" s="1">
        <v>40237</v>
      </c>
      <c r="W10">
        <v>25</v>
      </c>
      <c r="Y10" s="1">
        <v>40421</v>
      </c>
      <c r="Z10">
        <v>6.92</v>
      </c>
      <c r="AB10" s="1">
        <v>40421</v>
      </c>
      <c r="AC10">
        <v>74.450800000000001</v>
      </c>
      <c r="AE10" s="1">
        <v>40421</v>
      </c>
      <c r="AF10">
        <v>23.4</v>
      </c>
      <c r="AH10" s="1">
        <v>40421</v>
      </c>
      <c r="AI10">
        <v>5.3</v>
      </c>
      <c r="AK10" s="1">
        <v>40421</v>
      </c>
      <c r="AL10">
        <v>52545</v>
      </c>
      <c r="AN10" s="1">
        <v>40421</v>
      </c>
      <c r="AO10">
        <v>24344</v>
      </c>
      <c r="AQ10" s="1">
        <v>40421</v>
      </c>
      <c r="AR10">
        <v>56.4</v>
      </c>
      <c r="AT10" s="1">
        <v>40421</v>
      </c>
      <c r="AU10">
        <v>52.4</v>
      </c>
      <c r="AW10" s="1">
        <v>40421</v>
      </c>
      <c r="AX10">
        <v>88.6</v>
      </c>
      <c r="AZ10" s="1">
        <v>40421</v>
      </c>
      <c r="BA10">
        <v>19</v>
      </c>
      <c r="BC10" s="1">
        <v>40421</v>
      </c>
      <c r="BD10">
        <v>23.8</v>
      </c>
      <c r="BF10" s="1">
        <v>40421</v>
      </c>
      <c r="BG10">
        <v>2.7</v>
      </c>
      <c r="BI10" s="1">
        <v>40908</v>
      </c>
      <c r="BJ10">
        <v>-2.58</v>
      </c>
      <c r="BL10" s="4">
        <v>40422</v>
      </c>
      <c r="BM10">
        <v>2.512</v>
      </c>
    </row>
    <row r="11" spans="1:65" ht="15.75" thickBot="1">
      <c r="A11" s="1">
        <v>40999</v>
      </c>
      <c r="B11">
        <v>2.6</v>
      </c>
      <c r="D11" s="1">
        <v>40451</v>
      </c>
      <c r="E11">
        <v>1.4</v>
      </c>
      <c r="G11" s="1">
        <v>40999</v>
      </c>
      <c r="H11">
        <v>2.2999999999999998</v>
      </c>
      <c r="J11" s="1">
        <v>40451</v>
      </c>
      <c r="K11">
        <v>6.5</v>
      </c>
      <c r="M11" s="1">
        <v>40451</v>
      </c>
      <c r="N11">
        <v>3.9</v>
      </c>
      <c r="P11" s="1">
        <v>40451</v>
      </c>
      <c r="Q11">
        <v>0.09</v>
      </c>
      <c r="S11" s="1">
        <v>40242</v>
      </c>
      <c r="T11">
        <v>472</v>
      </c>
      <c r="V11" s="1">
        <v>40244</v>
      </c>
      <c r="W11">
        <v>26</v>
      </c>
      <c r="Y11" s="1">
        <v>40451</v>
      </c>
      <c r="Z11">
        <v>6.31</v>
      </c>
      <c r="AB11" s="1">
        <v>40451</v>
      </c>
      <c r="AC11">
        <v>74.737399999999994</v>
      </c>
      <c r="AE11" s="1">
        <v>40451</v>
      </c>
      <c r="AF11">
        <v>26.3</v>
      </c>
      <c r="AH11" s="1">
        <v>40451</v>
      </c>
      <c r="AI11">
        <v>6.9</v>
      </c>
      <c r="AK11" s="1">
        <v>40451</v>
      </c>
      <c r="AL11">
        <v>52973</v>
      </c>
      <c r="AN11" s="1">
        <v>40451</v>
      </c>
      <c r="AO11">
        <v>23169</v>
      </c>
      <c r="AQ11" s="1">
        <v>40451</v>
      </c>
      <c r="AR11">
        <v>55.3</v>
      </c>
      <c r="AT11" s="1">
        <v>40451</v>
      </c>
      <c r="AU11">
        <v>53.3</v>
      </c>
      <c r="AW11" s="1">
        <v>40451</v>
      </c>
      <c r="AX11">
        <v>89</v>
      </c>
      <c r="AZ11" s="1">
        <v>40451</v>
      </c>
      <c r="BA11">
        <v>15.7</v>
      </c>
      <c r="BC11" s="1">
        <v>40451</v>
      </c>
      <c r="BD11">
        <v>17.8</v>
      </c>
      <c r="BF11" s="1">
        <v>40451</v>
      </c>
      <c r="BG11">
        <v>3</v>
      </c>
      <c r="BI11" s="1">
        <v>40999</v>
      </c>
      <c r="BJ11">
        <v>0.08</v>
      </c>
      <c r="BL11" s="4">
        <v>40452</v>
      </c>
      <c r="BM11">
        <v>2.6030000000000002</v>
      </c>
    </row>
    <row r="12" spans="1:65" ht="15.75" thickBot="1">
      <c r="A12" s="1">
        <v>41090</v>
      </c>
      <c r="B12">
        <v>2.4</v>
      </c>
      <c r="D12" s="1">
        <v>40482</v>
      </c>
      <c r="E12">
        <v>1.4</v>
      </c>
      <c r="G12" s="1">
        <v>41090</v>
      </c>
      <c r="H12">
        <v>3.5</v>
      </c>
      <c r="J12" s="1">
        <v>40482</v>
      </c>
      <c r="K12">
        <v>6.3</v>
      </c>
      <c r="M12" s="1">
        <v>40482</v>
      </c>
      <c r="N12">
        <v>4.7</v>
      </c>
      <c r="P12" s="1">
        <v>40482</v>
      </c>
      <c r="Q12">
        <v>0.45</v>
      </c>
      <c r="S12" s="1">
        <v>40249</v>
      </c>
      <c r="T12">
        <v>478</v>
      </c>
      <c r="V12" s="1">
        <v>40251</v>
      </c>
      <c r="W12">
        <v>28</v>
      </c>
      <c r="Y12" s="1">
        <v>40482</v>
      </c>
      <c r="Z12">
        <v>5.76</v>
      </c>
      <c r="AB12" s="1">
        <v>40482</v>
      </c>
      <c r="AC12">
        <v>74.662400000000005</v>
      </c>
      <c r="AE12" s="1">
        <v>40482</v>
      </c>
      <c r="AF12">
        <v>17.899999999999999</v>
      </c>
      <c r="AH12" s="1">
        <v>40482</v>
      </c>
      <c r="AI12">
        <v>7.5</v>
      </c>
      <c r="AK12" s="1">
        <v>40482</v>
      </c>
      <c r="AL12">
        <v>50124</v>
      </c>
      <c r="AN12" s="1">
        <v>40482</v>
      </c>
      <c r="AO12">
        <v>23543</v>
      </c>
      <c r="AQ12" s="1">
        <v>40482</v>
      </c>
      <c r="AR12">
        <v>56.9</v>
      </c>
      <c r="AT12" s="1">
        <v>40482</v>
      </c>
      <c r="AU12">
        <v>55.3</v>
      </c>
      <c r="AW12" s="1">
        <v>40482</v>
      </c>
      <c r="AX12">
        <v>91.6</v>
      </c>
      <c r="AZ12" s="1">
        <v>40482</v>
      </c>
      <c r="BA12">
        <v>16.399999999999999</v>
      </c>
      <c r="BC12" s="1">
        <v>40482</v>
      </c>
      <c r="BD12">
        <v>16.399999999999999</v>
      </c>
      <c r="BF12" s="1">
        <v>40482</v>
      </c>
      <c r="BG12">
        <v>3.3</v>
      </c>
      <c r="BI12" s="1">
        <v>41090</v>
      </c>
      <c r="BJ12">
        <v>2.66</v>
      </c>
      <c r="BL12" s="4">
        <v>40483</v>
      </c>
      <c r="BM12">
        <v>2.7970000000000002</v>
      </c>
    </row>
    <row r="13" spans="1:65" ht="15.75" thickBot="1">
      <c r="A13" s="1">
        <v>41182</v>
      </c>
      <c r="B13">
        <v>2.6</v>
      </c>
      <c r="D13" s="1">
        <v>40512</v>
      </c>
      <c r="E13">
        <v>1.3</v>
      </c>
      <c r="G13" s="1">
        <v>41182</v>
      </c>
      <c r="H13">
        <v>2.4</v>
      </c>
      <c r="J13" s="1">
        <v>40512</v>
      </c>
      <c r="K13">
        <v>6.1</v>
      </c>
      <c r="M13" s="1">
        <v>40512</v>
      </c>
      <c r="N13">
        <v>5.2</v>
      </c>
      <c r="P13" s="1">
        <v>40512</v>
      </c>
      <c r="Q13">
        <v>0.53</v>
      </c>
      <c r="S13" s="1">
        <v>40256</v>
      </c>
      <c r="T13">
        <v>472</v>
      </c>
      <c r="V13" s="1">
        <v>40258</v>
      </c>
      <c r="W13">
        <v>28</v>
      </c>
      <c r="Y13" s="1">
        <v>40512</v>
      </c>
      <c r="Z13">
        <v>5.39</v>
      </c>
      <c r="AB13" s="1">
        <v>40512</v>
      </c>
      <c r="AC13">
        <v>74.774299999999997</v>
      </c>
      <c r="AE13" s="1">
        <v>40512</v>
      </c>
      <c r="AF13">
        <v>23.4</v>
      </c>
      <c r="AH13" s="1">
        <v>40512</v>
      </c>
      <c r="AI13">
        <v>7.5</v>
      </c>
      <c r="AK13" s="1">
        <v>40512</v>
      </c>
      <c r="AL13">
        <v>47521</v>
      </c>
      <c r="AN13" s="1">
        <v>40512</v>
      </c>
      <c r="AO13">
        <v>20087</v>
      </c>
      <c r="AQ13" s="1">
        <v>40512</v>
      </c>
      <c r="AR13">
        <v>57.3</v>
      </c>
      <c r="AT13" s="1">
        <v>40512</v>
      </c>
      <c r="AU13">
        <v>56.4</v>
      </c>
      <c r="AW13" s="1">
        <v>40512</v>
      </c>
      <c r="AX13">
        <v>93</v>
      </c>
      <c r="AZ13" s="1">
        <v>40512</v>
      </c>
      <c r="BA13">
        <v>16.600000000000001</v>
      </c>
      <c r="BC13" s="1">
        <v>40512</v>
      </c>
      <c r="BD13">
        <v>13.2</v>
      </c>
      <c r="BF13" s="1">
        <v>40512</v>
      </c>
      <c r="BG13">
        <v>3.2</v>
      </c>
      <c r="BI13" s="1">
        <v>41182</v>
      </c>
      <c r="BJ13">
        <v>3.54</v>
      </c>
      <c r="BL13" s="4">
        <v>40513</v>
      </c>
      <c r="BM13">
        <v>3.2879999999999998</v>
      </c>
    </row>
    <row r="14" spans="1:65" ht="15.75" thickBot="1">
      <c r="A14" s="1">
        <v>41274</v>
      </c>
      <c r="B14">
        <v>1.6</v>
      </c>
      <c r="D14" s="1">
        <v>40543</v>
      </c>
      <c r="E14">
        <v>1.5</v>
      </c>
      <c r="G14" s="1">
        <v>41274</v>
      </c>
      <c r="H14">
        <v>4.9000000000000004</v>
      </c>
      <c r="J14" s="1">
        <v>40543</v>
      </c>
      <c r="K14">
        <v>6.5</v>
      </c>
      <c r="M14" s="1">
        <v>40543</v>
      </c>
      <c r="N14">
        <v>5.2</v>
      </c>
      <c r="P14" s="1">
        <v>40543</v>
      </c>
      <c r="Q14">
        <v>0.8</v>
      </c>
      <c r="S14" s="1">
        <v>40263</v>
      </c>
      <c r="T14">
        <v>459</v>
      </c>
      <c r="V14" s="1">
        <v>40265</v>
      </c>
      <c r="W14">
        <v>28</v>
      </c>
      <c r="Y14" s="1">
        <v>40543</v>
      </c>
      <c r="Z14">
        <v>6.08</v>
      </c>
      <c r="AB14" s="1">
        <v>40543</v>
      </c>
      <c r="AC14">
        <v>75.555599999999998</v>
      </c>
      <c r="AE14" s="1">
        <v>40543</v>
      </c>
      <c r="AF14">
        <v>19.8</v>
      </c>
      <c r="AH14" s="1">
        <v>40543</v>
      </c>
      <c r="AI14">
        <v>8.9</v>
      </c>
      <c r="AK14" s="1">
        <v>40543</v>
      </c>
      <c r="AL14">
        <v>42901</v>
      </c>
      <c r="AN14" s="1">
        <v>40543</v>
      </c>
      <c r="AO14">
        <v>17997</v>
      </c>
      <c r="AQ14" s="1">
        <v>40543</v>
      </c>
      <c r="AR14">
        <v>56.6</v>
      </c>
      <c r="AT14" s="1">
        <v>40543</v>
      </c>
      <c r="AU14">
        <v>56.9</v>
      </c>
      <c r="AW14" s="1">
        <v>40543</v>
      </c>
      <c r="AX14">
        <v>92.5</v>
      </c>
      <c r="AZ14" s="1">
        <v>40543</v>
      </c>
      <c r="BA14">
        <v>15.8</v>
      </c>
      <c r="BC14" s="1">
        <v>40543</v>
      </c>
      <c r="BD14">
        <v>13.7</v>
      </c>
      <c r="BF14" s="1">
        <v>40543</v>
      </c>
      <c r="BG14">
        <v>3.6</v>
      </c>
      <c r="BI14" s="1">
        <v>41274</v>
      </c>
      <c r="BJ14">
        <v>4.79</v>
      </c>
      <c r="BL14" s="4">
        <v>40544</v>
      </c>
      <c r="BM14">
        <v>3.3740000000000001</v>
      </c>
    </row>
    <row r="15" spans="1:65" ht="15.75" thickBot="1">
      <c r="A15" s="1">
        <v>41364</v>
      </c>
      <c r="B15">
        <v>1.6</v>
      </c>
      <c r="D15" s="1">
        <v>40574</v>
      </c>
      <c r="E15">
        <v>1.6</v>
      </c>
      <c r="G15" s="1">
        <v>41364</v>
      </c>
      <c r="H15">
        <v>-1</v>
      </c>
      <c r="J15" s="1">
        <v>40574</v>
      </c>
      <c r="K15">
        <v>6.9</v>
      </c>
      <c r="M15" s="1">
        <v>40574</v>
      </c>
      <c r="N15">
        <v>5.7</v>
      </c>
      <c r="P15" s="1">
        <v>40574</v>
      </c>
      <c r="Q15">
        <v>0.81</v>
      </c>
      <c r="S15" s="1">
        <v>40270</v>
      </c>
      <c r="T15">
        <v>479</v>
      </c>
      <c r="V15" s="1">
        <v>40272</v>
      </c>
      <c r="W15">
        <v>28</v>
      </c>
      <c r="Y15" s="1">
        <v>40574</v>
      </c>
      <c r="Z15">
        <v>4.71</v>
      </c>
      <c r="AB15" s="1">
        <v>40574</v>
      </c>
      <c r="AC15">
        <v>75.456100000000006</v>
      </c>
      <c r="AE15" s="1">
        <v>40574</v>
      </c>
      <c r="AF15">
        <v>12.6</v>
      </c>
      <c r="AH15" s="1">
        <v>40574</v>
      </c>
      <c r="AI15">
        <v>9.6</v>
      </c>
      <c r="AK15" s="1">
        <v>40574</v>
      </c>
      <c r="AL15">
        <v>34696</v>
      </c>
      <c r="AN15" s="1">
        <v>40574</v>
      </c>
      <c r="AO15">
        <v>16512</v>
      </c>
      <c r="AQ15" s="1">
        <v>40574</v>
      </c>
      <c r="AR15">
        <v>59.1</v>
      </c>
      <c r="AT15" s="1">
        <v>40574</v>
      </c>
      <c r="AU15">
        <v>57.6</v>
      </c>
      <c r="AW15" s="1">
        <v>40574</v>
      </c>
      <c r="AX15">
        <v>93.9</v>
      </c>
      <c r="AZ15" s="1">
        <v>40574</v>
      </c>
      <c r="BA15">
        <v>16.600000000000001</v>
      </c>
      <c r="BC15" s="1">
        <v>40574</v>
      </c>
      <c r="BD15">
        <v>18.8</v>
      </c>
      <c r="BF15" s="1">
        <v>40574</v>
      </c>
      <c r="BG15">
        <v>4.3</v>
      </c>
      <c r="BI15" s="1">
        <v>41364</v>
      </c>
      <c r="BJ15">
        <v>6.58</v>
      </c>
      <c r="BL15" s="4">
        <v>40575</v>
      </c>
      <c r="BM15">
        <v>3.4220000000000002</v>
      </c>
    </row>
    <row r="16" spans="1:65" ht="15.75" thickBot="1">
      <c r="A16" s="1">
        <v>41455</v>
      </c>
      <c r="B16">
        <v>1.3</v>
      </c>
      <c r="D16" s="1">
        <v>40602</v>
      </c>
      <c r="E16">
        <v>1.8</v>
      </c>
      <c r="G16" s="1">
        <v>41455</v>
      </c>
      <c r="H16">
        <v>-1.2</v>
      </c>
      <c r="J16" s="1">
        <v>40602</v>
      </c>
      <c r="K16">
        <v>7.2</v>
      </c>
      <c r="M16" s="1">
        <v>40602</v>
      </c>
      <c r="N16">
        <v>5.7</v>
      </c>
      <c r="P16" s="1">
        <v>40602</v>
      </c>
      <c r="Q16">
        <v>1.04</v>
      </c>
      <c r="S16" s="1">
        <v>40277</v>
      </c>
      <c r="T16">
        <v>479</v>
      </c>
      <c r="V16" s="1">
        <v>40279</v>
      </c>
      <c r="W16">
        <v>27</v>
      </c>
      <c r="Y16" s="1">
        <v>40602</v>
      </c>
      <c r="Z16">
        <v>3.9</v>
      </c>
      <c r="AB16" s="1">
        <v>40602</v>
      </c>
      <c r="AC16">
        <v>75.138999999999996</v>
      </c>
      <c r="AE16" s="1">
        <v>40602</v>
      </c>
      <c r="AF16">
        <v>10.9</v>
      </c>
      <c r="AH16" s="1">
        <v>40602</v>
      </c>
      <c r="AI16">
        <v>9.6</v>
      </c>
      <c r="AK16" s="1">
        <v>40602</v>
      </c>
      <c r="AL16">
        <v>34991</v>
      </c>
      <c r="AN16" s="1">
        <v>40602</v>
      </c>
      <c r="AO16">
        <v>16241</v>
      </c>
      <c r="AQ16" s="1">
        <v>40602</v>
      </c>
      <c r="AR16">
        <v>59.2</v>
      </c>
      <c r="AT16" s="1">
        <v>40602</v>
      </c>
      <c r="AU16">
        <v>58</v>
      </c>
      <c r="AW16" s="1">
        <v>40602</v>
      </c>
      <c r="AX16">
        <v>94.7</v>
      </c>
      <c r="AZ16" s="1">
        <v>40602</v>
      </c>
      <c r="BA16">
        <v>14.9</v>
      </c>
      <c r="BC16" s="1">
        <v>40602</v>
      </c>
      <c r="BD16">
        <v>13.3</v>
      </c>
      <c r="BF16" s="1">
        <v>40602</v>
      </c>
      <c r="BG16">
        <v>4.5</v>
      </c>
      <c r="BI16" s="1">
        <v>41455</v>
      </c>
      <c r="BJ16">
        <v>7.06</v>
      </c>
      <c r="BL16" s="4">
        <v>40603</v>
      </c>
      <c r="BM16">
        <v>3.47</v>
      </c>
    </row>
    <row r="17" spans="1:65" ht="15.75" thickBot="1">
      <c r="A17" s="1">
        <v>41547</v>
      </c>
      <c r="B17">
        <v>1.9</v>
      </c>
      <c r="D17" s="1">
        <v>40633</v>
      </c>
      <c r="E17">
        <v>2.1</v>
      </c>
      <c r="G17" s="1">
        <v>41547</v>
      </c>
      <c r="H17">
        <v>-0.1</v>
      </c>
      <c r="J17" s="1">
        <v>40633</v>
      </c>
      <c r="K17">
        <v>6.6</v>
      </c>
      <c r="M17" s="1">
        <v>40633</v>
      </c>
      <c r="N17">
        <v>6</v>
      </c>
      <c r="P17" s="1">
        <v>40633</v>
      </c>
      <c r="Q17">
        <v>1.08</v>
      </c>
      <c r="S17" s="1">
        <v>40284</v>
      </c>
      <c r="T17">
        <v>469</v>
      </c>
      <c r="V17" s="1">
        <v>40286</v>
      </c>
      <c r="W17">
        <v>25</v>
      </c>
      <c r="Y17" s="1">
        <v>40633</v>
      </c>
      <c r="Z17">
        <v>4.21</v>
      </c>
      <c r="AB17" s="1">
        <v>40633</v>
      </c>
      <c r="AC17">
        <v>75.914299999999997</v>
      </c>
      <c r="AE17" s="1">
        <v>40633</v>
      </c>
      <c r="AF17">
        <v>16.5</v>
      </c>
      <c r="AH17" s="1">
        <v>40633</v>
      </c>
      <c r="AI17">
        <v>10.4</v>
      </c>
      <c r="AK17" s="1">
        <v>40633</v>
      </c>
      <c r="AL17">
        <v>38587</v>
      </c>
      <c r="AN17" s="1">
        <v>40633</v>
      </c>
      <c r="AO17">
        <v>18787</v>
      </c>
      <c r="AQ17" s="1">
        <v>40633</v>
      </c>
      <c r="AR17">
        <v>58.4</v>
      </c>
      <c r="AT17" s="1">
        <v>40633</v>
      </c>
      <c r="AU17">
        <v>55.8</v>
      </c>
      <c r="AW17" s="1">
        <v>40633</v>
      </c>
      <c r="AX17">
        <v>92.4</v>
      </c>
      <c r="AZ17" s="1">
        <v>40633</v>
      </c>
      <c r="BA17">
        <v>16.899999999999999</v>
      </c>
      <c r="BC17" s="1">
        <v>40633</v>
      </c>
      <c r="BD17">
        <v>15.5</v>
      </c>
      <c r="BF17" s="1">
        <v>40633</v>
      </c>
      <c r="BG17">
        <v>5.2</v>
      </c>
      <c r="BI17" s="1">
        <v>41547</v>
      </c>
      <c r="BJ17">
        <v>7.39</v>
      </c>
      <c r="BL17" s="4">
        <v>40634</v>
      </c>
      <c r="BM17">
        <v>3.29</v>
      </c>
    </row>
    <row r="18" spans="1:65" ht="15.75" thickBot="1">
      <c r="A18" s="1">
        <v>41639</v>
      </c>
      <c r="B18">
        <v>2.5</v>
      </c>
      <c r="D18" s="1">
        <v>40663</v>
      </c>
      <c r="E18">
        <v>2.5</v>
      </c>
      <c r="G18" s="1">
        <v>41639</v>
      </c>
      <c r="H18">
        <v>-2.6</v>
      </c>
      <c r="J18" s="1">
        <v>40663</v>
      </c>
      <c r="K18">
        <v>6.6</v>
      </c>
      <c r="M18" s="1">
        <v>40663</v>
      </c>
      <c r="N18">
        <v>6.2</v>
      </c>
      <c r="P18" s="1">
        <v>40663</v>
      </c>
      <c r="Q18">
        <v>1.1499999999999999</v>
      </c>
      <c r="S18" s="1">
        <v>40291</v>
      </c>
      <c r="T18">
        <v>449</v>
      </c>
      <c r="V18" s="1">
        <v>40293</v>
      </c>
      <c r="W18">
        <v>26</v>
      </c>
      <c r="Y18" s="1">
        <v>40663</v>
      </c>
      <c r="Z18">
        <v>3.46</v>
      </c>
      <c r="AB18" s="1">
        <v>40663</v>
      </c>
      <c r="AC18">
        <v>75.631600000000006</v>
      </c>
      <c r="AE18" s="1">
        <v>40663</v>
      </c>
      <c r="AF18">
        <v>7.4</v>
      </c>
      <c r="AH18" s="1">
        <v>40663</v>
      </c>
      <c r="AI18">
        <v>11</v>
      </c>
      <c r="AK18" s="1">
        <v>40663</v>
      </c>
      <c r="AL18">
        <v>40693</v>
      </c>
      <c r="AN18" s="1">
        <v>40663</v>
      </c>
      <c r="AO18">
        <v>21113</v>
      </c>
      <c r="AQ18" s="1">
        <v>40663</v>
      </c>
      <c r="AR18">
        <v>57.9</v>
      </c>
      <c r="AT18" s="1">
        <v>40663</v>
      </c>
      <c r="AU18">
        <v>55.2</v>
      </c>
      <c r="AW18" s="1">
        <v>40663</v>
      </c>
      <c r="AX18">
        <v>90.9</v>
      </c>
      <c r="AZ18" s="1">
        <v>40663</v>
      </c>
      <c r="BA18">
        <v>19.2</v>
      </c>
      <c r="BC18" s="1">
        <v>40663</v>
      </c>
      <c r="BD18">
        <v>15.7</v>
      </c>
      <c r="BF18" s="1">
        <v>40663</v>
      </c>
      <c r="BG18">
        <v>5.5</v>
      </c>
      <c r="BI18" s="1">
        <v>41639</v>
      </c>
      <c r="BJ18">
        <v>6.77</v>
      </c>
      <c r="BL18" s="4">
        <v>40664</v>
      </c>
      <c r="BM18">
        <v>3.0590000000000002</v>
      </c>
    </row>
    <row r="19" spans="1:65" ht="15.75" thickBot="1">
      <c r="A19" s="1">
        <v>41729</v>
      </c>
      <c r="B19">
        <v>1.3</v>
      </c>
      <c r="D19" s="1">
        <v>40694</v>
      </c>
      <c r="E19">
        <v>2.8</v>
      </c>
      <c r="G19" s="1">
        <v>41729</v>
      </c>
      <c r="H19">
        <v>2.7</v>
      </c>
      <c r="J19" s="1">
        <v>40694</v>
      </c>
      <c r="K19">
        <v>6.5</v>
      </c>
      <c r="M19" s="1">
        <v>40694</v>
      </c>
      <c r="N19">
        <v>7.4</v>
      </c>
      <c r="P19" s="1">
        <v>40694</v>
      </c>
      <c r="Q19">
        <v>0.81</v>
      </c>
      <c r="S19" s="1">
        <v>40298</v>
      </c>
      <c r="T19">
        <v>451</v>
      </c>
      <c r="V19" s="1">
        <v>40300</v>
      </c>
      <c r="W19">
        <v>26</v>
      </c>
      <c r="Y19" s="1">
        <v>40694</v>
      </c>
      <c r="Z19">
        <v>2.2000000000000002</v>
      </c>
      <c r="AB19" s="1">
        <v>40694</v>
      </c>
      <c r="AC19">
        <v>75.709299999999999</v>
      </c>
      <c r="AE19" s="1">
        <v>40694</v>
      </c>
      <c r="AF19">
        <v>11.7</v>
      </c>
      <c r="AH19" s="1">
        <v>40694</v>
      </c>
      <c r="AI19">
        <v>12</v>
      </c>
      <c r="AK19" s="1">
        <v>40694</v>
      </c>
      <c r="AL19">
        <v>43698</v>
      </c>
      <c r="AN19" s="1">
        <v>40694</v>
      </c>
      <c r="AO19">
        <v>21992</v>
      </c>
      <c r="AQ19" s="1">
        <v>40694</v>
      </c>
      <c r="AR19">
        <v>54.8</v>
      </c>
      <c r="AT19" s="1">
        <v>40694</v>
      </c>
      <c r="AU19">
        <v>55</v>
      </c>
      <c r="AW19" s="1">
        <v>40694</v>
      </c>
      <c r="AX19">
        <v>90.5</v>
      </c>
      <c r="AZ19" s="1">
        <v>40694</v>
      </c>
      <c r="BA19">
        <v>16.3</v>
      </c>
      <c r="BC19" s="1">
        <v>40694</v>
      </c>
      <c r="BD19">
        <v>15.7</v>
      </c>
      <c r="BF19" s="1">
        <v>40694</v>
      </c>
      <c r="BG19">
        <v>5.6</v>
      </c>
      <c r="BI19" s="1">
        <v>41729</v>
      </c>
      <c r="BJ19">
        <v>6.1</v>
      </c>
      <c r="BL19" s="4">
        <v>40695</v>
      </c>
      <c r="BM19">
        <v>3.16</v>
      </c>
    </row>
    <row r="20" spans="1:65" ht="15.75" thickBot="1">
      <c r="A20" s="1">
        <v>41820</v>
      </c>
      <c r="B20">
        <v>2.5</v>
      </c>
      <c r="D20" s="1">
        <v>40724</v>
      </c>
      <c r="E20">
        <v>2.8</v>
      </c>
      <c r="G20" s="1">
        <v>41820</v>
      </c>
      <c r="H20">
        <v>3.3</v>
      </c>
      <c r="J20" s="1">
        <v>40724</v>
      </c>
      <c r="K20">
        <v>6.7</v>
      </c>
      <c r="M20" s="1">
        <v>40724</v>
      </c>
      <c r="N20">
        <v>8.1999999999999993</v>
      </c>
      <c r="P20" s="1">
        <v>40724</v>
      </c>
      <c r="Q20">
        <v>1.0900000000000001</v>
      </c>
      <c r="S20" s="1">
        <v>40305</v>
      </c>
      <c r="T20">
        <v>451</v>
      </c>
      <c r="V20" s="1">
        <v>40307</v>
      </c>
      <c r="W20">
        <v>26</v>
      </c>
      <c r="Y20" s="1">
        <v>40724</v>
      </c>
      <c r="Z20">
        <v>2.2599999999999998</v>
      </c>
      <c r="AB20" s="1">
        <v>40724</v>
      </c>
      <c r="AC20">
        <v>75.837999999999994</v>
      </c>
      <c r="AE20" s="1">
        <v>40724</v>
      </c>
      <c r="AF20">
        <v>8.1999999999999993</v>
      </c>
      <c r="AH20" s="1">
        <v>40724</v>
      </c>
      <c r="AI20">
        <v>11.6</v>
      </c>
      <c r="AK20" s="1">
        <v>40724</v>
      </c>
      <c r="AL20">
        <v>49000</v>
      </c>
      <c r="AN20" s="1">
        <v>40724</v>
      </c>
      <c r="AO20">
        <v>23754</v>
      </c>
      <c r="AQ20" s="1">
        <v>40724</v>
      </c>
      <c r="AR20">
        <v>55.8</v>
      </c>
      <c r="AT20" s="1">
        <v>40724</v>
      </c>
      <c r="AU20">
        <v>54.2</v>
      </c>
      <c r="AW20" s="1">
        <v>40724</v>
      </c>
      <c r="AX20">
        <v>91.2</v>
      </c>
      <c r="AZ20" s="1">
        <v>40724</v>
      </c>
      <c r="BA20">
        <v>15.4</v>
      </c>
      <c r="BC20" s="1">
        <v>40724</v>
      </c>
      <c r="BD20">
        <v>13</v>
      </c>
      <c r="BF20" s="1">
        <v>40724</v>
      </c>
      <c r="BG20">
        <v>6.3</v>
      </c>
      <c r="BI20" s="1">
        <v>41820</v>
      </c>
      <c r="BJ20">
        <v>4.8499999999999996</v>
      </c>
      <c r="BL20" s="4">
        <v>40725</v>
      </c>
      <c r="BM20">
        <v>2.7930000000000001</v>
      </c>
    </row>
    <row r="21" spans="1:65" ht="15.75" thickBot="1">
      <c r="A21" s="1">
        <v>41912</v>
      </c>
      <c r="B21">
        <v>2.8</v>
      </c>
      <c r="D21" s="1">
        <v>40755</v>
      </c>
      <c r="E21">
        <v>2.9</v>
      </c>
      <c r="G21" s="1">
        <v>41912</v>
      </c>
      <c r="H21">
        <v>4.0999999999999996</v>
      </c>
      <c r="J21" s="1">
        <v>40755</v>
      </c>
      <c r="K21">
        <v>6.9</v>
      </c>
      <c r="M21" s="1">
        <v>40755</v>
      </c>
      <c r="N21">
        <v>8.4</v>
      </c>
      <c r="P21" s="1">
        <v>40755</v>
      </c>
      <c r="Q21">
        <v>1.21</v>
      </c>
      <c r="S21" s="1">
        <v>40312</v>
      </c>
      <c r="T21">
        <v>474</v>
      </c>
      <c r="V21" s="1">
        <v>40314</v>
      </c>
      <c r="W21">
        <v>28</v>
      </c>
      <c r="Y21" s="1">
        <v>40755</v>
      </c>
      <c r="Z21">
        <v>2.37</v>
      </c>
      <c r="AB21" s="1">
        <v>40755</v>
      </c>
      <c r="AC21">
        <v>76.164599999999993</v>
      </c>
      <c r="AE21" s="1">
        <v>40755</v>
      </c>
      <c r="AF21">
        <v>8.3000000000000007</v>
      </c>
      <c r="AH21" s="1">
        <v>40755</v>
      </c>
      <c r="AI21">
        <v>11.2</v>
      </c>
      <c r="AK21" s="1">
        <v>40755</v>
      </c>
      <c r="AL21">
        <v>48312</v>
      </c>
      <c r="AN21" s="1">
        <v>40755</v>
      </c>
      <c r="AO21">
        <v>24201</v>
      </c>
      <c r="AQ21" s="1">
        <v>40755</v>
      </c>
      <c r="AR21">
        <v>52.9</v>
      </c>
      <c r="AT21" s="1">
        <v>40755</v>
      </c>
      <c r="AU21">
        <v>53.5</v>
      </c>
      <c r="AW21" s="1">
        <v>40755</v>
      </c>
      <c r="AX21">
        <v>90.2</v>
      </c>
      <c r="AZ21" s="1">
        <v>40755</v>
      </c>
      <c r="BA21">
        <v>15.8</v>
      </c>
      <c r="BC21" s="1">
        <v>40755</v>
      </c>
      <c r="BD21">
        <v>14.7</v>
      </c>
      <c r="BF21" s="1">
        <v>40755</v>
      </c>
      <c r="BG21">
        <v>8.1</v>
      </c>
      <c r="BI21" s="1">
        <v>41912</v>
      </c>
      <c r="BJ21">
        <v>4.25</v>
      </c>
      <c r="BL21" s="4">
        <v>40756</v>
      </c>
      <c r="BM21">
        <v>2.234</v>
      </c>
    </row>
    <row r="22" spans="1:65" ht="15.75" thickBot="1">
      <c r="A22" s="1">
        <v>42004</v>
      </c>
      <c r="B22">
        <v>2.6</v>
      </c>
      <c r="D22" s="1">
        <v>40786</v>
      </c>
      <c r="E22">
        <v>3</v>
      </c>
      <c r="G22" s="1">
        <v>42004</v>
      </c>
      <c r="H22">
        <v>5.2</v>
      </c>
      <c r="J22" s="1">
        <v>40786</v>
      </c>
      <c r="K22">
        <v>6.9</v>
      </c>
      <c r="M22" s="1">
        <v>40786</v>
      </c>
      <c r="N22">
        <v>8.1999999999999993</v>
      </c>
      <c r="P22" s="1">
        <v>40786</v>
      </c>
      <c r="Q22">
        <v>1.31</v>
      </c>
      <c r="S22" s="1">
        <v>40319</v>
      </c>
      <c r="T22">
        <v>463</v>
      </c>
      <c r="V22" s="1">
        <v>40321</v>
      </c>
      <c r="W22">
        <v>28</v>
      </c>
      <c r="Y22" s="1">
        <v>40786</v>
      </c>
      <c r="Z22">
        <v>2.64</v>
      </c>
      <c r="AB22" s="1">
        <v>40786</v>
      </c>
      <c r="AC22">
        <v>76.529899999999998</v>
      </c>
      <c r="AE22" s="1">
        <v>40786</v>
      </c>
      <c r="AF22">
        <v>12.9</v>
      </c>
      <c r="AH22" s="1">
        <v>40786</v>
      </c>
      <c r="AI22">
        <v>10.8</v>
      </c>
      <c r="AK22" s="1">
        <v>40786</v>
      </c>
      <c r="AL22">
        <v>52006</v>
      </c>
      <c r="AN22" s="1">
        <v>40786</v>
      </c>
      <c r="AO22">
        <v>25254</v>
      </c>
      <c r="AQ22" s="1">
        <v>40786</v>
      </c>
      <c r="AR22">
        <v>52.6</v>
      </c>
      <c r="AT22" s="1">
        <v>40786</v>
      </c>
      <c r="AU22">
        <v>53.5</v>
      </c>
      <c r="AW22" s="1">
        <v>40786</v>
      </c>
      <c r="AX22">
        <v>87.9</v>
      </c>
      <c r="AZ22" s="1">
        <v>40786</v>
      </c>
      <c r="BA22">
        <v>15.7</v>
      </c>
      <c r="BC22" s="1">
        <v>40786</v>
      </c>
      <c r="BD22">
        <v>11.9</v>
      </c>
      <c r="BF22" s="1">
        <v>40786</v>
      </c>
      <c r="BG22">
        <v>9.6999999999999993</v>
      </c>
      <c r="BI22" s="1">
        <v>42004</v>
      </c>
      <c r="BJ22">
        <v>4.5999999999999996</v>
      </c>
      <c r="BL22" s="4">
        <v>40787</v>
      </c>
      <c r="BM22">
        <v>1.917</v>
      </c>
    </row>
    <row r="23" spans="1:65" ht="15.75" thickBot="1">
      <c r="A23" s="1">
        <v>42094</v>
      </c>
      <c r="B23">
        <v>3.8</v>
      </c>
      <c r="D23" s="1">
        <v>40816</v>
      </c>
      <c r="E23">
        <v>3</v>
      </c>
      <c r="G23" s="1">
        <v>42094</v>
      </c>
      <c r="H23">
        <v>5.3</v>
      </c>
      <c r="J23" s="1">
        <v>40816</v>
      </c>
      <c r="K23">
        <v>6.5</v>
      </c>
      <c r="M23" s="1">
        <v>40816</v>
      </c>
      <c r="N23">
        <v>7.6</v>
      </c>
      <c r="P23" s="1">
        <v>40816</v>
      </c>
      <c r="Q23">
        <v>1.54</v>
      </c>
      <c r="S23" s="1">
        <v>40326</v>
      </c>
      <c r="T23">
        <v>458</v>
      </c>
      <c r="V23" s="1">
        <v>40328</v>
      </c>
      <c r="W23">
        <v>28</v>
      </c>
      <c r="Y23" s="1">
        <v>40816</v>
      </c>
      <c r="Z23">
        <v>2.3199999999999998</v>
      </c>
      <c r="AB23" s="1">
        <v>40816</v>
      </c>
      <c r="AC23">
        <v>76.361800000000002</v>
      </c>
      <c r="AE23" s="1">
        <v>40816</v>
      </c>
      <c r="AF23">
        <v>3.8</v>
      </c>
      <c r="AH23" s="1">
        <v>40816</v>
      </c>
      <c r="AI23">
        <v>9.1999999999999993</v>
      </c>
      <c r="AK23" s="1">
        <v>40816</v>
      </c>
      <c r="AL23">
        <v>52050</v>
      </c>
      <c r="AN23" s="1">
        <v>40816</v>
      </c>
      <c r="AO23">
        <v>24072</v>
      </c>
      <c r="AQ23" s="1">
        <v>40816</v>
      </c>
      <c r="AR23">
        <v>53.7</v>
      </c>
      <c r="AT23" s="1">
        <v>40816</v>
      </c>
      <c r="AU23">
        <v>52.3</v>
      </c>
      <c r="AW23" s="1">
        <v>40816</v>
      </c>
      <c r="AX23">
        <v>88.9</v>
      </c>
      <c r="AZ23" s="1">
        <v>40816</v>
      </c>
      <c r="BA23">
        <v>15.9</v>
      </c>
      <c r="BC23" s="1">
        <v>40816</v>
      </c>
      <c r="BD23">
        <v>12</v>
      </c>
      <c r="BF23" s="1">
        <v>40816</v>
      </c>
      <c r="BG23">
        <v>9.5</v>
      </c>
      <c r="BI23" s="1">
        <v>42094</v>
      </c>
      <c r="BJ23">
        <v>4.9000000000000004</v>
      </c>
      <c r="BL23" s="4">
        <v>40817</v>
      </c>
      <c r="BM23">
        <v>2.1160000000000001</v>
      </c>
    </row>
    <row r="24" spans="1:65" ht="15.75" thickBot="1">
      <c r="A24" s="1">
        <v>42185</v>
      </c>
      <c r="B24">
        <v>3</v>
      </c>
      <c r="D24" s="1">
        <v>40847</v>
      </c>
      <c r="E24">
        <v>2.7</v>
      </c>
      <c r="G24" s="1">
        <v>42185</v>
      </c>
      <c r="H24">
        <v>4.2</v>
      </c>
      <c r="J24" s="1">
        <v>40847</v>
      </c>
      <c r="K24">
        <v>6.5</v>
      </c>
      <c r="M24" s="1">
        <v>40847</v>
      </c>
      <c r="N24">
        <v>7.2</v>
      </c>
      <c r="P24" s="1">
        <v>40847</v>
      </c>
      <c r="Q24">
        <v>1.48</v>
      </c>
      <c r="S24" s="1">
        <v>40333</v>
      </c>
      <c r="T24">
        <v>459</v>
      </c>
      <c r="V24" s="1">
        <v>40335</v>
      </c>
      <c r="W24">
        <v>28</v>
      </c>
      <c r="Y24" s="1">
        <v>40847</v>
      </c>
      <c r="Z24">
        <v>3.21</v>
      </c>
      <c r="AB24" s="1">
        <v>40847</v>
      </c>
      <c r="AC24">
        <v>76.728499999999997</v>
      </c>
      <c r="AE24" s="1">
        <v>40847</v>
      </c>
      <c r="AF24">
        <v>7.4</v>
      </c>
      <c r="AH24" s="1">
        <v>40847</v>
      </c>
      <c r="AI24">
        <v>8.9</v>
      </c>
      <c r="AK24" s="1">
        <v>40847</v>
      </c>
      <c r="AL24">
        <v>49560</v>
      </c>
      <c r="AN24" s="1">
        <v>40847</v>
      </c>
      <c r="AO24">
        <v>24482</v>
      </c>
      <c r="AQ24" s="1">
        <v>40847</v>
      </c>
      <c r="AR24">
        <v>51.4</v>
      </c>
      <c r="AT24" s="1">
        <v>40847</v>
      </c>
      <c r="AU24">
        <v>52.8</v>
      </c>
      <c r="AW24" s="1">
        <v>40847</v>
      </c>
      <c r="AX24">
        <v>90.2</v>
      </c>
      <c r="AZ24" s="1">
        <v>40847</v>
      </c>
      <c r="BA24">
        <v>11.2</v>
      </c>
      <c r="BC24" s="1">
        <v>40847</v>
      </c>
      <c r="BD24">
        <v>11.4</v>
      </c>
      <c r="BF24" s="1">
        <v>40847</v>
      </c>
      <c r="BG24">
        <v>9.3000000000000007</v>
      </c>
      <c r="BI24" s="1">
        <v>42185</v>
      </c>
      <c r="BJ24">
        <v>5.19</v>
      </c>
      <c r="BL24" s="4">
        <v>40848</v>
      </c>
      <c r="BM24">
        <v>2.0720000000000001</v>
      </c>
    </row>
    <row r="25" spans="1:65" ht="15.75" thickBot="1">
      <c r="A25" s="1">
        <v>42277</v>
      </c>
      <c r="B25">
        <v>2.2000000000000002</v>
      </c>
      <c r="D25" s="1">
        <v>40877</v>
      </c>
      <c r="E25">
        <v>2.7</v>
      </c>
      <c r="G25" s="1">
        <v>42277</v>
      </c>
      <c r="H25">
        <v>3.6</v>
      </c>
      <c r="J25" s="1">
        <v>40877</v>
      </c>
      <c r="K25">
        <v>6.6</v>
      </c>
      <c r="M25" s="1">
        <v>40877</v>
      </c>
      <c r="N25">
        <v>6.4</v>
      </c>
      <c r="P25" s="1">
        <v>40877</v>
      </c>
      <c r="Q25">
        <v>1.49</v>
      </c>
      <c r="S25" s="1">
        <v>40340</v>
      </c>
      <c r="T25">
        <v>467</v>
      </c>
      <c r="V25" s="1">
        <v>40342</v>
      </c>
      <c r="W25">
        <v>27</v>
      </c>
      <c r="Y25" s="1">
        <v>40877</v>
      </c>
      <c r="Z25">
        <v>3.21</v>
      </c>
      <c r="AB25" s="1">
        <v>40877</v>
      </c>
      <c r="AC25">
        <v>76.633700000000005</v>
      </c>
      <c r="AE25" s="1">
        <v>40877</v>
      </c>
      <c r="AF25">
        <v>10.6</v>
      </c>
      <c r="AH25" s="1">
        <v>40877</v>
      </c>
      <c r="AI25">
        <v>8.6</v>
      </c>
      <c r="AK25" s="1">
        <v>40877</v>
      </c>
      <c r="AL25">
        <v>47835</v>
      </c>
      <c r="AN25" s="1">
        <v>40877</v>
      </c>
      <c r="AO25">
        <v>20609</v>
      </c>
      <c r="AQ25" s="1">
        <v>40877</v>
      </c>
      <c r="AR25">
        <v>51.8</v>
      </c>
      <c r="AT25" s="1">
        <v>40877</v>
      </c>
      <c r="AU25">
        <v>52.9</v>
      </c>
      <c r="AW25" s="1">
        <v>40877</v>
      </c>
      <c r="AX25">
        <v>91.8</v>
      </c>
      <c r="AZ25" s="1">
        <v>40877</v>
      </c>
      <c r="BA25">
        <v>9.1999999999999993</v>
      </c>
      <c r="BC25" s="1">
        <v>40877</v>
      </c>
      <c r="BD25">
        <v>11.7</v>
      </c>
      <c r="BF25" s="1">
        <v>40877</v>
      </c>
      <c r="BG25">
        <v>9.6</v>
      </c>
      <c r="BI25" s="1">
        <v>42277</v>
      </c>
      <c r="BJ25">
        <v>5.29</v>
      </c>
      <c r="BL25" s="4">
        <v>40878</v>
      </c>
      <c r="BM25">
        <v>1.8759999999999999</v>
      </c>
    </row>
    <row r="26" spans="1:65" ht="15.75" thickBot="1">
      <c r="A26" s="1">
        <v>42369</v>
      </c>
      <c r="B26">
        <v>1.9</v>
      </c>
      <c r="D26" s="1">
        <v>40908</v>
      </c>
      <c r="E26">
        <v>2.5</v>
      </c>
      <c r="G26" s="1">
        <v>42369</v>
      </c>
      <c r="H26">
        <v>2.8</v>
      </c>
      <c r="J26" s="1">
        <v>40908</v>
      </c>
      <c r="K26">
        <v>7.5</v>
      </c>
      <c r="M26" s="1">
        <v>40908</v>
      </c>
      <c r="N26">
        <v>5.3</v>
      </c>
      <c r="P26" s="1">
        <v>40908</v>
      </c>
      <c r="Q26">
        <v>1.5899999999999999</v>
      </c>
      <c r="S26" s="1">
        <v>40347</v>
      </c>
      <c r="T26">
        <v>452</v>
      </c>
      <c r="V26" s="1">
        <v>40349</v>
      </c>
      <c r="W26">
        <v>29</v>
      </c>
      <c r="Y26" s="1">
        <v>40908</v>
      </c>
      <c r="Z26">
        <v>2.73</v>
      </c>
      <c r="AB26" s="1">
        <v>40908</v>
      </c>
      <c r="AC26">
        <v>76.879300000000001</v>
      </c>
      <c r="AE26" s="1">
        <v>40908</v>
      </c>
      <c r="AF26">
        <v>13.6</v>
      </c>
      <c r="AH26" s="1">
        <v>40908</v>
      </c>
      <c r="AI26">
        <v>8</v>
      </c>
      <c r="AK26" s="1">
        <v>40908</v>
      </c>
      <c r="AL26">
        <v>44260</v>
      </c>
      <c r="AN26" s="1">
        <v>40908</v>
      </c>
      <c r="AO26">
        <v>18534</v>
      </c>
      <c r="AQ26" s="1">
        <v>40908</v>
      </c>
      <c r="AR26">
        <v>53</v>
      </c>
      <c r="AT26" s="1">
        <v>40908</v>
      </c>
      <c r="AU26">
        <v>52.6</v>
      </c>
      <c r="AW26" s="1">
        <v>40908</v>
      </c>
      <c r="AX26">
        <v>93.7</v>
      </c>
      <c r="AZ26" s="1">
        <v>40908</v>
      </c>
      <c r="BA26">
        <v>8.1999999999999993</v>
      </c>
      <c r="BC26" s="1">
        <v>40908</v>
      </c>
      <c r="BD26">
        <v>10.3</v>
      </c>
      <c r="BF26" s="1">
        <v>40908</v>
      </c>
      <c r="BG26">
        <v>9.8000000000000007</v>
      </c>
      <c r="BI26" s="1">
        <v>42369</v>
      </c>
      <c r="BJ26">
        <v>5.46</v>
      </c>
      <c r="BL26" s="4">
        <v>40909</v>
      </c>
      <c r="BM26">
        <v>1.7949999999999999</v>
      </c>
    </row>
    <row r="27" spans="1:65" ht="15.75" thickBot="1">
      <c r="A27" s="1">
        <v>42460</v>
      </c>
      <c r="B27">
        <v>1.6</v>
      </c>
      <c r="D27" s="1">
        <v>40939</v>
      </c>
      <c r="E27">
        <v>2.6</v>
      </c>
      <c r="G27" s="1">
        <v>42460</v>
      </c>
      <c r="H27">
        <v>2.2999999999999998</v>
      </c>
      <c r="J27" s="1">
        <v>40939</v>
      </c>
      <c r="K27">
        <v>7.8</v>
      </c>
      <c r="M27" s="1">
        <v>40939</v>
      </c>
      <c r="N27">
        <v>6</v>
      </c>
      <c r="P27" s="1">
        <v>40939</v>
      </c>
      <c r="Q27">
        <v>1.8399999999999999</v>
      </c>
      <c r="S27" s="1">
        <v>40354</v>
      </c>
      <c r="T27">
        <v>464</v>
      </c>
      <c r="V27" s="1">
        <v>40356</v>
      </c>
      <c r="W27">
        <v>29</v>
      </c>
      <c r="Y27" s="1">
        <v>40939</v>
      </c>
      <c r="Z27">
        <v>3.5300000000000002</v>
      </c>
      <c r="AB27" s="1">
        <v>40939</v>
      </c>
      <c r="AC27">
        <v>77.197500000000005</v>
      </c>
      <c r="AE27" s="1">
        <v>40939</v>
      </c>
      <c r="AF27">
        <v>10.9</v>
      </c>
      <c r="AH27" s="1">
        <v>40939</v>
      </c>
      <c r="AI27">
        <v>7.6</v>
      </c>
      <c r="AK27" s="1">
        <v>40939</v>
      </c>
      <c r="AL27">
        <v>39710</v>
      </c>
      <c r="AN27" s="1">
        <v>40939</v>
      </c>
      <c r="AO27">
        <v>17123</v>
      </c>
      <c r="AQ27" s="1">
        <v>40939</v>
      </c>
      <c r="AR27">
        <v>54.2</v>
      </c>
      <c r="AT27" s="1">
        <v>40939</v>
      </c>
      <c r="AU27">
        <v>57.3</v>
      </c>
      <c r="AW27" s="1">
        <v>40939</v>
      </c>
      <c r="AX27">
        <v>93.7</v>
      </c>
      <c r="AZ27" s="1">
        <v>40939</v>
      </c>
      <c r="BA27">
        <v>7.4</v>
      </c>
      <c r="BC27" s="1">
        <v>40939</v>
      </c>
      <c r="BD27">
        <v>6.7</v>
      </c>
      <c r="BF27" s="1">
        <v>40939</v>
      </c>
      <c r="BG27">
        <v>10.3</v>
      </c>
      <c r="BI27" s="1">
        <v>42460</v>
      </c>
      <c r="BJ27">
        <v>5.54</v>
      </c>
      <c r="BL27" s="4">
        <v>40940</v>
      </c>
      <c r="BM27">
        <v>1.974</v>
      </c>
    </row>
    <row r="28" spans="1:65" ht="15.75" thickBot="1">
      <c r="A28" s="1">
        <v>42551</v>
      </c>
      <c r="B28">
        <v>1.4</v>
      </c>
      <c r="D28" s="1">
        <v>40968</v>
      </c>
      <c r="E28">
        <v>2.5</v>
      </c>
      <c r="G28" s="1">
        <v>42551</v>
      </c>
      <c r="H28">
        <v>1.8</v>
      </c>
      <c r="J28" s="1">
        <v>40968</v>
      </c>
      <c r="K28">
        <v>7.8</v>
      </c>
      <c r="M28" s="1">
        <v>40968</v>
      </c>
      <c r="N28">
        <v>6.5</v>
      </c>
      <c r="P28" s="1">
        <v>40968</v>
      </c>
      <c r="Q28">
        <v>1.88</v>
      </c>
      <c r="S28" s="1">
        <v>40361</v>
      </c>
      <c r="T28">
        <v>454</v>
      </c>
      <c r="V28" s="1">
        <v>40363</v>
      </c>
      <c r="W28">
        <v>29</v>
      </c>
      <c r="Y28" s="1">
        <v>40968</v>
      </c>
      <c r="Z28">
        <v>4.29</v>
      </c>
      <c r="AB28" s="1">
        <v>40968</v>
      </c>
      <c r="AC28">
        <v>77.275000000000006</v>
      </c>
      <c r="AE28" s="1">
        <v>40968</v>
      </c>
      <c r="AF28">
        <v>20</v>
      </c>
      <c r="AH28" s="1">
        <v>40968</v>
      </c>
      <c r="AI28">
        <v>7.8</v>
      </c>
      <c r="AK28" s="1">
        <v>40968</v>
      </c>
      <c r="AL28">
        <v>40291</v>
      </c>
      <c r="AN28" s="1">
        <v>40968</v>
      </c>
      <c r="AO28">
        <v>16935</v>
      </c>
      <c r="AQ28" s="1">
        <v>40968</v>
      </c>
      <c r="AR28">
        <v>53.3</v>
      </c>
      <c r="AT28" s="1">
        <v>40968</v>
      </c>
      <c r="AU28">
        <v>55.9</v>
      </c>
      <c r="AW28" s="1">
        <v>40968</v>
      </c>
      <c r="AX28">
        <v>94.5</v>
      </c>
      <c r="AZ28" s="1">
        <v>40968</v>
      </c>
      <c r="BA28">
        <v>9.6999999999999993</v>
      </c>
      <c r="BC28" s="1">
        <v>40968</v>
      </c>
      <c r="BD28">
        <v>6.8</v>
      </c>
      <c r="BF28" s="1">
        <v>40968</v>
      </c>
      <c r="BG28">
        <v>10.199999999999999</v>
      </c>
      <c r="BI28" s="1">
        <v>42551</v>
      </c>
      <c r="BJ28">
        <v>5.51</v>
      </c>
      <c r="BL28" s="4">
        <v>40969</v>
      </c>
      <c r="BM28">
        <v>2.214</v>
      </c>
    </row>
    <row r="29" spans="1:65" ht="15.75" thickBot="1">
      <c r="A29" s="1">
        <v>42643</v>
      </c>
      <c r="B29">
        <v>1.6</v>
      </c>
      <c r="D29" s="1">
        <v>40999</v>
      </c>
      <c r="E29">
        <v>2.2999999999999998</v>
      </c>
      <c r="G29" s="1">
        <v>42643</v>
      </c>
      <c r="H29">
        <v>1.7</v>
      </c>
      <c r="J29" s="1">
        <v>40999</v>
      </c>
      <c r="K29">
        <v>8.1999999999999993</v>
      </c>
      <c r="M29" s="1">
        <v>40999</v>
      </c>
      <c r="N29">
        <v>5.8</v>
      </c>
      <c r="P29" s="1">
        <v>40999</v>
      </c>
      <c r="Q29">
        <v>1.88</v>
      </c>
      <c r="S29" s="1">
        <v>40368</v>
      </c>
      <c r="T29">
        <v>439</v>
      </c>
      <c r="V29" s="1">
        <v>40370</v>
      </c>
      <c r="W29">
        <v>28</v>
      </c>
      <c r="Y29" s="1">
        <v>40999</v>
      </c>
      <c r="Z29">
        <v>2.71</v>
      </c>
      <c r="AB29" s="1">
        <v>40999</v>
      </c>
      <c r="AC29">
        <v>76.751999999999995</v>
      </c>
      <c r="AE29" s="1">
        <v>40999</v>
      </c>
      <c r="AF29">
        <v>3.3</v>
      </c>
      <c r="AH29" s="1">
        <v>40999</v>
      </c>
      <c r="AI29">
        <v>7</v>
      </c>
      <c r="AK29" s="1">
        <v>40999</v>
      </c>
      <c r="AL29">
        <v>42500</v>
      </c>
      <c r="AN29" s="1">
        <v>40999</v>
      </c>
      <c r="AO29">
        <v>19556</v>
      </c>
      <c r="AQ29" s="1">
        <v>40999</v>
      </c>
      <c r="AR29">
        <v>53.5</v>
      </c>
      <c r="AT29" s="1">
        <v>40999</v>
      </c>
      <c r="AU29">
        <v>55.6</v>
      </c>
      <c r="AW29" s="1">
        <v>40999</v>
      </c>
      <c r="AX29">
        <v>93.1</v>
      </c>
      <c r="AZ29" s="1">
        <v>40999</v>
      </c>
      <c r="BA29">
        <v>6.7</v>
      </c>
      <c r="BC29" s="1">
        <v>40999</v>
      </c>
      <c r="BD29">
        <v>7.8</v>
      </c>
      <c r="BF29" s="1">
        <v>40999</v>
      </c>
      <c r="BG29">
        <v>10</v>
      </c>
      <c r="BI29" s="1">
        <v>42643</v>
      </c>
      <c r="BJ29">
        <v>5.7</v>
      </c>
      <c r="BL29" s="4">
        <v>41000</v>
      </c>
      <c r="BM29">
        <v>1.919</v>
      </c>
    </row>
    <row r="30" spans="1:65" ht="15.75" thickBot="1">
      <c r="A30" s="1">
        <v>42735</v>
      </c>
      <c r="B30">
        <v>2</v>
      </c>
      <c r="D30" s="1">
        <v>41029</v>
      </c>
      <c r="E30">
        <v>2</v>
      </c>
      <c r="G30" s="1">
        <v>42735</v>
      </c>
      <c r="H30">
        <v>1.6</v>
      </c>
      <c r="J30" s="1">
        <v>41029</v>
      </c>
      <c r="K30">
        <v>8.5</v>
      </c>
      <c r="M30" s="1">
        <v>41029</v>
      </c>
      <c r="N30">
        <v>4.3</v>
      </c>
      <c r="P30" s="1">
        <v>41029</v>
      </c>
      <c r="Q30">
        <v>1.7</v>
      </c>
      <c r="S30" s="1">
        <v>40375</v>
      </c>
      <c r="T30">
        <v>462</v>
      </c>
      <c r="V30" s="1">
        <v>40377</v>
      </c>
      <c r="W30">
        <v>27</v>
      </c>
      <c r="Y30" s="1">
        <v>41029</v>
      </c>
      <c r="Z30">
        <v>3.86</v>
      </c>
      <c r="AB30" s="1">
        <v>41029</v>
      </c>
      <c r="AC30">
        <v>77.200400000000002</v>
      </c>
      <c r="AE30" s="1">
        <v>41029</v>
      </c>
      <c r="AF30">
        <v>8.1999999999999993</v>
      </c>
      <c r="AH30" s="1">
        <v>41029</v>
      </c>
      <c r="AI30">
        <v>6.5</v>
      </c>
      <c r="AK30" s="1">
        <v>41029</v>
      </c>
      <c r="AL30">
        <v>45265</v>
      </c>
      <c r="AN30" s="1">
        <v>41029</v>
      </c>
      <c r="AO30">
        <v>22019</v>
      </c>
      <c r="AQ30" s="1">
        <v>41029</v>
      </c>
      <c r="AR30">
        <v>55.2</v>
      </c>
      <c r="AT30" s="1">
        <v>41029</v>
      </c>
      <c r="AU30">
        <v>55.3</v>
      </c>
      <c r="AW30" s="1">
        <v>41029</v>
      </c>
      <c r="AX30">
        <v>94.2</v>
      </c>
      <c r="AZ30" s="1">
        <v>41029</v>
      </c>
      <c r="BA30">
        <v>4.5999999999999996</v>
      </c>
      <c r="BC30" s="1">
        <v>41029</v>
      </c>
      <c r="BD30">
        <v>5.6</v>
      </c>
      <c r="BF30" s="1">
        <v>41029</v>
      </c>
      <c r="BG30">
        <v>9.9</v>
      </c>
      <c r="BI30" s="1">
        <v>42735</v>
      </c>
      <c r="BJ30">
        <v>5.95</v>
      </c>
      <c r="BL30" s="4">
        <v>41030</v>
      </c>
      <c r="BM30">
        <v>1.5629999999999999</v>
      </c>
    </row>
    <row r="31" spans="1:65" ht="15.75" thickBot="1">
      <c r="A31" s="1">
        <v>42825</v>
      </c>
      <c r="B31">
        <v>1.9</v>
      </c>
      <c r="D31" s="1">
        <v>41060</v>
      </c>
      <c r="E31">
        <v>1.6</v>
      </c>
      <c r="G31" s="1">
        <v>42825</v>
      </c>
      <c r="H31">
        <v>1.9</v>
      </c>
      <c r="J31" s="1">
        <v>41060</v>
      </c>
      <c r="K31">
        <v>8.6</v>
      </c>
      <c r="M31" s="1">
        <v>41060</v>
      </c>
      <c r="N31">
        <v>3.6</v>
      </c>
      <c r="P31" s="1">
        <v>41060</v>
      </c>
      <c r="Q31">
        <v>1.69</v>
      </c>
      <c r="S31" s="1">
        <v>40382</v>
      </c>
      <c r="T31">
        <v>465</v>
      </c>
      <c r="V31" s="1">
        <v>40384</v>
      </c>
      <c r="W31">
        <v>26</v>
      </c>
      <c r="Y31" s="1">
        <v>41060</v>
      </c>
      <c r="Z31">
        <v>3.86</v>
      </c>
      <c r="AB31" s="1">
        <v>41060</v>
      </c>
      <c r="AC31">
        <v>77.181700000000006</v>
      </c>
      <c r="AE31" s="1">
        <v>41060</v>
      </c>
      <c r="AF31">
        <v>7.7</v>
      </c>
      <c r="AH31" s="1">
        <v>41060</v>
      </c>
      <c r="AI31">
        <v>5.6</v>
      </c>
      <c r="AK31" s="1">
        <v>41060</v>
      </c>
      <c r="AL31">
        <v>49106</v>
      </c>
      <c r="AN31" s="1">
        <v>41060</v>
      </c>
      <c r="AO31">
        <v>23418</v>
      </c>
      <c r="AQ31" s="1">
        <v>41060</v>
      </c>
      <c r="AR31">
        <v>53.2</v>
      </c>
      <c r="AT31" s="1">
        <v>41060</v>
      </c>
      <c r="AU31">
        <v>55.1</v>
      </c>
      <c r="AW31" s="1">
        <v>41060</v>
      </c>
      <c r="AX31">
        <v>94</v>
      </c>
      <c r="AZ31" s="1">
        <v>41060</v>
      </c>
      <c r="BA31">
        <v>4.8</v>
      </c>
      <c r="BC31" s="1">
        <v>41060</v>
      </c>
      <c r="BD31">
        <v>2.6</v>
      </c>
      <c r="BF31" s="1">
        <v>41060</v>
      </c>
      <c r="BG31">
        <v>9.5</v>
      </c>
      <c r="BI31" s="1">
        <v>42825</v>
      </c>
      <c r="BJ31">
        <v>6.05</v>
      </c>
      <c r="BL31" s="4">
        <v>41061</v>
      </c>
      <c r="BM31">
        <v>1.643</v>
      </c>
    </row>
    <row r="32" spans="1:65" ht="15.75" thickBot="1">
      <c r="A32" s="1">
        <v>42916</v>
      </c>
      <c r="B32">
        <v>2.1</v>
      </c>
      <c r="D32" s="1">
        <v>41090</v>
      </c>
      <c r="E32">
        <v>1.5</v>
      </c>
      <c r="G32" s="1">
        <v>42916</v>
      </c>
      <c r="H32">
        <v>3.1</v>
      </c>
      <c r="J32" s="1">
        <v>41090</v>
      </c>
      <c r="K32">
        <v>8.6</v>
      </c>
      <c r="M32" s="1">
        <v>41090</v>
      </c>
      <c r="N32">
        <v>2.2000000000000002</v>
      </c>
      <c r="P32" s="1">
        <v>41090</v>
      </c>
      <c r="Q32">
        <v>1.5699999999999998</v>
      </c>
      <c r="S32" s="1">
        <v>40389</v>
      </c>
      <c r="T32">
        <v>476</v>
      </c>
      <c r="V32" s="1">
        <v>40391</v>
      </c>
      <c r="W32">
        <v>25</v>
      </c>
      <c r="Y32" s="1">
        <v>41090</v>
      </c>
      <c r="Z32">
        <v>3.59</v>
      </c>
      <c r="AB32" s="1">
        <v>41090</v>
      </c>
      <c r="AC32">
        <v>77.037099999999995</v>
      </c>
      <c r="AE32" s="1">
        <v>41090</v>
      </c>
      <c r="AF32">
        <v>7.7</v>
      </c>
      <c r="AH32" s="1">
        <v>41090</v>
      </c>
      <c r="AI32">
        <v>5.5</v>
      </c>
      <c r="AK32" s="1">
        <v>41090</v>
      </c>
      <c r="AL32">
        <v>52504</v>
      </c>
      <c r="AN32" s="1">
        <v>41090</v>
      </c>
      <c r="AO32">
        <v>25404</v>
      </c>
      <c r="AQ32" s="1">
        <v>41090</v>
      </c>
      <c r="AR32">
        <v>49.5</v>
      </c>
      <c r="AT32" s="1">
        <v>41090</v>
      </c>
      <c r="AU32">
        <v>53.6</v>
      </c>
      <c r="AW32" s="1">
        <v>41090</v>
      </c>
      <c r="AX32">
        <v>91.9</v>
      </c>
      <c r="AZ32" s="1">
        <v>41090</v>
      </c>
      <c r="BA32">
        <v>5.9</v>
      </c>
      <c r="BC32" s="1">
        <v>41090</v>
      </c>
      <c r="BD32">
        <v>1.5</v>
      </c>
      <c r="BF32" s="1">
        <v>41090</v>
      </c>
      <c r="BG32">
        <v>9.3000000000000007</v>
      </c>
      <c r="BI32" s="1">
        <v>42916</v>
      </c>
      <c r="BJ32">
        <v>6.27</v>
      </c>
      <c r="BL32" s="4">
        <v>41091</v>
      </c>
      <c r="BM32">
        <v>1.47</v>
      </c>
    </row>
    <row r="33" spans="1:65" ht="15.75" thickBot="1">
      <c r="A33" s="1">
        <v>43008</v>
      </c>
      <c r="B33">
        <v>2.2999999999999998</v>
      </c>
      <c r="D33" s="1">
        <v>41121</v>
      </c>
      <c r="E33">
        <v>1.4</v>
      </c>
      <c r="G33" s="1">
        <v>43008</v>
      </c>
      <c r="H33">
        <v>3.2</v>
      </c>
      <c r="J33" s="1">
        <v>41121</v>
      </c>
      <c r="K33">
        <v>7.8</v>
      </c>
      <c r="M33" s="1">
        <v>41121</v>
      </c>
      <c r="N33">
        <v>2.5</v>
      </c>
      <c r="P33" s="1">
        <v>41121</v>
      </c>
      <c r="Q33">
        <v>1.6400000000000001</v>
      </c>
      <c r="S33" s="1">
        <v>40396</v>
      </c>
      <c r="T33">
        <v>483</v>
      </c>
      <c r="V33" s="1">
        <v>40398</v>
      </c>
      <c r="W33">
        <v>27</v>
      </c>
      <c r="Y33" s="1">
        <v>41121</v>
      </c>
      <c r="Z33">
        <v>3.27</v>
      </c>
      <c r="AB33" s="1">
        <v>41121</v>
      </c>
      <c r="AC33">
        <v>77.078400000000002</v>
      </c>
      <c r="AE33" s="1">
        <v>41121</v>
      </c>
      <c r="AF33">
        <v>9.3000000000000007</v>
      </c>
      <c r="AH33" s="1">
        <v>41121</v>
      </c>
      <c r="AI33">
        <v>5.8</v>
      </c>
      <c r="AK33" s="1">
        <v>41121</v>
      </c>
      <c r="AL33">
        <v>52493</v>
      </c>
      <c r="AN33" s="1">
        <v>41121</v>
      </c>
      <c r="AO33">
        <v>26157</v>
      </c>
      <c r="AQ33" s="1">
        <v>41121</v>
      </c>
      <c r="AR33">
        <v>49.6</v>
      </c>
      <c r="AT33" s="1">
        <v>41121</v>
      </c>
      <c r="AU33">
        <v>52.1</v>
      </c>
      <c r="AW33" s="1">
        <v>41121</v>
      </c>
      <c r="AX33">
        <v>91.5</v>
      </c>
      <c r="AZ33" s="1">
        <v>41121</v>
      </c>
      <c r="BA33">
        <v>2.9</v>
      </c>
      <c r="BC33" s="1">
        <v>41121</v>
      </c>
      <c r="BD33">
        <v>0.7</v>
      </c>
      <c r="BF33" s="1">
        <v>41121</v>
      </c>
      <c r="BG33">
        <v>8</v>
      </c>
      <c r="BI33" s="1">
        <v>43008</v>
      </c>
      <c r="BJ33">
        <v>6.28</v>
      </c>
      <c r="BL33" s="4">
        <v>41122</v>
      </c>
      <c r="BM33">
        <v>1.548</v>
      </c>
    </row>
    <row r="34" spans="1:65" ht="15.75" thickBot="1">
      <c r="A34" s="1">
        <v>43100</v>
      </c>
      <c r="B34">
        <v>2.7</v>
      </c>
      <c r="D34" s="1">
        <v>41152</v>
      </c>
      <c r="E34">
        <v>1.5</v>
      </c>
      <c r="G34" s="1">
        <v>43100</v>
      </c>
      <c r="H34">
        <v>3.1</v>
      </c>
      <c r="J34" s="1">
        <v>41152</v>
      </c>
      <c r="K34">
        <v>7.6</v>
      </c>
      <c r="M34" s="1">
        <v>41152</v>
      </c>
      <c r="N34">
        <v>3.2</v>
      </c>
      <c r="P34" s="1">
        <v>41152</v>
      </c>
      <c r="Q34">
        <v>1.67</v>
      </c>
      <c r="S34" s="1">
        <v>40403</v>
      </c>
      <c r="T34">
        <v>486</v>
      </c>
      <c r="V34" s="1">
        <v>40405</v>
      </c>
      <c r="W34">
        <v>27</v>
      </c>
      <c r="Y34" s="1">
        <v>41152</v>
      </c>
      <c r="Z34">
        <v>2.23</v>
      </c>
      <c r="AB34" s="1">
        <v>41152</v>
      </c>
      <c r="AC34">
        <v>76.637100000000004</v>
      </c>
      <c r="AE34" s="1">
        <v>41152</v>
      </c>
      <c r="AF34">
        <v>-5.9</v>
      </c>
      <c r="AH34" s="1">
        <v>41152</v>
      </c>
      <c r="AI34">
        <v>5.8</v>
      </c>
      <c r="AK34" s="1">
        <v>41152</v>
      </c>
      <c r="AL34">
        <v>54217</v>
      </c>
      <c r="AN34" s="1">
        <v>41152</v>
      </c>
      <c r="AO34">
        <v>27299</v>
      </c>
      <c r="AQ34" s="1">
        <v>41152</v>
      </c>
      <c r="AR34">
        <v>49</v>
      </c>
      <c r="AT34" s="1">
        <v>41152</v>
      </c>
      <c r="AU34">
        <v>52.1</v>
      </c>
      <c r="AW34" s="1">
        <v>41152</v>
      </c>
      <c r="AX34">
        <v>92.7</v>
      </c>
      <c r="AZ34" s="1">
        <v>41152</v>
      </c>
      <c r="BA34">
        <v>1.4</v>
      </c>
      <c r="BC34" s="1">
        <v>41152</v>
      </c>
      <c r="BD34">
        <v>0.7</v>
      </c>
      <c r="BF34" s="1">
        <v>41152</v>
      </c>
      <c r="BG34">
        <v>6.4</v>
      </c>
      <c r="BI34" s="1">
        <v>43100</v>
      </c>
      <c r="BJ34">
        <v>6.32</v>
      </c>
      <c r="BL34" s="4">
        <v>41153</v>
      </c>
      <c r="BM34">
        <v>1.633</v>
      </c>
    </row>
    <row r="35" spans="1:65" ht="15.75" thickBot="1">
      <c r="A35" s="1">
        <v>43190</v>
      </c>
      <c r="B35">
        <v>3</v>
      </c>
      <c r="D35" s="1">
        <v>41182</v>
      </c>
      <c r="E35">
        <v>1.7</v>
      </c>
      <c r="G35" s="1">
        <v>43190</v>
      </c>
      <c r="H35">
        <v>3.3</v>
      </c>
      <c r="J35" s="1">
        <v>41182</v>
      </c>
      <c r="K35">
        <v>8.1</v>
      </c>
      <c r="M35" s="1">
        <v>41182</v>
      </c>
      <c r="N35">
        <v>3.7</v>
      </c>
      <c r="P35" s="1">
        <v>41182</v>
      </c>
      <c r="Q35">
        <v>1.63</v>
      </c>
      <c r="S35" s="1">
        <v>40410</v>
      </c>
      <c r="T35">
        <v>464</v>
      </c>
      <c r="V35" s="1">
        <v>40412</v>
      </c>
      <c r="W35">
        <v>28</v>
      </c>
      <c r="Y35" s="1">
        <v>41182</v>
      </c>
      <c r="Z35">
        <v>2.25</v>
      </c>
      <c r="AB35" s="1">
        <v>41182</v>
      </c>
      <c r="AC35">
        <v>76.467100000000002</v>
      </c>
      <c r="AE35" s="1">
        <v>41182</v>
      </c>
      <c r="AF35">
        <v>0.9</v>
      </c>
      <c r="AH35" s="1">
        <v>41182</v>
      </c>
      <c r="AI35">
        <v>7</v>
      </c>
      <c r="AK35" s="1">
        <v>41182</v>
      </c>
      <c r="AL35">
        <v>52903</v>
      </c>
      <c r="AN35" s="1">
        <v>41182</v>
      </c>
      <c r="AO35">
        <v>26880</v>
      </c>
      <c r="AQ35" s="1">
        <v>41182</v>
      </c>
      <c r="AR35">
        <v>50.8</v>
      </c>
      <c r="AT35" s="1">
        <v>41182</v>
      </c>
      <c r="AU35">
        <v>53.8</v>
      </c>
      <c r="AW35" s="1">
        <v>41182</v>
      </c>
      <c r="AX35">
        <v>92.7</v>
      </c>
      <c r="AZ35" s="1">
        <v>41182</v>
      </c>
      <c r="BA35">
        <v>4</v>
      </c>
      <c r="BC35" s="1">
        <v>41182</v>
      </c>
      <c r="BD35">
        <v>1.2</v>
      </c>
      <c r="BF35" s="1">
        <v>41182</v>
      </c>
      <c r="BG35">
        <v>7</v>
      </c>
      <c r="BI35" s="1">
        <v>43190</v>
      </c>
      <c r="BJ35">
        <v>7.04</v>
      </c>
      <c r="BL35" s="4">
        <v>41183</v>
      </c>
      <c r="BM35">
        <v>1.694</v>
      </c>
    </row>
    <row r="36" spans="1:65" ht="15.75" thickBot="1">
      <c r="A36" s="1">
        <v>43281</v>
      </c>
      <c r="B36">
        <v>3.3</v>
      </c>
      <c r="D36" s="1">
        <v>41213</v>
      </c>
      <c r="E36">
        <v>2</v>
      </c>
      <c r="G36" s="1">
        <v>43281</v>
      </c>
      <c r="H36">
        <v>3.2</v>
      </c>
      <c r="J36" s="1">
        <v>41213</v>
      </c>
      <c r="K36">
        <v>8.6999999999999993</v>
      </c>
      <c r="M36" s="1">
        <v>41213</v>
      </c>
      <c r="N36">
        <v>3.3</v>
      </c>
      <c r="P36" s="1">
        <v>41213</v>
      </c>
      <c r="Q36">
        <v>1.6</v>
      </c>
      <c r="S36" s="1">
        <v>40417</v>
      </c>
      <c r="T36">
        <v>467</v>
      </c>
      <c r="V36" s="1">
        <v>40419</v>
      </c>
      <c r="W36">
        <v>28</v>
      </c>
      <c r="Y36" s="1">
        <v>41213</v>
      </c>
      <c r="Z36">
        <v>1.9300000000000002</v>
      </c>
      <c r="AB36" s="1">
        <v>41213</v>
      </c>
      <c r="AC36">
        <v>76.5822</v>
      </c>
      <c r="AE36" s="1">
        <v>41213</v>
      </c>
      <c r="AF36">
        <v>7.8</v>
      </c>
      <c r="AH36" s="1">
        <v>41213</v>
      </c>
      <c r="AI36">
        <v>6.1</v>
      </c>
      <c r="AK36" s="1">
        <v>41213</v>
      </c>
      <c r="AL36">
        <v>52516</v>
      </c>
      <c r="AN36" s="1">
        <v>41213</v>
      </c>
      <c r="AO36">
        <v>28187</v>
      </c>
      <c r="AQ36" s="1">
        <v>41213</v>
      </c>
      <c r="AR36">
        <v>50.5</v>
      </c>
      <c r="AT36" s="1">
        <v>41213</v>
      </c>
      <c r="AU36">
        <v>54.3</v>
      </c>
      <c r="AW36" s="1">
        <v>41213</v>
      </c>
      <c r="AX36">
        <v>93</v>
      </c>
      <c r="AZ36" s="1">
        <v>41213</v>
      </c>
      <c r="BA36">
        <v>1.9</v>
      </c>
      <c r="BC36" s="1">
        <v>41213</v>
      </c>
      <c r="BD36">
        <v>-0.3</v>
      </c>
      <c r="BF36" s="1">
        <v>41213</v>
      </c>
      <c r="BG36">
        <v>7.3</v>
      </c>
      <c r="BI36" s="1">
        <v>43281</v>
      </c>
      <c r="BJ36">
        <v>6.33</v>
      </c>
      <c r="BL36" s="4">
        <v>41214</v>
      </c>
      <c r="BM36">
        <v>1.6160000000000001</v>
      </c>
    </row>
    <row r="37" spans="1:65" ht="15.75" thickBot="1">
      <c r="A37" s="1">
        <v>43373</v>
      </c>
      <c r="B37">
        <v>3.1</v>
      </c>
      <c r="D37" s="1">
        <v>41243</v>
      </c>
      <c r="E37">
        <v>1.7</v>
      </c>
      <c r="G37" s="1">
        <v>43373</v>
      </c>
      <c r="H37">
        <v>3.4</v>
      </c>
      <c r="J37" s="1">
        <v>41243</v>
      </c>
      <c r="K37">
        <v>9.5</v>
      </c>
      <c r="M37" s="1">
        <v>41243</v>
      </c>
      <c r="N37">
        <v>3.2</v>
      </c>
      <c r="P37" s="1">
        <v>41243</v>
      </c>
      <c r="Q37">
        <v>1.6099999999999999</v>
      </c>
      <c r="S37" s="1">
        <v>40424</v>
      </c>
      <c r="T37">
        <v>452</v>
      </c>
      <c r="V37" s="1">
        <v>40426</v>
      </c>
      <c r="W37">
        <v>29</v>
      </c>
      <c r="Y37" s="1">
        <v>41243</v>
      </c>
      <c r="Z37">
        <v>2.35</v>
      </c>
      <c r="AB37" s="1">
        <v>41243</v>
      </c>
      <c r="AC37">
        <v>76.813000000000002</v>
      </c>
      <c r="AE37" s="1">
        <v>41243</v>
      </c>
      <c r="AF37">
        <v>1.6</v>
      </c>
      <c r="AH37" s="1">
        <v>41243</v>
      </c>
      <c r="AI37">
        <v>6</v>
      </c>
      <c r="AK37" s="1">
        <v>41243</v>
      </c>
      <c r="AL37">
        <v>48734</v>
      </c>
      <c r="AN37" s="1">
        <v>41243</v>
      </c>
      <c r="AO37">
        <v>24761</v>
      </c>
      <c r="AQ37" s="1">
        <v>41243</v>
      </c>
      <c r="AR37">
        <v>48</v>
      </c>
      <c r="AT37" s="1">
        <v>41243</v>
      </c>
      <c r="AU37">
        <v>53.9</v>
      </c>
      <c r="AW37" s="1">
        <v>41243</v>
      </c>
      <c r="AX37">
        <v>87.2</v>
      </c>
      <c r="AZ37" s="1">
        <v>41243</v>
      </c>
      <c r="BA37">
        <v>4.2</v>
      </c>
      <c r="BC37" s="1">
        <v>41243</v>
      </c>
      <c r="BD37">
        <v>2.4</v>
      </c>
      <c r="BF37" s="1">
        <v>41243</v>
      </c>
      <c r="BG37">
        <v>7.4</v>
      </c>
      <c r="BI37" s="1">
        <v>43373</v>
      </c>
      <c r="BJ37">
        <v>6.03</v>
      </c>
      <c r="BL37" s="4">
        <v>41244</v>
      </c>
      <c r="BM37">
        <v>1.7569999999999999</v>
      </c>
    </row>
    <row r="38" spans="1:65" ht="15.75" thickBot="1">
      <c r="A38" s="1">
        <v>43465</v>
      </c>
      <c r="B38">
        <v>2.2999999999999998</v>
      </c>
      <c r="D38" s="1">
        <v>41274</v>
      </c>
      <c r="E38">
        <v>1.6</v>
      </c>
      <c r="G38" s="1">
        <v>43465</v>
      </c>
      <c r="H38">
        <v>3.7</v>
      </c>
      <c r="J38" s="1">
        <v>41274</v>
      </c>
      <c r="K38">
        <v>11.6</v>
      </c>
      <c r="M38" s="1">
        <v>41274</v>
      </c>
      <c r="N38">
        <v>3.8</v>
      </c>
      <c r="P38" s="1">
        <v>41274</v>
      </c>
      <c r="Q38">
        <v>1.6400000000000001</v>
      </c>
      <c r="S38" s="1">
        <v>40431</v>
      </c>
      <c r="T38">
        <v>444</v>
      </c>
      <c r="V38" s="1">
        <v>40433</v>
      </c>
      <c r="W38">
        <v>28</v>
      </c>
      <c r="Y38" s="1">
        <v>41274</v>
      </c>
      <c r="Z38">
        <v>2.09</v>
      </c>
      <c r="AB38" s="1">
        <v>41274</v>
      </c>
      <c r="AC38">
        <v>76.874499999999998</v>
      </c>
      <c r="AE38" s="1">
        <v>41274</v>
      </c>
      <c r="AF38">
        <v>0.8</v>
      </c>
      <c r="AH38" s="1">
        <v>41274</v>
      </c>
      <c r="AI38">
        <v>5.8</v>
      </c>
      <c r="AK38" s="1">
        <v>41274</v>
      </c>
      <c r="AL38">
        <v>44162</v>
      </c>
      <c r="AN38" s="1">
        <v>41274</v>
      </c>
      <c r="AO38">
        <v>22265</v>
      </c>
      <c r="AQ38" s="1">
        <v>41274</v>
      </c>
      <c r="AR38">
        <v>50.1</v>
      </c>
      <c r="AT38" s="1">
        <v>41274</v>
      </c>
      <c r="AU38">
        <v>55.7</v>
      </c>
      <c r="AW38" s="1">
        <v>41274</v>
      </c>
      <c r="AX38">
        <v>88</v>
      </c>
      <c r="AZ38" s="1">
        <v>41274</v>
      </c>
      <c r="BA38">
        <v>5.4</v>
      </c>
      <c r="BC38" s="1">
        <v>41274</v>
      </c>
      <c r="BD38">
        <v>-1.4</v>
      </c>
      <c r="BF38" s="1">
        <v>41274</v>
      </c>
      <c r="BG38">
        <v>8.1999999999999993</v>
      </c>
      <c r="BI38" s="1">
        <v>43465</v>
      </c>
      <c r="BJ38">
        <v>5.71</v>
      </c>
      <c r="BL38" s="4">
        <v>41275</v>
      </c>
      <c r="BM38">
        <v>1.9850000000000001</v>
      </c>
    </row>
    <row r="39" spans="1:65" ht="15.75" thickBot="1">
      <c r="A39" s="1">
        <v>43555</v>
      </c>
      <c r="B39">
        <v>2.2000000000000002</v>
      </c>
      <c r="D39" s="1">
        <v>41305</v>
      </c>
      <c r="E39">
        <v>1.5</v>
      </c>
      <c r="G39" s="1">
        <v>43555</v>
      </c>
      <c r="H39">
        <v>3.3</v>
      </c>
      <c r="J39" s="1">
        <v>41305</v>
      </c>
      <c r="K39">
        <v>5.9</v>
      </c>
      <c r="M39" s="1">
        <v>41305</v>
      </c>
      <c r="N39">
        <v>3.2</v>
      </c>
      <c r="P39" s="1">
        <v>41305</v>
      </c>
      <c r="Q39">
        <v>1.51</v>
      </c>
      <c r="S39" s="1">
        <v>40438</v>
      </c>
      <c r="T39">
        <v>459</v>
      </c>
      <c r="V39" s="1">
        <v>40440</v>
      </c>
      <c r="W39">
        <v>27</v>
      </c>
      <c r="Y39" s="1">
        <v>41305</v>
      </c>
      <c r="Z39">
        <v>1.44</v>
      </c>
      <c r="AB39" s="1">
        <v>41305</v>
      </c>
      <c r="AC39">
        <v>76.726200000000006</v>
      </c>
      <c r="AE39" s="1">
        <v>41305</v>
      </c>
      <c r="AF39">
        <v>0.1</v>
      </c>
      <c r="AH39" s="1">
        <v>41305</v>
      </c>
      <c r="AI39">
        <v>6.1</v>
      </c>
      <c r="AK39" s="1">
        <v>41305</v>
      </c>
      <c r="AL39">
        <v>38562</v>
      </c>
      <c r="AN39" s="1">
        <v>41305</v>
      </c>
      <c r="AO39">
        <v>20810</v>
      </c>
      <c r="AQ39" s="1">
        <v>41305</v>
      </c>
      <c r="AR39">
        <v>53.3</v>
      </c>
      <c r="AT39" s="1">
        <v>41305</v>
      </c>
      <c r="AU39">
        <v>55.9</v>
      </c>
      <c r="AW39" s="1">
        <v>41305</v>
      </c>
      <c r="AX39">
        <v>88.8</v>
      </c>
      <c r="AZ39" s="1">
        <v>41305</v>
      </c>
      <c r="BA39">
        <v>4.3</v>
      </c>
      <c r="BC39" s="1">
        <v>41305</v>
      </c>
      <c r="BD39">
        <v>-0.9</v>
      </c>
      <c r="BF39" s="1">
        <v>41305</v>
      </c>
      <c r="BG39">
        <v>7.7</v>
      </c>
      <c r="BI39" s="1">
        <v>43555</v>
      </c>
      <c r="BJ39">
        <v>5.12</v>
      </c>
      <c r="BL39" s="4">
        <v>41306</v>
      </c>
      <c r="BM39">
        <v>1.881</v>
      </c>
    </row>
    <row r="40" spans="1:65" ht="15.75" thickBot="1">
      <c r="A40" s="1">
        <v>43646</v>
      </c>
      <c r="B40">
        <v>2.1</v>
      </c>
      <c r="D40" s="1">
        <v>41333</v>
      </c>
      <c r="E40">
        <v>1.6</v>
      </c>
      <c r="G40" s="1">
        <v>43646</v>
      </c>
      <c r="H40">
        <v>2.1</v>
      </c>
      <c r="J40" s="1">
        <v>41333</v>
      </c>
      <c r="K40">
        <v>5.6</v>
      </c>
      <c r="M40" s="1">
        <v>41333</v>
      </c>
      <c r="N40">
        <v>3.2</v>
      </c>
      <c r="P40" s="1">
        <v>41333</v>
      </c>
      <c r="Q40">
        <v>1.52</v>
      </c>
      <c r="S40" s="1">
        <v>40445</v>
      </c>
      <c r="T40">
        <v>459</v>
      </c>
      <c r="V40" s="1">
        <v>40447</v>
      </c>
      <c r="W40">
        <v>28</v>
      </c>
      <c r="Y40" s="1">
        <v>41333</v>
      </c>
      <c r="Z40">
        <v>1.6400000000000001</v>
      </c>
      <c r="AB40" s="1">
        <v>41333</v>
      </c>
      <c r="AC40">
        <v>76.993399999999994</v>
      </c>
      <c r="AE40" s="1">
        <v>41333</v>
      </c>
      <c r="AF40">
        <v>0.3</v>
      </c>
      <c r="AH40" s="1">
        <v>41333</v>
      </c>
      <c r="AI40">
        <v>5.4</v>
      </c>
      <c r="AK40" s="1">
        <v>41333</v>
      </c>
      <c r="AL40">
        <v>38761</v>
      </c>
      <c r="AN40" s="1">
        <v>41333</v>
      </c>
      <c r="AO40">
        <v>20701</v>
      </c>
      <c r="AQ40" s="1">
        <v>41333</v>
      </c>
      <c r="AR40">
        <v>54.2</v>
      </c>
      <c r="AT40" s="1">
        <v>41333</v>
      </c>
      <c r="AU40">
        <v>56.6</v>
      </c>
      <c r="AW40" s="1">
        <v>41333</v>
      </c>
      <c r="AX40">
        <v>90.9</v>
      </c>
      <c r="AZ40" s="1">
        <v>41333</v>
      </c>
      <c r="BA40">
        <v>4</v>
      </c>
      <c r="BC40" s="1">
        <v>41333</v>
      </c>
      <c r="BD40">
        <v>2.4</v>
      </c>
      <c r="BF40" s="1">
        <v>41333</v>
      </c>
      <c r="BG40">
        <v>7.1</v>
      </c>
      <c r="BI40" s="1">
        <v>43646</v>
      </c>
      <c r="BJ40">
        <v>5.0199999999999996</v>
      </c>
      <c r="BL40" s="4">
        <v>41334</v>
      </c>
      <c r="BM40">
        <v>1.8520000000000001</v>
      </c>
    </row>
    <row r="41" spans="1:65" ht="15.75" thickBot="1">
      <c r="A41" s="1">
        <v>43738</v>
      </c>
      <c r="B41">
        <v>2.2999999999999998</v>
      </c>
      <c r="D41" s="1">
        <v>41364</v>
      </c>
      <c r="E41">
        <v>1.3</v>
      </c>
      <c r="G41" s="1">
        <v>43738</v>
      </c>
      <c r="H41">
        <v>1.9</v>
      </c>
      <c r="J41" s="1">
        <v>41364</v>
      </c>
      <c r="K41">
        <v>5.9</v>
      </c>
      <c r="M41" s="1">
        <v>41364</v>
      </c>
      <c r="N41">
        <v>2.2000000000000002</v>
      </c>
      <c r="P41" s="1">
        <v>41364</v>
      </c>
      <c r="Q41">
        <v>1.44</v>
      </c>
      <c r="S41" s="1">
        <v>40452</v>
      </c>
      <c r="T41">
        <v>446</v>
      </c>
      <c r="V41" s="1">
        <v>40454</v>
      </c>
      <c r="W41">
        <v>26</v>
      </c>
      <c r="Y41" s="1">
        <v>41364</v>
      </c>
      <c r="Z41">
        <v>2.58</v>
      </c>
      <c r="AB41" s="1">
        <v>41364</v>
      </c>
      <c r="AC41">
        <v>77.2149</v>
      </c>
      <c r="AE41" s="1">
        <v>41364</v>
      </c>
      <c r="AF41">
        <v>-3.2</v>
      </c>
      <c r="AH41" s="1">
        <v>41364</v>
      </c>
      <c r="AI41">
        <v>4.9000000000000004</v>
      </c>
      <c r="AK41" s="1">
        <v>41364</v>
      </c>
      <c r="AL41">
        <v>40460</v>
      </c>
      <c r="AN41" s="1">
        <v>41364</v>
      </c>
      <c r="AO41">
        <v>24330</v>
      </c>
      <c r="AQ41" s="1">
        <v>41364</v>
      </c>
      <c r="AR41">
        <v>51.9</v>
      </c>
      <c r="AT41" s="1">
        <v>41364</v>
      </c>
      <c r="AU41">
        <v>55.9</v>
      </c>
      <c r="AW41" s="1">
        <v>41364</v>
      </c>
      <c r="AX41">
        <v>90</v>
      </c>
      <c r="AZ41" s="1">
        <v>41364</v>
      </c>
      <c r="BA41">
        <v>0.7</v>
      </c>
      <c r="BC41" s="1">
        <v>41364</v>
      </c>
      <c r="BD41">
        <v>-5.9</v>
      </c>
      <c r="BF41" s="1">
        <v>41364</v>
      </c>
      <c r="BG41">
        <v>7.3</v>
      </c>
      <c r="BI41" s="1">
        <v>43738</v>
      </c>
      <c r="BJ41">
        <v>4.95</v>
      </c>
      <c r="BL41" s="4">
        <v>41365</v>
      </c>
      <c r="BM41">
        <v>1.673</v>
      </c>
    </row>
    <row r="42" spans="1:65" ht="15.75" thickBot="1">
      <c r="A42" s="1">
        <v>43830</v>
      </c>
      <c r="B42">
        <v>2.6</v>
      </c>
      <c r="D42" s="1">
        <v>41394</v>
      </c>
      <c r="E42">
        <v>1.1000000000000001</v>
      </c>
      <c r="G42" s="1">
        <v>43830</v>
      </c>
      <c r="H42">
        <v>1.7</v>
      </c>
      <c r="J42" s="1">
        <v>41394</v>
      </c>
      <c r="K42">
        <v>6.2</v>
      </c>
      <c r="M42" s="1">
        <v>41394</v>
      </c>
      <c r="N42">
        <v>2</v>
      </c>
      <c r="P42" s="1">
        <v>41394</v>
      </c>
      <c r="Q42">
        <v>1.52</v>
      </c>
      <c r="S42" s="1">
        <v>40459</v>
      </c>
      <c r="T42">
        <v>459</v>
      </c>
      <c r="V42" s="1">
        <v>40461</v>
      </c>
      <c r="W42">
        <v>27</v>
      </c>
      <c r="Y42" s="1">
        <v>41394</v>
      </c>
      <c r="Z42">
        <v>1.73</v>
      </c>
      <c r="AB42" s="1">
        <v>41394</v>
      </c>
      <c r="AC42">
        <v>77.068600000000004</v>
      </c>
      <c r="AE42" s="1">
        <v>41394</v>
      </c>
      <c r="AF42">
        <v>5</v>
      </c>
      <c r="AH42" s="1">
        <v>41394</v>
      </c>
      <c r="AI42">
        <v>4.7</v>
      </c>
      <c r="AK42" s="1">
        <v>41394</v>
      </c>
      <c r="AL42">
        <v>44421</v>
      </c>
      <c r="AN42" s="1">
        <v>41394</v>
      </c>
      <c r="AO42">
        <v>26828</v>
      </c>
      <c r="AQ42" s="1">
        <v>41394</v>
      </c>
      <c r="AR42">
        <v>51</v>
      </c>
      <c r="AT42" s="1">
        <v>41394</v>
      </c>
      <c r="AU42">
        <v>54.3</v>
      </c>
      <c r="AW42" s="1">
        <v>41394</v>
      </c>
      <c r="AX42">
        <v>91.7</v>
      </c>
      <c r="AZ42" s="1">
        <v>41394</v>
      </c>
      <c r="BA42">
        <v>1.9</v>
      </c>
      <c r="BC42" s="1">
        <v>41394</v>
      </c>
      <c r="BD42">
        <v>-2.1</v>
      </c>
      <c r="BF42" s="1">
        <v>41394</v>
      </c>
      <c r="BG42">
        <v>7.1</v>
      </c>
      <c r="BI42" s="1">
        <v>43830</v>
      </c>
      <c r="BJ42">
        <v>5.48</v>
      </c>
      <c r="BL42" s="4">
        <v>41395</v>
      </c>
      <c r="BM42">
        <v>2.1320000000000001</v>
      </c>
    </row>
    <row r="43" spans="1:65" ht="15.75" thickBot="1">
      <c r="A43" s="1">
        <v>43921</v>
      </c>
      <c r="B43">
        <v>0.6</v>
      </c>
      <c r="D43" s="1">
        <v>41425</v>
      </c>
      <c r="E43">
        <v>1.3</v>
      </c>
      <c r="G43" s="1">
        <v>43921</v>
      </c>
      <c r="H43">
        <v>1.6</v>
      </c>
      <c r="J43" s="1">
        <v>41425</v>
      </c>
      <c r="K43">
        <v>6.4</v>
      </c>
      <c r="M43" s="1">
        <v>41425</v>
      </c>
      <c r="N43">
        <v>2.7</v>
      </c>
      <c r="P43" s="1">
        <v>41425</v>
      </c>
      <c r="Q43">
        <v>1.6099999999999999</v>
      </c>
      <c r="S43" s="1">
        <v>40466</v>
      </c>
      <c r="T43">
        <v>444</v>
      </c>
      <c r="V43" s="1">
        <v>40468</v>
      </c>
      <c r="W43">
        <v>27</v>
      </c>
      <c r="Y43" s="1">
        <v>41425</v>
      </c>
      <c r="Z43">
        <v>1.65</v>
      </c>
      <c r="AB43" s="1">
        <v>41425</v>
      </c>
      <c r="AC43">
        <v>77.043400000000005</v>
      </c>
      <c r="AE43" s="1">
        <v>41425</v>
      </c>
      <c r="AF43">
        <v>8.1</v>
      </c>
      <c r="AH43" s="1">
        <v>41425</v>
      </c>
      <c r="AI43">
        <v>4.0999999999999996</v>
      </c>
      <c r="AK43" s="1">
        <v>41425</v>
      </c>
      <c r="AL43">
        <v>47953</v>
      </c>
      <c r="AN43" s="1">
        <v>41425</v>
      </c>
      <c r="AO43">
        <v>28508</v>
      </c>
      <c r="AQ43" s="1">
        <v>41425</v>
      </c>
      <c r="AR43">
        <v>50.8</v>
      </c>
      <c r="AT43" s="1">
        <v>41425</v>
      </c>
      <c r="AU43">
        <v>54.8</v>
      </c>
      <c r="AW43" s="1">
        <v>41425</v>
      </c>
      <c r="AX43">
        <v>94</v>
      </c>
      <c r="AZ43" s="1">
        <v>41425</v>
      </c>
      <c r="BA43">
        <v>1.3</v>
      </c>
      <c r="BC43" s="1">
        <v>41425</v>
      </c>
      <c r="BD43">
        <v>-0.4</v>
      </c>
      <c r="BF43" s="1">
        <v>41425</v>
      </c>
      <c r="BG43">
        <v>7</v>
      </c>
      <c r="BI43" s="1">
        <v>43921</v>
      </c>
      <c r="BJ43">
        <v>6.25</v>
      </c>
      <c r="BL43" s="4">
        <v>41426</v>
      </c>
      <c r="BM43">
        <v>2.4870000000000001</v>
      </c>
    </row>
    <row r="44" spans="1:65" ht="15.75" thickBot="1">
      <c r="A44" s="1">
        <v>44012</v>
      </c>
      <c r="B44">
        <v>-9.1</v>
      </c>
      <c r="D44" s="1">
        <v>41455</v>
      </c>
      <c r="E44">
        <v>1.5</v>
      </c>
      <c r="G44" s="1">
        <v>44012</v>
      </c>
      <c r="H44">
        <v>12.5</v>
      </c>
      <c r="J44" s="1">
        <v>41455</v>
      </c>
      <c r="K44">
        <v>6.5</v>
      </c>
      <c r="M44" s="1">
        <v>41455</v>
      </c>
      <c r="N44">
        <v>3.5</v>
      </c>
      <c r="P44" s="1">
        <v>41455</v>
      </c>
      <c r="Q44">
        <v>1.69</v>
      </c>
      <c r="S44" s="1">
        <v>40473</v>
      </c>
      <c r="T44">
        <v>432</v>
      </c>
      <c r="V44" s="1">
        <v>40475</v>
      </c>
      <c r="W44">
        <v>27</v>
      </c>
      <c r="Y44" s="1">
        <v>41455</v>
      </c>
      <c r="Z44">
        <v>1.79</v>
      </c>
      <c r="AB44" s="1">
        <v>41455</v>
      </c>
      <c r="AC44">
        <v>77.066500000000005</v>
      </c>
      <c r="AE44" s="1">
        <v>41455</v>
      </c>
      <c r="AF44">
        <v>11.6</v>
      </c>
      <c r="AH44" s="1">
        <v>41455</v>
      </c>
      <c r="AI44">
        <v>3.9</v>
      </c>
      <c r="AK44" s="1">
        <v>41455</v>
      </c>
      <c r="AL44">
        <v>51362</v>
      </c>
      <c r="AN44" s="1">
        <v>41455</v>
      </c>
      <c r="AO44">
        <v>30330</v>
      </c>
      <c r="AQ44" s="1">
        <v>41455</v>
      </c>
      <c r="AR44">
        <v>51.1</v>
      </c>
      <c r="AT44" s="1">
        <v>41455</v>
      </c>
      <c r="AU44">
        <v>53.6</v>
      </c>
      <c r="AW44" s="1">
        <v>41455</v>
      </c>
      <c r="AX44">
        <v>94</v>
      </c>
      <c r="AZ44" s="1">
        <v>41455</v>
      </c>
      <c r="BA44">
        <v>3</v>
      </c>
      <c r="BC44" s="1">
        <v>41455</v>
      </c>
      <c r="BD44">
        <v>-1.2</v>
      </c>
      <c r="BF44" s="1">
        <v>41455</v>
      </c>
      <c r="BG44">
        <v>6.8</v>
      </c>
      <c r="BI44" s="1">
        <v>44012</v>
      </c>
      <c r="BJ44">
        <v>5.79</v>
      </c>
      <c r="BL44" s="4">
        <v>41456</v>
      </c>
      <c r="BM44">
        <v>2.5880000000000001</v>
      </c>
    </row>
    <row r="45" spans="1:65" ht="15.75" thickBot="1">
      <c r="A45" s="1">
        <v>44104</v>
      </c>
      <c r="B45">
        <v>-2.9</v>
      </c>
      <c r="D45" s="1">
        <v>41486</v>
      </c>
      <c r="E45">
        <v>1.6</v>
      </c>
      <c r="G45" s="1">
        <v>44104</v>
      </c>
      <c r="H45">
        <v>6.9</v>
      </c>
      <c r="J45" s="1">
        <v>41486</v>
      </c>
      <c r="K45">
        <v>6.3</v>
      </c>
      <c r="M45" s="1">
        <v>41486</v>
      </c>
      <c r="N45">
        <v>3.8</v>
      </c>
      <c r="P45" s="1">
        <v>41486</v>
      </c>
      <c r="Q45">
        <v>1.6600000000000001</v>
      </c>
      <c r="S45" s="1">
        <v>40480</v>
      </c>
      <c r="T45">
        <v>453</v>
      </c>
      <c r="V45" s="1">
        <v>40482</v>
      </c>
      <c r="W45">
        <v>27</v>
      </c>
      <c r="Y45" s="1">
        <v>41486</v>
      </c>
      <c r="Z45">
        <v>1.27</v>
      </c>
      <c r="AB45" s="1">
        <v>41486</v>
      </c>
      <c r="AC45">
        <v>76.770600000000002</v>
      </c>
      <c r="AE45" s="1">
        <v>41486</v>
      </c>
      <c r="AF45">
        <v>0.6</v>
      </c>
      <c r="AH45" s="1">
        <v>41486</v>
      </c>
      <c r="AI45">
        <v>3.4</v>
      </c>
      <c r="AK45" s="1">
        <v>41486</v>
      </c>
      <c r="AL45">
        <v>53792</v>
      </c>
      <c r="AN45" s="1">
        <v>41486</v>
      </c>
      <c r="AO45">
        <v>31277</v>
      </c>
      <c r="AQ45" s="1">
        <v>41486</v>
      </c>
      <c r="AR45">
        <v>53.8</v>
      </c>
      <c r="AT45" s="1">
        <v>41486</v>
      </c>
      <c r="AU45">
        <v>55.2</v>
      </c>
      <c r="AW45" s="1">
        <v>41486</v>
      </c>
      <c r="AX45">
        <v>94.4</v>
      </c>
      <c r="AZ45" s="1">
        <v>41486</v>
      </c>
      <c r="BA45">
        <v>2.9</v>
      </c>
      <c r="BC45" s="1">
        <v>41486</v>
      </c>
      <c r="BD45">
        <v>-0.3</v>
      </c>
      <c r="BF45" s="1">
        <v>41486</v>
      </c>
      <c r="BG45">
        <v>6.7</v>
      </c>
      <c r="BI45" s="1">
        <v>44104</v>
      </c>
      <c r="BJ45">
        <v>8.16</v>
      </c>
      <c r="BL45" s="4">
        <v>41487</v>
      </c>
      <c r="BM45">
        <v>2.7890000000000001</v>
      </c>
    </row>
    <row r="46" spans="1:65" ht="15.75" thickBot="1">
      <c r="A46" s="1">
        <v>44196</v>
      </c>
      <c r="B46">
        <v>-2.2999999999999998</v>
      </c>
      <c r="D46" s="1">
        <v>41517</v>
      </c>
      <c r="E46">
        <v>1.4</v>
      </c>
      <c r="G46" s="1">
        <v>44196</v>
      </c>
      <c r="H46">
        <v>4</v>
      </c>
      <c r="J46" s="1">
        <v>41517</v>
      </c>
      <c r="K46">
        <v>6.4</v>
      </c>
      <c r="M46" s="1">
        <v>41517</v>
      </c>
      <c r="N46">
        <v>2.4</v>
      </c>
      <c r="P46" s="1">
        <v>41517</v>
      </c>
      <c r="Q46">
        <v>1.71</v>
      </c>
      <c r="S46" s="1">
        <v>40487</v>
      </c>
      <c r="T46">
        <v>434</v>
      </c>
      <c r="V46" s="1">
        <v>40489</v>
      </c>
      <c r="W46">
        <v>27</v>
      </c>
      <c r="Y46" s="1">
        <v>41517</v>
      </c>
      <c r="Z46">
        <v>2.2800000000000002</v>
      </c>
      <c r="AB46" s="1">
        <v>41517</v>
      </c>
      <c r="AC46">
        <v>77.151499999999999</v>
      </c>
      <c r="AE46" s="1">
        <v>41517</v>
      </c>
      <c r="AF46">
        <v>9.8000000000000007</v>
      </c>
      <c r="AH46" s="1">
        <v>41517</v>
      </c>
      <c r="AI46">
        <v>3.5</v>
      </c>
      <c r="AK46" s="1">
        <v>41517</v>
      </c>
      <c r="AL46">
        <v>55390</v>
      </c>
      <c r="AN46" s="1">
        <v>41517</v>
      </c>
      <c r="AO46">
        <v>32142</v>
      </c>
      <c r="AQ46" s="1">
        <v>41517</v>
      </c>
      <c r="AR46">
        <v>54</v>
      </c>
      <c r="AT46" s="1">
        <v>41517</v>
      </c>
      <c r="AU46">
        <v>55.3</v>
      </c>
      <c r="AW46" s="1">
        <v>41517</v>
      </c>
      <c r="AX46">
        <v>94</v>
      </c>
      <c r="AZ46" s="1">
        <v>41517</v>
      </c>
      <c r="BA46">
        <v>4</v>
      </c>
      <c r="BC46" s="1">
        <v>41517</v>
      </c>
      <c r="BD46">
        <v>0</v>
      </c>
      <c r="BF46" s="1">
        <v>41517</v>
      </c>
      <c r="BG46">
        <v>6.6</v>
      </c>
      <c r="BI46" s="1">
        <v>44196</v>
      </c>
      <c r="BJ46">
        <v>11.08</v>
      </c>
      <c r="BL46" s="4">
        <v>41518</v>
      </c>
      <c r="BM46">
        <v>2.6150000000000002</v>
      </c>
    </row>
    <row r="47" spans="1:65" ht="15.75" thickBot="1">
      <c r="D47" s="1">
        <v>41547</v>
      </c>
      <c r="E47">
        <v>1.2</v>
      </c>
      <c r="J47" s="1">
        <v>41547</v>
      </c>
      <c r="K47">
        <v>6.5</v>
      </c>
      <c r="M47" s="1">
        <v>41547</v>
      </c>
      <c r="N47">
        <v>2.2000000000000002</v>
      </c>
      <c r="P47" s="1">
        <v>41547</v>
      </c>
      <c r="Q47">
        <v>1.71</v>
      </c>
      <c r="S47" s="1">
        <v>40494</v>
      </c>
      <c r="T47">
        <v>432</v>
      </c>
      <c r="V47" s="1">
        <v>40496</v>
      </c>
      <c r="W47">
        <v>27</v>
      </c>
      <c r="Y47" s="1">
        <v>41547</v>
      </c>
      <c r="Z47">
        <v>2.91</v>
      </c>
      <c r="AB47" s="1">
        <v>41547</v>
      </c>
      <c r="AC47">
        <v>77.518299999999996</v>
      </c>
      <c r="AE47" s="1">
        <v>41547</v>
      </c>
      <c r="AF47">
        <v>11.1</v>
      </c>
      <c r="AH47" s="1">
        <v>41547</v>
      </c>
      <c r="AI47">
        <v>3.3</v>
      </c>
      <c r="AK47" s="1">
        <v>41547</v>
      </c>
      <c r="AL47">
        <v>54878</v>
      </c>
      <c r="AN47" s="1">
        <v>41547</v>
      </c>
      <c r="AO47">
        <v>31666</v>
      </c>
      <c r="AQ47" s="1">
        <v>41547</v>
      </c>
      <c r="AR47">
        <v>54.6</v>
      </c>
      <c r="AT47" s="1">
        <v>41547</v>
      </c>
      <c r="AU47">
        <v>53.6</v>
      </c>
      <c r="AW47" s="1">
        <v>41547</v>
      </c>
      <c r="AX47">
        <v>93.8</v>
      </c>
      <c r="AZ47" s="1">
        <v>41547</v>
      </c>
      <c r="BA47">
        <v>0.7</v>
      </c>
      <c r="BC47" s="1">
        <v>41547</v>
      </c>
      <c r="BD47">
        <v>1.1000000000000001</v>
      </c>
      <c r="BF47" s="1">
        <v>41547</v>
      </c>
      <c r="BG47">
        <v>6.3</v>
      </c>
      <c r="BL47" s="4">
        <v>41548</v>
      </c>
      <c r="BM47">
        <v>2.552</v>
      </c>
    </row>
    <row r="48" spans="1:65" ht="15.75" thickBot="1">
      <c r="D48" s="1">
        <v>41578</v>
      </c>
      <c r="E48">
        <v>1</v>
      </c>
      <c r="J48" s="1">
        <v>41578</v>
      </c>
      <c r="K48">
        <v>6</v>
      </c>
      <c r="M48" s="1">
        <v>41578</v>
      </c>
      <c r="N48">
        <v>2.2000000000000002</v>
      </c>
      <c r="P48" s="1">
        <v>41578</v>
      </c>
      <c r="Q48">
        <v>1.75</v>
      </c>
      <c r="S48" s="1">
        <v>40501</v>
      </c>
      <c r="T48">
        <v>407</v>
      </c>
      <c r="V48" s="1">
        <v>40503</v>
      </c>
      <c r="W48">
        <v>27</v>
      </c>
      <c r="Y48" s="1">
        <v>41578</v>
      </c>
      <c r="Z48">
        <v>2.44</v>
      </c>
      <c r="AB48" s="1">
        <v>41578</v>
      </c>
      <c r="AC48">
        <v>77.347099999999998</v>
      </c>
      <c r="AE48" s="1">
        <v>41578</v>
      </c>
      <c r="AF48">
        <v>6.3</v>
      </c>
      <c r="AH48" s="1">
        <v>41578</v>
      </c>
      <c r="AI48">
        <v>3.8</v>
      </c>
      <c r="AK48" s="1">
        <v>41578</v>
      </c>
      <c r="AL48">
        <v>54623</v>
      </c>
      <c r="AN48" s="1">
        <v>41578</v>
      </c>
      <c r="AO48">
        <v>32681</v>
      </c>
      <c r="AQ48" s="1">
        <v>41578</v>
      </c>
      <c r="AR48">
        <v>54.6</v>
      </c>
      <c r="AT48" s="1">
        <v>41578</v>
      </c>
      <c r="AU48">
        <v>53.9</v>
      </c>
      <c r="AW48" s="1">
        <v>41578</v>
      </c>
      <c r="AX48">
        <v>91.5</v>
      </c>
      <c r="AZ48" s="1">
        <v>41578</v>
      </c>
      <c r="BA48">
        <v>5.6</v>
      </c>
      <c r="BC48" s="1">
        <v>41578</v>
      </c>
      <c r="BD48">
        <v>2.2999999999999998</v>
      </c>
      <c r="BF48" s="1">
        <v>41578</v>
      </c>
      <c r="BG48">
        <v>6.7</v>
      </c>
      <c r="BL48" s="4">
        <v>41579</v>
      </c>
      <c r="BM48">
        <v>2.746</v>
      </c>
    </row>
    <row r="49" spans="4:65" ht="15.75" thickBot="1">
      <c r="D49" s="1">
        <v>41608</v>
      </c>
      <c r="E49">
        <v>1.3</v>
      </c>
      <c r="J49" s="1">
        <v>41608</v>
      </c>
      <c r="K49">
        <v>5.8</v>
      </c>
      <c r="M49" s="1">
        <v>41608</v>
      </c>
      <c r="N49">
        <v>2.2000000000000002</v>
      </c>
      <c r="P49" s="1">
        <v>41608</v>
      </c>
      <c r="Q49">
        <v>1.83</v>
      </c>
      <c r="S49" s="1">
        <v>40508</v>
      </c>
      <c r="T49">
        <v>432</v>
      </c>
      <c r="V49" s="1">
        <v>40510</v>
      </c>
      <c r="W49">
        <v>28</v>
      </c>
      <c r="Y49" s="1">
        <v>41608</v>
      </c>
      <c r="Z49">
        <v>2.2400000000000002</v>
      </c>
      <c r="AB49" s="1">
        <v>41608</v>
      </c>
      <c r="AC49">
        <v>77.486900000000006</v>
      </c>
      <c r="AE49" s="1">
        <v>41608</v>
      </c>
      <c r="AF49">
        <v>11.2</v>
      </c>
      <c r="AH49" s="1">
        <v>41608</v>
      </c>
      <c r="AI49">
        <v>4</v>
      </c>
      <c r="AK49" s="1">
        <v>41608</v>
      </c>
      <c r="AL49">
        <v>51096</v>
      </c>
      <c r="AN49" s="1">
        <v>41608</v>
      </c>
      <c r="AO49">
        <v>29375</v>
      </c>
      <c r="AQ49" s="1">
        <v>41608</v>
      </c>
      <c r="AR49">
        <v>55.5</v>
      </c>
      <c r="AT49" s="1">
        <v>41608</v>
      </c>
      <c r="AU49">
        <v>53.1</v>
      </c>
      <c r="AW49" s="1">
        <v>41608</v>
      </c>
      <c r="AX49">
        <v>92.2</v>
      </c>
      <c r="AZ49" s="1">
        <v>41608</v>
      </c>
      <c r="BA49">
        <v>4.7</v>
      </c>
      <c r="BC49" s="1">
        <v>41608</v>
      </c>
      <c r="BD49">
        <v>-1.1000000000000001</v>
      </c>
      <c r="BF49" s="1">
        <v>41608</v>
      </c>
      <c r="BG49">
        <v>6.1</v>
      </c>
      <c r="BL49" s="4">
        <v>41609</v>
      </c>
      <c r="BM49">
        <v>3.0259999999999998</v>
      </c>
    </row>
    <row r="50" spans="4:65" ht="15.75" thickBot="1">
      <c r="D50" s="1">
        <v>41639</v>
      </c>
      <c r="E50">
        <v>1.5</v>
      </c>
      <c r="J50" s="1">
        <v>41639</v>
      </c>
      <c r="K50">
        <v>6</v>
      </c>
      <c r="M50" s="1">
        <v>41639</v>
      </c>
      <c r="N50">
        <v>2.9</v>
      </c>
      <c r="P50" s="1">
        <v>41639</v>
      </c>
      <c r="Q50">
        <v>1.7</v>
      </c>
      <c r="S50" s="1">
        <v>40515</v>
      </c>
      <c r="T50">
        <v>428</v>
      </c>
      <c r="V50" s="1">
        <v>40517</v>
      </c>
      <c r="W50">
        <v>28</v>
      </c>
      <c r="Y50" s="1">
        <v>41639</v>
      </c>
      <c r="Z50">
        <v>2.19</v>
      </c>
      <c r="AB50" s="1">
        <v>41639</v>
      </c>
      <c r="AC50">
        <v>77.572999999999993</v>
      </c>
      <c r="AE50" s="1">
        <v>41639</v>
      </c>
      <c r="AF50">
        <v>4.5</v>
      </c>
      <c r="AH50" s="1">
        <v>41639</v>
      </c>
      <c r="AI50">
        <v>4.0999999999999996</v>
      </c>
      <c r="AK50" s="1">
        <v>41639</v>
      </c>
      <c r="AL50">
        <v>47808</v>
      </c>
      <c r="AN50" s="1">
        <v>41639</v>
      </c>
      <c r="AO50">
        <v>26827</v>
      </c>
      <c r="AQ50" s="1">
        <v>41639</v>
      </c>
      <c r="AR50">
        <v>56.5</v>
      </c>
      <c r="AT50" s="1">
        <v>41639</v>
      </c>
      <c r="AU50">
        <v>53.5</v>
      </c>
      <c r="AW50" s="1">
        <v>41639</v>
      </c>
      <c r="AX50">
        <v>93.8</v>
      </c>
      <c r="AZ50" s="1">
        <v>41639</v>
      </c>
      <c r="BA50">
        <v>2.1</v>
      </c>
      <c r="BC50" s="1">
        <v>41639</v>
      </c>
      <c r="BD50">
        <v>0.6</v>
      </c>
      <c r="BF50" s="1">
        <v>41639</v>
      </c>
      <c r="BG50">
        <v>5.4</v>
      </c>
      <c r="BL50" s="4">
        <v>41640</v>
      </c>
      <c r="BM50">
        <v>2.6440000000000001</v>
      </c>
    </row>
    <row r="51" spans="4:65" ht="15.75" thickBot="1">
      <c r="D51" s="1">
        <v>41670</v>
      </c>
      <c r="E51">
        <v>1.5</v>
      </c>
      <c r="J51" s="1">
        <v>41670</v>
      </c>
      <c r="K51">
        <v>6.7</v>
      </c>
      <c r="M51" s="1">
        <v>41670</v>
      </c>
      <c r="N51">
        <v>1.6</v>
      </c>
      <c r="P51" s="1">
        <v>41670</v>
      </c>
      <c r="Q51">
        <v>1.69</v>
      </c>
      <c r="S51" s="1">
        <v>40522</v>
      </c>
      <c r="T51">
        <v>425</v>
      </c>
      <c r="V51" s="1">
        <v>40524</v>
      </c>
      <c r="W51">
        <v>29</v>
      </c>
      <c r="Y51" s="1">
        <v>41670</v>
      </c>
      <c r="Z51">
        <v>1.9100000000000001</v>
      </c>
      <c r="AB51" s="1">
        <v>41670</v>
      </c>
      <c r="AC51">
        <v>77.258700000000005</v>
      </c>
      <c r="AE51" s="1">
        <v>41670</v>
      </c>
      <c r="AF51">
        <v>-0.1</v>
      </c>
      <c r="AH51" s="1">
        <v>41670</v>
      </c>
      <c r="AI51">
        <v>3.8</v>
      </c>
      <c r="AK51" s="1">
        <v>41670</v>
      </c>
      <c r="AL51">
        <v>43044</v>
      </c>
      <c r="AN51" s="1">
        <v>41670</v>
      </c>
      <c r="AO51">
        <v>25052</v>
      </c>
      <c r="AQ51" s="1">
        <v>41670</v>
      </c>
      <c r="AR51">
        <v>52.5</v>
      </c>
      <c r="AT51" s="1">
        <v>41670</v>
      </c>
      <c r="AU51">
        <v>55.2</v>
      </c>
      <c r="AW51" s="1">
        <v>41670</v>
      </c>
      <c r="AX51">
        <v>94</v>
      </c>
      <c r="AZ51" s="1">
        <v>41670</v>
      </c>
      <c r="BA51">
        <v>2.9</v>
      </c>
      <c r="BC51" s="1">
        <v>41670</v>
      </c>
      <c r="BD51">
        <v>1.2</v>
      </c>
      <c r="BF51" s="1">
        <v>41670</v>
      </c>
      <c r="BG51">
        <v>5.7</v>
      </c>
      <c r="BL51" s="4">
        <v>41671</v>
      </c>
      <c r="BM51">
        <v>2.649</v>
      </c>
    </row>
    <row r="52" spans="4:65" ht="15.75" thickBot="1">
      <c r="D52" s="1">
        <v>41698</v>
      </c>
      <c r="E52">
        <v>1.2</v>
      </c>
      <c r="J52" s="1">
        <v>41698</v>
      </c>
      <c r="K52">
        <v>6.6</v>
      </c>
      <c r="M52" s="1">
        <v>41698</v>
      </c>
      <c r="N52">
        <v>1.5</v>
      </c>
      <c r="P52" s="1">
        <v>41698</v>
      </c>
      <c r="Q52">
        <v>1.6</v>
      </c>
      <c r="S52" s="1">
        <v>40529</v>
      </c>
      <c r="T52">
        <v>424</v>
      </c>
      <c r="V52" s="1">
        <v>40531</v>
      </c>
      <c r="W52">
        <v>29</v>
      </c>
      <c r="Y52" s="1">
        <v>41698</v>
      </c>
      <c r="Z52">
        <v>2.1800000000000002</v>
      </c>
      <c r="AB52" s="1">
        <v>41698</v>
      </c>
      <c r="AC52">
        <v>77.779200000000003</v>
      </c>
      <c r="AE52" s="1">
        <v>41698</v>
      </c>
      <c r="AF52">
        <v>-1.9</v>
      </c>
      <c r="AH52" s="1">
        <v>41698</v>
      </c>
      <c r="AI52">
        <v>4.2</v>
      </c>
      <c r="AK52" s="1">
        <v>41698</v>
      </c>
      <c r="AL52">
        <v>43181</v>
      </c>
      <c r="AN52" s="1">
        <v>41698</v>
      </c>
      <c r="AO52">
        <v>24458</v>
      </c>
      <c r="AQ52" s="1">
        <v>41698</v>
      </c>
      <c r="AR52">
        <v>55</v>
      </c>
      <c r="AT52" s="1">
        <v>41698</v>
      </c>
      <c r="AU52">
        <v>53.4</v>
      </c>
      <c r="AW52" s="1">
        <v>41698</v>
      </c>
      <c r="AX52">
        <v>91.6</v>
      </c>
      <c r="AZ52" s="1">
        <v>41698</v>
      </c>
      <c r="BA52">
        <v>1.4</v>
      </c>
      <c r="BC52" s="1">
        <v>41698</v>
      </c>
      <c r="BD52">
        <v>0.7</v>
      </c>
      <c r="BF52" s="1">
        <v>41698</v>
      </c>
      <c r="BG52">
        <v>6.5</v>
      </c>
      <c r="BL52" s="4">
        <v>41699</v>
      </c>
      <c r="BM52">
        <v>2.7189999999999999</v>
      </c>
    </row>
    <row r="53" spans="4:65" ht="15.75" thickBot="1">
      <c r="D53" s="1">
        <v>41729</v>
      </c>
      <c r="E53">
        <v>1.5</v>
      </c>
      <c r="J53" s="1">
        <v>41729</v>
      </c>
      <c r="K53">
        <v>6.7</v>
      </c>
      <c r="M53" s="1">
        <v>41729</v>
      </c>
      <c r="N53">
        <v>2.7</v>
      </c>
      <c r="P53" s="1">
        <v>41729</v>
      </c>
      <c r="Q53">
        <v>1.69</v>
      </c>
      <c r="S53" s="1">
        <v>40536</v>
      </c>
      <c r="T53">
        <v>404</v>
      </c>
      <c r="V53" s="1">
        <v>40538</v>
      </c>
      <c r="W53">
        <v>28</v>
      </c>
      <c r="Y53" s="1">
        <v>41729</v>
      </c>
      <c r="Z53">
        <v>2.74</v>
      </c>
      <c r="AB53" s="1">
        <v>41729</v>
      </c>
      <c r="AC53">
        <v>78.476299999999995</v>
      </c>
      <c r="AE53" s="1">
        <v>41729</v>
      </c>
      <c r="AF53">
        <v>8.1</v>
      </c>
      <c r="AH53" s="1">
        <v>41729</v>
      </c>
      <c r="AI53">
        <v>4.7</v>
      </c>
      <c r="AK53" s="1">
        <v>41729</v>
      </c>
      <c r="AL53">
        <v>45673</v>
      </c>
      <c r="AN53" s="1">
        <v>41729</v>
      </c>
      <c r="AO53">
        <v>28980</v>
      </c>
      <c r="AQ53" s="1">
        <v>41729</v>
      </c>
      <c r="AR53">
        <v>55.9</v>
      </c>
      <c r="AT53" s="1">
        <v>41729</v>
      </c>
      <c r="AU53">
        <v>54.9</v>
      </c>
      <c r="AW53" s="1">
        <v>41729</v>
      </c>
      <c r="AX53">
        <v>94</v>
      </c>
      <c r="AZ53" s="1">
        <v>41729</v>
      </c>
      <c r="BA53">
        <v>5.0999999999999996</v>
      </c>
      <c r="BC53" s="1">
        <v>41729</v>
      </c>
      <c r="BD53">
        <v>8.1999999999999993</v>
      </c>
      <c r="BF53" s="1">
        <v>41729</v>
      </c>
      <c r="BG53">
        <v>6.2</v>
      </c>
      <c r="BL53" s="4">
        <v>41730</v>
      </c>
      <c r="BM53">
        <v>2.6459999999999999</v>
      </c>
    </row>
    <row r="54" spans="4:65" ht="15.75" thickBot="1">
      <c r="D54" s="1">
        <v>41759</v>
      </c>
      <c r="E54">
        <v>1.8</v>
      </c>
      <c r="J54" s="1">
        <v>41759</v>
      </c>
      <c r="K54">
        <v>6.9</v>
      </c>
      <c r="M54" s="1">
        <v>41759</v>
      </c>
      <c r="N54">
        <v>4.2</v>
      </c>
      <c r="P54" s="1">
        <v>41759</v>
      </c>
      <c r="Q54">
        <v>1.78</v>
      </c>
      <c r="S54" s="1">
        <v>40543</v>
      </c>
      <c r="T54">
        <v>413</v>
      </c>
      <c r="V54" s="1">
        <v>40545</v>
      </c>
      <c r="W54">
        <v>28</v>
      </c>
      <c r="Y54" s="1">
        <v>41759</v>
      </c>
      <c r="Z54">
        <v>2.87</v>
      </c>
      <c r="AB54" s="1">
        <v>41759</v>
      </c>
      <c r="AC54">
        <v>78.450999999999993</v>
      </c>
      <c r="AE54" s="1">
        <v>41759</v>
      </c>
      <c r="AF54">
        <v>4.5</v>
      </c>
      <c r="AH54" s="1">
        <v>41759</v>
      </c>
      <c r="AI54">
        <v>4.9000000000000004</v>
      </c>
      <c r="AK54" s="1">
        <v>41759</v>
      </c>
      <c r="AL54">
        <v>49892</v>
      </c>
      <c r="AN54" s="1">
        <v>41759</v>
      </c>
      <c r="AO54">
        <v>31683</v>
      </c>
      <c r="AQ54" s="1">
        <v>41759</v>
      </c>
      <c r="AR54">
        <v>56.6</v>
      </c>
      <c r="AT54" s="1">
        <v>41759</v>
      </c>
      <c r="AU54">
        <v>55.7</v>
      </c>
      <c r="AW54" s="1">
        <v>41759</v>
      </c>
      <c r="AX54">
        <v>94.8</v>
      </c>
      <c r="AZ54" s="1">
        <v>41759</v>
      </c>
      <c r="BA54">
        <v>4.4000000000000004</v>
      </c>
      <c r="BC54" s="1">
        <v>41759</v>
      </c>
      <c r="BD54">
        <v>6</v>
      </c>
      <c r="BF54" s="1">
        <v>41759</v>
      </c>
      <c r="BG54">
        <v>6.3</v>
      </c>
      <c r="BL54" s="4">
        <v>41760</v>
      </c>
      <c r="BM54">
        <v>2.4750000000000001</v>
      </c>
    </row>
    <row r="55" spans="4:65" ht="15.75" thickBot="1">
      <c r="D55" s="1">
        <v>41790</v>
      </c>
      <c r="E55">
        <v>1.9</v>
      </c>
      <c r="J55" s="1">
        <v>41790</v>
      </c>
      <c r="K55">
        <v>7.1</v>
      </c>
      <c r="M55" s="1">
        <v>41790</v>
      </c>
      <c r="N55">
        <v>4.2</v>
      </c>
      <c r="P55" s="1">
        <v>41790</v>
      </c>
      <c r="Q55">
        <v>1.78</v>
      </c>
      <c r="S55" s="1">
        <v>40550</v>
      </c>
      <c r="T55">
        <v>434</v>
      </c>
      <c r="V55" s="1">
        <v>40552</v>
      </c>
      <c r="W55">
        <v>30</v>
      </c>
      <c r="Y55" s="1">
        <v>41790</v>
      </c>
      <c r="Z55">
        <v>3.19</v>
      </c>
      <c r="AB55" s="1">
        <v>41790</v>
      </c>
      <c r="AC55">
        <v>78.685699999999997</v>
      </c>
      <c r="AE55" s="1">
        <v>41790</v>
      </c>
      <c r="AF55">
        <v>-2.9</v>
      </c>
      <c r="AH55" s="1">
        <v>41790</v>
      </c>
      <c r="AI55">
        <v>5.6</v>
      </c>
      <c r="AK55" s="1">
        <v>41790</v>
      </c>
      <c r="AL55">
        <v>53067</v>
      </c>
      <c r="AN55" s="1">
        <v>41790</v>
      </c>
      <c r="AO55">
        <v>33301</v>
      </c>
      <c r="AQ55" s="1">
        <v>41790</v>
      </c>
      <c r="AR55">
        <v>55.7</v>
      </c>
      <c r="AT55" s="1">
        <v>41790</v>
      </c>
      <c r="AU55">
        <v>56</v>
      </c>
      <c r="AW55" s="1">
        <v>41790</v>
      </c>
      <c r="AX55">
        <v>96.2</v>
      </c>
      <c r="AZ55" s="1">
        <v>41790</v>
      </c>
      <c r="BA55">
        <v>6.1</v>
      </c>
      <c r="BC55" s="1">
        <v>41790</v>
      </c>
      <c r="BD55">
        <v>4.0999999999999996</v>
      </c>
      <c r="BF55" s="1">
        <v>41790</v>
      </c>
      <c r="BG55">
        <v>6.5</v>
      </c>
      <c r="BL55" s="4">
        <v>41791</v>
      </c>
      <c r="BM55">
        <v>2.532</v>
      </c>
    </row>
    <row r="56" spans="4:65" ht="15.75" thickBot="1">
      <c r="D56" s="1">
        <v>41820</v>
      </c>
      <c r="E56">
        <v>1.8</v>
      </c>
      <c r="J56" s="1">
        <v>41820</v>
      </c>
      <c r="K56">
        <v>7.1</v>
      </c>
      <c r="M56" s="1">
        <v>41820</v>
      </c>
      <c r="N56">
        <v>4.5</v>
      </c>
      <c r="P56" s="1">
        <v>41820</v>
      </c>
      <c r="Q56">
        <v>1.88</v>
      </c>
      <c r="S56" s="1">
        <v>40557</v>
      </c>
      <c r="T56">
        <v>421</v>
      </c>
      <c r="V56" s="1">
        <v>40559</v>
      </c>
      <c r="W56">
        <v>28</v>
      </c>
      <c r="Y56" s="1">
        <v>41820</v>
      </c>
      <c r="Z56">
        <v>3.39</v>
      </c>
      <c r="AB56" s="1">
        <v>41820</v>
      </c>
      <c r="AC56">
        <v>78.869600000000005</v>
      </c>
      <c r="AE56" s="1">
        <v>41820</v>
      </c>
      <c r="AF56">
        <v>-1.2</v>
      </c>
      <c r="AH56" s="1">
        <v>41820</v>
      </c>
      <c r="AI56">
        <v>5.6</v>
      </c>
      <c r="AK56" s="1">
        <v>41820</v>
      </c>
      <c r="AL56">
        <v>56735</v>
      </c>
      <c r="AN56" s="1">
        <v>41820</v>
      </c>
      <c r="AO56">
        <v>34771</v>
      </c>
      <c r="AQ56" s="1">
        <v>41820</v>
      </c>
      <c r="AR56">
        <v>55</v>
      </c>
      <c r="AT56" s="1">
        <v>41820</v>
      </c>
      <c r="AU56">
        <v>56.8</v>
      </c>
      <c r="AW56" s="1">
        <v>41820</v>
      </c>
      <c r="AX56">
        <v>95.4</v>
      </c>
      <c r="AZ56" s="1">
        <v>41820</v>
      </c>
      <c r="BA56">
        <v>3.9</v>
      </c>
      <c r="BC56" s="1">
        <v>41820</v>
      </c>
      <c r="BD56">
        <v>5.3</v>
      </c>
      <c r="BF56" s="1">
        <v>41820</v>
      </c>
      <c r="BG56">
        <v>6.5</v>
      </c>
      <c r="BL56" s="4">
        <v>41821</v>
      </c>
      <c r="BM56">
        <v>2.5619999999999998</v>
      </c>
    </row>
    <row r="57" spans="4:65" ht="15.75" thickBot="1">
      <c r="D57" s="1">
        <v>41851</v>
      </c>
      <c r="E57">
        <v>1.8</v>
      </c>
      <c r="J57" s="1">
        <v>41851</v>
      </c>
      <c r="K57">
        <v>7.2</v>
      </c>
      <c r="M57" s="1">
        <v>41851</v>
      </c>
      <c r="N57">
        <v>3.8</v>
      </c>
      <c r="P57" s="1">
        <v>41851</v>
      </c>
      <c r="Q57">
        <v>1.97</v>
      </c>
      <c r="S57" s="1">
        <v>40564</v>
      </c>
      <c r="T57">
        <v>446</v>
      </c>
      <c r="V57" s="1">
        <v>40566</v>
      </c>
      <c r="W57">
        <v>28</v>
      </c>
      <c r="Y57" s="1">
        <v>41851</v>
      </c>
      <c r="Z57">
        <v>3.9699999999999998</v>
      </c>
      <c r="AB57" s="1">
        <v>41851</v>
      </c>
      <c r="AC57">
        <v>78.999099999999999</v>
      </c>
      <c r="AE57" s="1">
        <v>41851</v>
      </c>
      <c r="AF57">
        <v>37.9</v>
      </c>
      <c r="AH57" s="1">
        <v>41851</v>
      </c>
      <c r="AI57">
        <v>5.7</v>
      </c>
      <c r="AK57" s="1">
        <v>41851</v>
      </c>
      <c r="AL57">
        <v>58208</v>
      </c>
      <c r="AN57" s="1">
        <v>41851</v>
      </c>
      <c r="AO57">
        <v>35173</v>
      </c>
      <c r="AQ57" s="1">
        <v>41851</v>
      </c>
      <c r="AR57">
        <v>55.1</v>
      </c>
      <c r="AT57" s="1">
        <v>41851</v>
      </c>
      <c r="AU57">
        <v>56.9</v>
      </c>
      <c r="AW57" s="1">
        <v>41851</v>
      </c>
      <c r="AX57">
        <v>96</v>
      </c>
      <c r="AZ57" s="1">
        <v>41851</v>
      </c>
      <c r="BA57">
        <v>4.5</v>
      </c>
      <c r="BC57" s="1">
        <v>41851</v>
      </c>
      <c r="BD57">
        <v>4.9000000000000004</v>
      </c>
      <c r="BF57" s="1">
        <v>41851</v>
      </c>
      <c r="BG57">
        <v>6.6</v>
      </c>
      <c r="BL57" s="4">
        <v>41852</v>
      </c>
      <c r="BM57">
        <v>2.3450000000000002</v>
      </c>
    </row>
    <row r="58" spans="4:65" ht="15.75" thickBot="1">
      <c r="D58" s="1">
        <v>41882</v>
      </c>
      <c r="E58">
        <v>1.6</v>
      </c>
      <c r="J58" s="1">
        <v>41882</v>
      </c>
      <c r="K58">
        <v>7</v>
      </c>
      <c r="M58" s="1">
        <v>41882</v>
      </c>
      <c r="N58">
        <v>4.8</v>
      </c>
      <c r="P58" s="1">
        <v>41882</v>
      </c>
      <c r="Q58">
        <v>1.92</v>
      </c>
      <c r="S58" s="1">
        <v>40571</v>
      </c>
      <c r="T58">
        <v>420</v>
      </c>
      <c r="V58" s="1">
        <v>40573</v>
      </c>
      <c r="W58">
        <v>29</v>
      </c>
      <c r="Y58" s="1">
        <v>41882</v>
      </c>
      <c r="Z58">
        <v>3.17</v>
      </c>
      <c r="AB58" s="1">
        <v>41882</v>
      </c>
      <c r="AC58">
        <v>78.760999999999996</v>
      </c>
      <c r="AE58" s="1">
        <v>41882</v>
      </c>
      <c r="AF58">
        <v>3.2</v>
      </c>
      <c r="AH58" s="1">
        <v>41882</v>
      </c>
      <c r="AI58">
        <v>5.5</v>
      </c>
      <c r="AK58" s="1">
        <v>41882</v>
      </c>
      <c r="AL58">
        <v>58919</v>
      </c>
      <c r="AN58" s="1">
        <v>41882</v>
      </c>
      <c r="AO58">
        <v>35182</v>
      </c>
      <c r="AQ58" s="1">
        <v>41882</v>
      </c>
      <c r="AR58">
        <v>56.3</v>
      </c>
      <c r="AT58" s="1">
        <v>41882</v>
      </c>
      <c r="AU58">
        <v>58</v>
      </c>
      <c r="AW58" s="1">
        <v>41882</v>
      </c>
      <c r="AX58">
        <v>95.9</v>
      </c>
      <c r="AZ58" s="1">
        <v>41882</v>
      </c>
      <c r="BA58">
        <v>5.0999999999999996</v>
      </c>
      <c r="BC58" s="1">
        <v>41882</v>
      </c>
      <c r="BD58">
        <v>4.4000000000000004</v>
      </c>
      <c r="BF58" s="1">
        <v>41882</v>
      </c>
      <c r="BG58">
        <v>6.3</v>
      </c>
      <c r="BL58" s="4">
        <v>41883</v>
      </c>
      <c r="BM58">
        <v>2.4950000000000001</v>
      </c>
    </row>
    <row r="59" spans="4:65" ht="15.75" thickBot="1">
      <c r="D59" s="1">
        <v>41912</v>
      </c>
      <c r="E59">
        <v>1.6</v>
      </c>
      <c r="J59" s="1">
        <v>41912</v>
      </c>
      <c r="K59">
        <v>7.2</v>
      </c>
      <c r="M59" s="1">
        <v>41912</v>
      </c>
      <c r="N59">
        <v>4.3</v>
      </c>
      <c r="P59" s="1">
        <v>41912</v>
      </c>
      <c r="Q59">
        <v>2.0099999999999998</v>
      </c>
      <c r="S59" s="1">
        <v>40578</v>
      </c>
      <c r="T59">
        <v>402</v>
      </c>
      <c r="V59" s="1">
        <v>40580</v>
      </c>
      <c r="W59">
        <v>27</v>
      </c>
      <c r="Y59" s="1">
        <v>41912</v>
      </c>
      <c r="Z59">
        <v>2.93</v>
      </c>
      <c r="AB59" s="1">
        <v>41912</v>
      </c>
      <c r="AC59">
        <v>78.937399999999997</v>
      </c>
      <c r="AE59" s="1">
        <v>41912</v>
      </c>
      <c r="AF59">
        <v>0.6</v>
      </c>
      <c r="AH59" s="1">
        <v>41912</v>
      </c>
      <c r="AI59">
        <v>5</v>
      </c>
      <c r="AK59" s="1">
        <v>41912</v>
      </c>
      <c r="AL59">
        <v>58771</v>
      </c>
      <c r="AN59" s="1">
        <v>41912</v>
      </c>
      <c r="AO59">
        <v>35290</v>
      </c>
      <c r="AQ59" s="1">
        <v>41912</v>
      </c>
      <c r="AR59">
        <v>55.7</v>
      </c>
      <c r="AT59" s="1">
        <v>41912</v>
      </c>
      <c r="AU59">
        <v>57.3</v>
      </c>
      <c r="AW59" s="1">
        <v>41912</v>
      </c>
      <c r="AX59">
        <v>95.3</v>
      </c>
      <c r="AZ59" s="1">
        <v>41912</v>
      </c>
      <c r="BA59">
        <v>3.7</v>
      </c>
      <c r="BC59" s="1">
        <v>41912</v>
      </c>
      <c r="BD59">
        <v>3.8</v>
      </c>
      <c r="BF59" s="1">
        <v>41912</v>
      </c>
      <c r="BG59">
        <v>6.1</v>
      </c>
      <c r="BL59" s="4">
        <v>41913</v>
      </c>
      <c r="BM59">
        <v>2.335</v>
      </c>
    </row>
    <row r="60" spans="4:65" ht="15.75" thickBot="1">
      <c r="D60" s="1">
        <v>41943</v>
      </c>
      <c r="E60">
        <v>1.4</v>
      </c>
      <c r="J60" s="1">
        <v>41943</v>
      </c>
      <c r="K60">
        <v>7.1</v>
      </c>
      <c r="M60" s="1">
        <v>41943</v>
      </c>
      <c r="N60">
        <v>4.5</v>
      </c>
      <c r="P60" s="1">
        <v>41943</v>
      </c>
      <c r="Q60">
        <v>2.0299999999999998</v>
      </c>
      <c r="S60" s="1">
        <v>40585</v>
      </c>
      <c r="T60">
        <v>425</v>
      </c>
      <c r="V60" s="1">
        <v>40587</v>
      </c>
      <c r="W60">
        <v>28.3</v>
      </c>
      <c r="Y60" s="1">
        <v>41943</v>
      </c>
      <c r="Z60">
        <v>3.08</v>
      </c>
      <c r="AB60" s="1">
        <v>41943</v>
      </c>
      <c r="AC60">
        <v>78.863600000000005</v>
      </c>
      <c r="AE60" s="1">
        <v>41943</v>
      </c>
      <c r="AF60">
        <v>0.8</v>
      </c>
      <c r="AH60" s="1">
        <v>41943</v>
      </c>
      <c r="AI60">
        <v>4.5999999999999996</v>
      </c>
      <c r="AK60" s="1">
        <v>41943</v>
      </c>
      <c r="AL60">
        <v>59877</v>
      </c>
      <c r="AN60" s="1">
        <v>41943</v>
      </c>
      <c r="AO60">
        <v>35897</v>
      </c>
      <c r="AQ60" s="1">
        <v>41943</v>
      </c>
      <c r="AR60">
        <v>56.2</v>
      </c>
      <c r="AT60" s="1">
        <v>41943</v>
      </c>
      <c r="AU60">
        <v>55.8</v>
      </c>
      <c r="AW60" s="1">
        <v>41943</v>
      </c>
      <c r="AX60">
        <v>96</v>
      </c>
      <c r="AZ60" s="1">
        <v>41943</v>
      </c>
      <c r="BA60">
        <v>2.5</v>
      </c>
      <c r="BC60" s="1">
        <v>41943</v>
      </c>
      <c r="BD60">
        <v>4.2</v>
      </c>
      <c r="BF60" s="1">
        <v>41943</v>
      </c>
      <c r="BG60">
        <v>5.6</v>
      </c>
      <c r="BL60" s="4">
        <v>41944</v>
      </c>
      <c r="BM60">
        <v>2.173</v>
      </c>
    </row>
    <row r="61" spans="4:65" ht="15.75" thickBot="1">
      <c r="D61" s="1">
        <v>41973</v>
      </c>
      <c r="E61">
        <v>1.2</v>
      </c>
      <c r="J61" s="1">
        <v>41973</v>
      </c>
      <c r="K61">
        <v>7.3</v>
      </c>
      <c r="M61" s="1">
        <v>41973</v>
      </c>
      <c r="N61">
        <v>4.4000000000000004</v>
      </c>
      <c r="P61" s="1">
        <v>41973</v>
      </c>
      <c r="Q61">
        <v>2.04</v>
      </c>
      <c r="S61" s="1">
        <v>40592</v>
      </c>
      <c r="T61">
        <v>394</v>
      </c>
      <c r="V61" s="1">
        <v>40594</v>
      </c>
      <c r="W61">
        <v>30.2</v>
      </c>
      <c r="Y61" s="1">
        <v>41973</v>
      </c>
      <c r="Z61">
        <v>3.48</v>
      </c>
      <c r="AB61" s="1">
        <v>41973</v>
      </c>
      <c r="AC61">
        <v>79.308999999999997</v>
      </c>
      <c r="AE61" s="1">
        <v>41973</v>
      </c>
      <c r="AF61">
        <v>-7.2</v>
      </c>
      <c r="AH61" s="1">
        <v>41973</v>
      </c>
      <c r="AI61">
        <v>4.3</v>
      </c>
      <c r="AK61" s="1">
        <v>41973</v>
      </c>
      <c r="AL61">
        <v>54431</v>
      </c>
      <c r="AN61" s="1">
        <v>41973</v>
      </c>
      <c r="AO61">
        <v>32687</v>
      </c>
      <c r="AQ61" s="1">
        <v>41973</v>
      </c>
      <c r="AR61">
        <v>56.3</v>
      </c>
      <c r="AT61" s="1">
        <v>41973</v>
      </c>
      <c r="AU61">
        <v>58.2</v>
      </c>
      <c r="AW61" s="1">
        <v>41973</v>
      </c>
      <c r="AX61">
        <v>97.8</v>
      </c>
      <c r="AZ61" s="1">
        <v>41973</v>
      </c>
      <c r="BA61">
        <v>0.8</v>
      </c>
      <c r="BC61" s="1">
        <v>41973</v>
      </c>
      <c r="BD61">
        <v>3.2</v>
      </c>
      <c r="BF61" s="1">
        <v>41973</v>
      </c>
      <c r="BG61">
        <v>5.8</v>
      </c>
      <c r="BL61" s="4">
        <v>41974</v>
      </c>
      <c r="BM61">
        <v>2.17</v>
      </c>
    </row>
    <row r="62" spans="4:65" ht="15.75" thickBot="1">
      <c r="D62" s="1">
        <v>42004</v>
      </c>
      <c r="E62">
        <v>0.8</v>
      </c>
      <c r="J62" s="1">
        <v>42004</v>
      </c>
      <c r="K62">
        <v>7.7</v>
      </c>
      <c r="M62" s="1">
        <v>42004</v>
      </c>
      <c r="N62">
        <v>2.8</v>
      </c>
      <c r="P62" s="1">
        <v>42004</v>
      </c>
      <c r="Q62">
        <v>2.19</v>
      </c>
      <c r="S62" s="1">
        <v>40599</v>
      </c>
      <c r="T62">
        <v>385</v>
      </c>
      <c r="V62" s="1">
        <v>40601</v>
      </c>
      <c r="W62">
        <v>30.2</v>
      </c>
      <c r="Y62" s="1">
        <v>42004</v>
      </c>
      <c r="Z62">
        <v>3.24</v>
      </c>
      <c r="AB62" s="1">
        <v>42004</v>
      </c>
      <c r="AC62">
        <v>79.203400000000002</v>
      </c>
      <c r="AE62" s="1">
        <v>42004</v>
      </c>
      <c r="AF62">
        <v>-3.9</v>
      </c>
      <c r="AH62" s="1">
        <v>42004</v>
      </c>
      <c r="AI62">
        <v>3.6</v>
      </c>
      <c r="AK62" s="1">
        <v>42004</v>
      </c>
      <c r="AL62">
        <v>50967</v>
      </c>
      <c r="AN62" s="1">
        <v>42004</v>
      </c>
      <c r="AO62">
        <v>30055</v>
      </c>
      <c r="AQ62" s="1">
        <v>42004</v>
      </c>
      <c r="AR62">
        <v>55.7</v>
      </c>
      <c r="AT62" s="1">
        <v>42004</v>
      </c>
      <c r="AU62">
        <v>57.2</v>
      </c>
      <c r="AW62" s="1">
        <v>42004</v>
      </c>
      <c r="AX62">
        <v>100.3</v>
      </c>
      <c r="AZ62" s="1">
        <v>42004</v>
      </c>
      <c r="BA62">
        <v>1.1000000000000001</v>
      </c>
      <c r="BC62" s="1">
        <v>42004</v>
      </c>
      <c r="BD62">
        <v>4.9000000000000004</v>
      </c>
      <c r="BF62" s="1">
        <v>42004</v>
      </c>
      <c r="BG62">
        <v>5.9</v>
      </c>
      <c r="BL62" s="4">
        <v>42005</v>
      </c>
      <c r="BM62">
        <v>1.639</v>
      </c>
    </row>
    <row r="63" spans="4:65" ht="15.75" thickBot="1">
      <c r="D63" s="1">
        <v>42035</v>
      </c>
      <c r="E63">
        <v>0.2</v>
      </c>
      <c r="J63" s="1">
        <v>42035</v>
      </c>
      <c r="K63">
        <v>8</v>
      </c>
      <c r="M63" s="1">
        <v>42035</v>
      </c>
      <c r="N63">
        <v>2.4</v>
      </c>
      <c r="P63" s="1">
        <v>42035</v>
      </c>
      <c r="Q63">
        <v>2.2000000000000002</v>
      </c>
      <c r="S63" s="1">
        <v>40606</v>
      </c>
      <c r="T63">
        <v>414</v>
      </c>
      <c r="V63" s="1">
        <v>40608</v>
      </c>
      <c r="W63">
        <v>27.7</v>
      </c>
      <c r="Y63" s="1">
        <v>42035</v>
      </c>
      <c r="Z63">
        <v>2.81</v>
      </c>
      <c r="AB63" s="1">
        <v>42035</v>
      </c>
      <c r="AC63">
        <v>78.559399999999997</v>
      </c>
      <c r="AE63" s="1">
        <v>42035</v>
      </c>
      <c r="AF63">
        <v>-1.7</v>
      </c>
      <c r="AH63" s="1">
        <v>42035</v>
      </c>
      <c r="AI63">
        <v>3.3</v>
      </c>
      <c r="AK63" s="1">
        <v>42035</v>
      </c>
      <c r="AL63">
        <v>45911</v>
      </c>
      <c r="AN63" s="1">
        <v>42035</v>
      </c>
      <c r="AO63">
        <v>27894</v>
      </c>
      <c r="AQ63" s="1">
        <v>42035</v>
      </c>
      <c r="AR63">
        <v>54</v>
      </c>
      <c r="AT63" s="1">
        <v>42035</v>
      </c>
      <c r="AU63">
        <v>56.5</v>
      </c>
      <c r="AW63" s="1">
        <v>42035</v>
      </c>
      <c r="AX63">
        <v>97.7</v>
      </c>
      <c r="AZ63" s="1">
        <v>42035</v>
      </c>
      <c r="BA63">
        <v>-0.8</v>
      </c>
      <c r="BC63" s="1">
        <v>42035</v>
      </c>
      <c r="BD63">
        <v>0</v>
      </c>
      <c r="BF63" s="1">
        <v>42035</v>
      </c>
      <c r="BG63">
        <v>6</v>
      </c>
      <c r="BL63" s="4">
        <v>42036</v>
      </c>
      <c r="BM63">
        <v>1.9970000000000001</v>
      </c>
    </row>
    <row r="64" spans="4:65" ht="15.75" thickBot="1">
      <c r="D64" s="1">
        <v>42063</v>
      </c>
      <c r="E64">
        <v>0.3</v>
      </c>
      <c r="J64" s="1">
        <v>42063</v>
      </c>
      <c r="K64">
        <v>8.1</v>
      </c>
      <c r="M64" s="1">
        <v>42063</v>
      </c>
      <c r="N64">
        <v>1.5</v>
      </c>
      <c r="P64" s="1">
        <v>42063</v>
      </c>
      <c r="Q64">
        <v>2.27</v>
      </c>
      <c r="S64" s="1">
        <v>40613</v>
      </c>
      <c r="T64">
        <v>404</v>
      </c>
      <c r="V64" s="1">
        <v>40615</v>
      </c>
      <c r="W64">
        <v>25.8</v>
      </c>
      <c r="Y64" s="1">
        <v>42063</v>
      </c>
      <c r="Z64">
        <v>1.43</v>
      </c>
      <c r="AB64" s="1">
        <v>42063</v>
      </c>
      <c r="AC64">
        <v>78.044399999999996</v>
      </c>
      <c r="AE64" s="1">
        <v>42063</v>
      </c>
      <c r="AF64">
        <v>-6.9</v>
      </c>
      <c r="AH64" s="1">
        <v>42063</v>
      </c>
      <c r="AI64">
        <v>3</v>
      </c>
      <c r="AK64" s="1">
        <v>42063</v>
      </c>
      <c r="AL64">
        <v>46351</v>
      </c>
      <c r="AN64" s="1">
        <v>42063</v>
      </c>
      <c r="AO64">
        <v>28107</v>
      </c>
      <c r="AQ64" s="1">
        <v>42063</v>
      </c>
      <c r="AR64">
        <v>53.1</v>
      </c>
      <c r="AT64" s="1">
        <v>42063</v>
      </c>
      <c r="AU64">
        <v>57.6</v>
      </c>
      <c r="AW64" s="1">
        <v>42063</v>
      </c>
      <c r="AX64">
        <v>98.1</v>
      </c>
      <c r="AZ64" s="1">
        <v>42063</v>
      </c>
      <c r="BA64">
        <v>-1.6</v>
      </c>
      <c r="BC64" s="1">
        <v>42063</v>
      </c>
      <c r="BD64">
        <v>-4</v>
      </c>
      <c r="BF64" s="1">
        <v>42063</v>
      </c>
      <c r="BG64">
        <v>6.3</v>
      </c>
      <c r="BL64" s="4">
        <v>42064</v>
      </c>
      <c r="BM64">
        <v>1.927</v>
      </c>
    </row>
    <row r="65" spans="4:65" ht="15.75" thickBot="1">
      <c r="D65" s="1">
        <v>42094</v>
      </c>
      <c r="E65">
        <v>0.3</v>
      </c>
      <c r="J65" s="1">
        <v>42094</v>
      </c>
      <c r="K65">
        <v>7.7</v>
      </c>
      <c r="M65" s="1">
        <v>42094</v>
      </c>
      <c r="N65">
        <v>1.8</v>
      </c>
      <c r="P65" s="1">
        <v>42094</v>
      </c>
      <c r="Q65">
        <v>2.13</v>
      </c>
      <c r="S65" s="1">
        <v>40620</v>
      </c>
      <c r="T65">
        <v>407</v>
      </c>
      <c r="V65" s="1">
        <v>40622</v>
      </c>
      <c r="W65">
        <v>25.6</v>
      </c>
      <c r="Y65" s="1">
        <v>42094</v>
      </c>
      <c r="Z65">
        <v>0.11</v>
      </c>
      <c r="AB65" s="1">
        <v>42094</v>
      </c>
      <c r="AC65">
        <v>77.755799999999994</v>
      </c>
      <c r="AE65" s="1">
        <v>42094</v>
      </c>
      <c r="AF65">
        <v>-1</v>
      </c>
      <c r="AH65" s="1">
        <v>42094</v>
      </c>
      <c r="AI65">
        <v>2.7</v>
      </c>
      <c r="AK65" s="1">
        <v>42094</v>
      </c>
      <c r="AL65">
        <v>50721</v>
      </c>
      <c r="AN65" s="1">
        <v>42094</v>
      </c>
      <c r="AO65">
        <v>32916</v>
      </c>
      <c r="AQ65" s="1">
        <v>42094</v>
      </c>
      <c r="AR65">
        <v>52.3</v>
      </c>
      <c r="AT65" s="1">
        <v>42094</v>
      </c>
      <c r="AU65">
        <v>58.5</v>
      </c>
      <c r="AW65" s="1">
        <v>42094</v>
      </c>
      <c r="AX65">
        <v>95.7</v>
      </c>
      <c r="AZ65" s="1">
        <v>42094</v>
      </c>
      <c r="BA65">
        <v>-3.7</v>
      </c>
      <c r="BC65" s="1">
        <v>42094</v>
      </c>
      <c r="BD65">
        <v>-0.6</v>
      </c>
      <c r="BF65" s="1">
        <v>42094</v>
      </c>
      <c r="BG65">
        <v>6.1</v>
      </c>
      <c r="BL65" s="4">
        <v>42095</v>
      </c>
      <c r="BM65">
        <v>2.0350000000000001</v>
      </c>
    </row>
    <row r="66" spans="4:65" ht="15.75" thickBot="1">
      <c r="D66" s="1">
        <v>42124</v>
      </c>
      <c r="E66">
        <v>0.2</v>
      </c>
      <c r="J66" s="1">
        <v>42124</v>
      </c>
      <c r="K66">
        <v>7.6</v>
      </c>
      <c r="M66" s="1">
        <v>42124</v>
      </c>
      <c r="N66">
        <v>1</v>
      </c>
      <c r="P66" s="1">
        <v>42124</v>
      </c>
      <c r="Q66">
        <v>2.1</v>
      </c>
      <c r="S66" s="1">
        <v>40627</v>
      </c>
      <c r="T66">
        <v>399</v>
      </c>
      <c r="V66" s="1">
        <v>40629</v>
      </c>
      <c r="W66">
        <v>26.6</v>
      </c>
      <c r="Y66" s="1">
        <v>42124</v>
      </c>
      <c r="Z66">
        <v>-0.54</v>
      </c>
      <c r="AB66" s="1">
        <v>42124</v>
      </c>
      <c r="AC66">
        <v>77.2637</v>
      </c>
      <c r="AE66" s="1">
        <v>42124</v>
      </c>
      <c r="AF66">
        <v>-4.9000000000000004</v>
      </c>
      <c r="AH66" s="1">
        <v>42124</v>
      </c>
      <c r="AI66">
        <v>2.7</v>
      </c>
      <c r="AK66" s="1">
        <v>42124</v>
      </c>
      <c r="AL66">
        <v>56086</v>
      </c>
      <c r="AN66" s="1">
        <v>42124</v>
      </c>
      <c r="AO66">
        <v>35344</v>
      </c>
      <c r="AQ66" s="1">
        <v>42124</v>
      </c>
      <c r="AR66">
        <v>52.1</v>
      </c>
      <c r="AT66" s="1">
        <v>42124</v>
      </c>
      <c r="AU66">
        <v>57.4</v>
      </c>
      <c r="AW66" s="1">
        <v>42124</v>
      </c>
      <c r="AX66">
        <v>96.5</v>
      </c>
      <c r="AZ66" s="1">
        <v>42124</v>
      </c>
      <c r="BA66">
        <v>-3</v>
      </c>
      <c r="BC66" s="1">
        <v>42124</v>
      </c>
      <c r="BD66">
        <v>-4.0999999999999996</v>
      </c>
      <c r="BF66" s="1">
        <v>42124</v>
      </c>
      <c r="BG66">
        <v>5.9</v>
      </c>
      <c r="BL66" s="4">
        <v>42125</v>
      </c>
      <c r="BM66">
        <v>2.1230000000000002</v>
      </c>
    </row>
    <row r="67" spans="4:65" ht="15.75" thickBot="1">
      <c r="D67" s="1">
        <v>42155</v>
      </c>
      <c r="E67">
        <v>0.2</v>
      </c>
      <c r="J67" s="1">
        <v>42155</v>
      </c>
      <c r="K67">
        <v>7.5</v>
      </c>
      <c r="M67" s="1">
        <v>42155</v>
      </c>
      <c r="N67">
        <v>1.6</v>
      </c>
      <c r="P67" s="1">
        <v>42155</v>
      </c>
      <c r="Q67">
        <v>2.1800000000000002</v>
      </c>
      <c r="S67" s="1">
        <v>40634</v>
      </c>
      <c r="T67">
        <v>395</v>
      </c>
      <c r="V67" s="1">
        <v>40636</v>
      </c>
      <c r="W67">
        <v>27.8</v>
      </c>
      <c r="Y67" s="1">
        <v>42155</v>
      </c>
      <c r="Z67">
        <v>-1.3599999999999999</v>
      </c>
      <c r="AB67" s="1">
        <v>42155</v>
      </c>
      <c r="AC67">
        <v>76.905900000000003</v>
      </c>
      <c r="AE67" s="1">
        <v>42155</v>
      </c>
      <c r="AF67">
        <v>-8.9</v>
      </c>
      <c r="AH67" s="1">
        <v>42155</v>
      </c>
      <c r="AI67">
        <v>2.4</v>
      </c>
      <c r="AK67" s="1">
        <v>42155</v>
      </c>
      <c r="AL67">
        <v>60431</v>
      </c>
      <c r="AN67" s="1">
        <v>42155</v>
      </c>
      <c r="AO67">
        <v>37558</v>
      </c>
      <c r="AQ67" s="1">
        <v>42155</v>
      </c>
      <c r="AR67">
        <v>52.7</v>
      </c>
      <c r="AT67" s="1">
        <v>42155</v>
      </c>
      <c r="AU67">
        <v>56.6</v>
      </c>
      <c r="AW67" s="1">
        <v>42155</v>
      </c>
      <c r="AX67">
        <v>97.9</v>
      </c>
      <c r="AZ67" s="1">
        <v>42155</v>
      </c>
      <c r="BA67">
        <v>-4.8</v>
      </c>
      <c r="BC67" s="1">
        <v>42155</v>
      </c>
      <c r="BD67">
        <v>-4.4000000000000004</v>
      </c>
      <c r="BF67" s="1">
        <v>42155</v>
      </c>
      <c r="BG67">
        <v>5.6</v>
      </c>
      <c r="BL67" s="4">
        <v>42156</v>
      </c>
      <c r="BM67">
        <v>2.3490000000000002</v>
      </c>
    </row>
    <row r="68" spans="4:65" ht="15.75" thickBot="1">
      <c r="D68" s="1">
        <v>42185</v>
      </c>
      <c r="E68">
        <v>0.3</v>
      </c>
      <c r="J68" s="1">
        <v>42185</v>
      </c>
      <c r="K68">
        <v>7.4</v>
      </c>
      <c r="M68" s="1">
        <v>42185</v>
      </c>
      <c r="N68">
        <v>1.5</v>
      </c>
      <c r="P68" s="1">
        <v>42185</v>
      </c>
      <c r="Q68">
        <v>2.06</v>
      </c>
      <c r="S68" s="1">
        <v>40641</v>
      </c>
      <c r="T68">
        <v>416</v>
      </c>
      <c r="V68" s="1">
        <v>40643</v>
      </c>
      <c r="W68">
        <v>28.5</v>
      </c>
      <c r="Y68" s="1">
        <v>42185</v>
      </c>
      <c r="Z68">
        <v>-2.0099999999999998</v>
      </c>
      <c r="AB68" s="1">
        <v>42185</v>
      </c>
      <c r="AC68">
        <v>76.641800000000003</v>
      </c>
      <c r="AE68" s="1">
        <v>42185</v>
      </c>
      <c r="AF68">
        <v>-1.7</v>
      </c>
      <c r="AH68" s="1">
        <v>42185</v>
      </c>
      <c r="AI68">
        <v>2.9</v>
      </c>
      <c r="AK68" s="1">
        <v>42185</v>
      </c>
      <c r="AL68">
        <v>65854</v>
      </c>
      <c r="AN68" s="1">
        <v>42185</v>
      </c>
      <c r="AO68">
        <v>40507</v>
      </c>
      <c r="AQ68" s="1">
        <v>42185</v>
      </c>
      <c r="AR68">
        <v>52.6</v>
      </c>
      <c r="AT68" s="1">
        <v>42185</v>
      </c>
      <c r="AU68">
        <v>55.9</v>
      </c>
      <c r="AW68" s="1">
        <v>42185</v>
      </c>
      <c r="AX68">
        <v>94.6</v>
      </c>
      <c r="AZ68" s="1">
        <v>42185</v>
      </c>
      <c r="BA68">
        <v>-4.5</v>
      </c>
      <c r="BC68" s="1">
        <v>42185</v>
      </c>
      <c r="BD68">
        <v>-2.2999999999999998</v>
      </c>
      <c r="BF68" s="1">
        <v>42185</v>
      </c>
      <c r="BG68">
        <v>5.5</v>
      </c>
      <c r="BL68" s="4">
        <v>42186</v>
      </c>
      <c r="BM68">
        <v>2.1869999999999998</v>
      </c>
    </row>
    <row r="69" spans="4:65" ht="15.75" thickBot="1">
      <c r="D69" s="1">
        <v>42216</v>
      </c>
      <c r="E69">
        <v>0.2</v>
      </c>
      <c r="J69" s="1">
        <v>42216</v>
      </c>
      <c r="K69">
        <v>7.3</v>
      </c>
      <c r="M69" s="1">
        <v>42216</v>
      </c>
      <c r="N69">
        <v>2.2999999999999998</v>
      </c>
      <c r="P69" s="1">
        <v>42216</v>
      </c>
      <c r="Q69">
        <v>2.11</v>
      </c>
      <c r="S69" s="1">
        <v>40648</v>
      </c>
      <c r="T69">
        <v>402</v>
      </c>
      <c r="V69" s="1">
        <v>40650</v>
      </c>
      <c r="W69">
        <v>28.7</v>
      </c>
      <c r="Y69" s="1">
        <v>42216</v>
      </c>
      <c r="Z69">
        <v>-1.62</v>
      </c>
      <c r="AB69" s="1">
        <v>42216</v>
      </c>
      <c r="AC69">
        <v>77.156800000000004</v>
      </c>
      <c r="AE69" s="1">
        <v>42216</v>
      </c>
      <c r="AF69">
        <v>-24.4</v>
      </c>
      <c r="AH69" s="1">
        <v>42216</v>
      </c>
      <c r="AI69">
        <v>2.6</v>
      </c>
      <c r="AK69" s="1">
        <v>42216</v>
      </c>
      <c r="AL69">
        <v>65600</v>
      </c>
      <c r="AN69" s="1">
        <v>42216</v>
      </c>
      <c r="AO69">
        <v>41529</v>
      </c>
      <c r="AQ69" s="1">
        <v>42216</v>
      </c>
      <c r="AR69">
        <v>51.9</v>
      </c>
      <c r="AT69" s="1">
        <v>42216</v>
      </c>
      <c r="AU69">
        <v>59.5</v>
      </c>
      <c r="AW69" s="1">
        <v>42216</v>
      </c>
      <c r="AX69">
        <v>95.7</v>
      </c>
      <c r="AZ69" s="1">
        <v>42216</v>
      </c>
      <c r="BA69">
        <v>-5</v>
      </c>
      <c r="BC69" s="1">
        <v>42216</v>
      </c>
      <c r="BD69">
        <v>-3.6</v>
      </c>
      <c r="BF69" s="1">
        <v>42216</v>
      </c>
      <c r="BG69">
        <v>5.4</v>
      </c>
      <c r="BL69" s="4">
        <v>42217</v>
      </c>
      <c r="BM69">
        <v>2.214</v>
      </c>
    </row>
    <row r="70" spans="4:65" ht="15.75" thickBot="1">
      <c r="D70" s="1">
        <v>42247</v>
      </c>
      <c r="E70">
        <v>0.3</v>
      </c>
      <c r="J70" s="1">
        <v>42247</v>
      </c>
      <c r="K70">
        <v>7.3</v>
      </c>
      <c r="M70" s="1">
        <v>42247</v>
      </c>
      <c r="N70">
        <v>1.4</v>
      </c>
      <c r="P70" s="1">
        <v>42247</v>
      </c>
      <c r="Q70">
        <v>2.06</v>
      </c>
      <c r="S70" s="1">
        <v>40655</v>
      </c>
      <c r="T70">
        <v>422</v>
      </c>
      <c r="V70" s="1">
        <v>40657</v>
      </c>
      <c r="W70">
        <v>27.5</v>
      </c>
      <c r="Y70" s="1">
        <v>42247</v>
      </c>
      <c r="Z70">
        <v>-1.69</v>
      </c>
      <c r="AB70" s="1">
        <v>42247</v>
      </c>
      <c r="AC70">
        <v>76.953599999999994</v>
      </c>
      <c r="AE70" s="1">
        <v>42247</v>
      </c>
      <c r="AF70">
        <v>-5.6</v>
      </c>
      <c r="AH70" s="1">
        <v>42247</v>
      </c>
      <c r="AI70">
        <v>2.4</v>
      </c>
      <c r="AK70" s="1">
        <v>42247</v>
      </c>
      <c r="AL70">
        <v>67045</v>
      </c>
      <c r="AN70" s="1">
        <v>42247</v>
      </c>
      <c r="AO70">
        <v>41120</v>
      </c>
      <c r="AQ70" s="1">
        <v>42247</v>
      </c>
      <c r="AR70">
        <v>50</v>
      </c>
      <c r="AT70" s="1">
        <v>42247</v>
      </c>
      <c r="AU70">
        <v>59</v>
      </c>
      <c r="AW70" s="1">
        <v>42247</v>
      </c>
      <c r="AX70">
        <v>95.7</v>
      </c>
      <c r="AZ70" s="1">
        <v>42247</v>
      </c>
      <c r="BA70">
        <v>-7</v>
      </c>
      <c r="BC70" s="1">
        <v>42247</v>
      </c>
      <c r="BD70">
        <v>-2.9</v>
      </c>
      <c r="BF70" s="1">
        <v>42247</v>
      </c>
      <c r="BG70">
        <v>5.6</v>
      </c>
      <c r="BL70" s="4">
        <v>42248</v>
      </c>
      <c r="BM70">
        <v>2.0350000000000001</v>
      </c>
    </row>
    <row r="71" spans="4:65" ht="15.75" thickBot="1">
      <c r="D71" s="1">
        <v>42277</v>
      </c>
      <c r="E71">
        <v>0.1</v>
      </c>
      <c r="J71" s="1">
        <v>42277</v>
      </c>
      <c r="K71">
        <v>7.4</v>
      </c>
      <c r="M71" s="1">
        <v>42277</v>
      </c>
      <c r="N71">
        <v>0.8</v>
      </c>
      <c r="P71" s="1">
        <v>42277</v>
      </c>
      <c r="Q71">
        <v>1.95</v>
      </c>
      <c r="S71" s="1">
        <v>40662</v>
      </c>
      <c r="T71">
        <v>468</v>
      </c>
      <c r="V71" s="1">
        <v>40664</v>
      </c>
      <c r="W71">
        <v>27</v>
      </c>
      <c r="Y71" s="1">
        <v>42277</v>
      </c>
      <c r="Z71">
        <v>-2.35</v>
      </c>
      <c r="AB71" s="1">
        <v>42277</v>
      </c>
      <c r="AC71">
        <v>76.699100000000001</v>
      </c>
      <c r="AE71" s="1">
        <v>42277</v>
      </c>
      <c r="AF71">
        <v>-7.4</v>
      </c>
      <c r="AH71" s="1">
        <v>42277</v>
      </c>
      <c r="AI71">
        <v>2.5</v>
      </c>
      <c r="AK71" s="1">
        <v>42277</v>
      </c>
      <c r="AL71">
        <v>66234</v>
      </c>
      <c r="AN71" s="1">
        <v>42277</v>
      </c>
      <c r="AO71">
        <v>41028</v>
      </c>
      <c r="AQ71" s="1">
        <v>42277</v>
      </c>
      <c r="AR71">
        <v>50</v>
      </c>
      <c r="AT71" s="1">
        <v>42277</v>
      </c>
      <c r="AU71">
        <v>55.9</v>
      </c>
      <c r="AW71" s="1">
        <v>42277</v>
      </c>
      <c r="AX71">
        <v>96</v>
      </c>
      <c r="AZ71" s="1">
        <v>42277</v>
      </c>
      <c r="BA71">
        <v>-5.3</v>
      </c>
      <c r="BC71" s="1">
        <v>42277</v>
      </c>
      <c r="BD71">
        <v>-4.3</v>
      </c>
      <c r="BF71" s="1">
        <v>42277</v>
      </c>
      <c r="BG71">
        <v>5.7</v>
      </c>
      <c r="BL71" s="4">
        <v>42278</v>
      </c>
      <c r="BM71">
        <v>2.1459999999999999</v>
      </c>
    </row>
    <row r="72" spans="4:65" ht="15.75" thickBot="1">
      <c r="D72" s="1">
        <v>42308</v>
      </c>
      <c r="E72">
        <v>0.1</v>
      </c>
      <c r="J72" s="1">
        <v>42308</v>
      </c>
      <c r="K72">
        <v>7.5</v>
      </c>
      <c r="M72" s="1">
        <v>42308</v>
      </c>
      <c r="N72">
        <v>0.3</v>
      </c>
      <c r="P72" s="1">
        <v>42308</v>
      </c>
      <c r="Q72">
        <v>1.98</v>
      </c>
      <c r="S72" s="1">
        <v>40669</v>
      </c>
      <c r="T72">
        <v>435</v>
      </c>
      <c r="V72" s="1">
        <v>40671</v>
      </c>
      <c r="W72">
        <v>26.6</v>
      </c>
      <c r="Y72" s="1">
        <v>42308</v>
      </c>
      <c r="Z72">
        <v>-2.75</v>
      </c>
      <c r="AB72" s="1">
        <v>42308</v>
      </c>
      <c r="AC72">
        <v>76.395099999999999</v>
      </c>
      <c r="AE72" s="1">
        <v>42308</v>
      </c>
      <c r="AF72">
        <v>-4.4000000000000004</v>
      </c>
      <c r="AH72" s="1">
        <v>42308</v>
      </c>
      <c r="AI72">
        <v>2.4</v>
      </c>
      <c r="AK72" s="1">
        <v>42308</v>
      </c>
      <c r="AL72">
        <v>63565</v>
      </c>
      <c r="AN72" s="1">
        <v>42308</v>
      </c>
      <c r="AO72">
        <v>41249</v>
      </c>
      <c r="AQ72" s="1">
        <v>42308</v>
      </c>
      <c r="AR72">
        <v>49</v>
      </c>
      <c r="AT72" s="1">
        <v>42308</v>
      </c>
      <c r="AU72">
        <v>56.9</v>
      </c>
      <c r="AW72" s="1">
        <v>42308</v>
      </c>
      <c r="AX72">
        <v>96</v>
      </c>
      <c r="AZ72" s="1">
        <v>42308</v>
      </c>
      <c r="BA72">
        <v>-6.8</v>
      </c>
      <c r="BC72" s="1">
        <v>42308</v>
      </c>
      <c r="BD72">
        <v>-5.7</v>
      </c>
      <c r="BF72" s="1">
        <v>42308</v>
      </c>
      <c r="BG72">
        <v>5.5</v>
      </c>
      <c r="BL72" s="4">
        <v>42309</v>
      </c>
      <c r="BM72">
        <v>2.2080000000000002</v>
      </c>
    </row>
    <row r="73" spans="4:65" ht="15.75" thickBot="1">
      <c r="D73" s="1">
        <v>42338</v>
      </c>
      <c r="E73">
        <v>0.2</v>
      </c>
      <c r="J73" s="1">
        <v>42338</v>
      </c>
      <c r="K73">
        <v>7.3</v>
      </c>
      <c r="M73" s="1">
        <v>42338</v>
      </c>
      <c r="N73">
        <v>0.4</v>
      </c>
      <c r="P73" s="1">
        <v>42338</v>
      </c>
      <c r="Q73">
        <v>1.94</v>
      </c>
      <c r="S73" s="1">
        <v>40676</v>
      </c>
      <c r="T73">
        <v>414</v>
      </c>
      <c r="V73" s="1">
        <v>40678</v>
      </c>
      <c r="W73">
        <v>25.3</v>
      </c>
      <c r="Y73" s="1">
        <v>42338</v>
      </c>
      <c r="Z73">
        <v>-4.1100000000000003</v>
      </c>
      <c r="AB73" s="1">
        <v>42338</v>
      </c>
      <c r="AC73">
        <v>75.830399999999997</v>
      </c>
      <c r="AE73" s="1">
        <v>42338</v>
      </c>
      <c r="AF73">
        <v>0.1</v>
      </c>
      <c r="AH73" s="1">
        <v>42338</v>
      </c>
      <c r="AI73">
        <v>1.9</v>
      </c>
      <c r="AK73" s="1">
        <v>42338</v>
      </c>
      <c r="AL73">
        <v>58653</v>
      </c>
      <c r="AN73" s="1">
        <v>42338</v>
      </c>
      <c r="AO73">
        <v>37513</v>
      </c>
      <c r="AQ73" s="1">
        <v>42338</v>
      </c>
      <c r="AR73">
        <v>49.1</v>
      </c>
      <c r="AT73" s="1">
        <v>42338</v>
      </c>
      <c r="AU73">
        <v>56.1</v>
      </c>
      <c r="AW73" s="1">
        <v>42338</v>
      </c>
      <c r="AX73">
        <v>94.5</v>
      </c>
      <c r="AZ73" s="1">
        <v>42338</v>
      </c>
      <c r="BA73">
        <v>-6.8</v>
      </c>
      <c r="BC73" s="1">
        <v>42338</v>
      </c>
      <c r="BD73">
        <v>-5.4</v>
      </c>
      <c r="BF73" s="1">
        <v>42338</v>
      </c>
      <c r="BG73">
        <v>5.9</v>
      </c>
      <c r="BL73" s="4">
        <v>42339</v>
      </c>
      <c r="BM73">
        <v>2.2690000000000001</v>
      </c>
    </row>
    <row r="74" spans="4:65" ht="15.75" thickBot="1">
      <c r="D74" s="1">
        <v>42369</v>
      </c>
      <c r="E74">
        <v>0.3</v>
      </c>
      <c r="J74" s="1">
        <v>42369</v>
      </c>
      <c r="K74">
        <v>7.4</v>
      </c>
      <c r="M74" s="1">
        <v>42369</v>
      </c>
      <c r="N74">
        <v>1.6</v>
      </c>
      <c r="P74" s="1">
        <v>42369</v>
      </c>
      <c r="Q74">
        <v>1.94</v>
      </c>
      <c r="S74" s="1">
        <v>40683</v>
      </c>
      <c r="T74">
        <v>423</v>
      </c>
      <c r="V74" s="1">
        <v>40685</v>
      </c>
      <c r="W74">
        <v>25.8</v>
      </c>
      <c r="Y74" s="1">
        <v>42369</v>
      </c>
      <c r="Z74">
        <v>-4.6100000000000003</v>
      </c>
      <c r="AB74" s="1">
        <v>42369</v>
      </c>
      <c r="AC74">
        <v>75.394099999999995</v>
      </c>
      <c r="AE74" s="1">
        <v>42369</v>
      </c>
      <c r="AF74">
        <v>-3.9</v>
      </c>
      <c r="AH74" s="1">
        <v>42369</v>
      </c>
      <c r="AI74">
        <v>1.8</v>
      </c>
      <c r="AK74" s="1">
        <v>42369</v>
      </c>
      <c r="AL74">
        <v>55014</v>
      </c>
      <c r="AN74" s="1">
        <v>42369</v>
      </c>
      <c r="AO74">
        <v>33932</v>
      </c>
      <c r="AQ74" s="1">
        <v>42369</v>
      </c>
      <c r="AR74">
        <v>48.8</v>
      </c>
      <c r="AT74" s="1">
        <v>42369</v>
      </c>
      <c r="AU74">
        <v>55.2</v>
      </c>
      <c r="AW74" s="1">
        <v>42369</v>
      </c>
      <c r="AX74">
        <v>95.2</v>
      </c>
      <c r="AZ74" s="1">
        <v>42369</v>
      </c>
      <c r="BA74">
        <v>-7.1</v>
      </c>
      <c r="BC74" s="1">
        <v>42369</v>
      </c>
      <c r="BD74">
        <v>-6.5</v>
      </c>
      <c r="BF74" s="1">
        <v>42369</v>
      </c>
      <c r="BG74">
        <v>5.7</v>
      </c>
      <c r="BL74" s="4">
        <v>42370</v>
      </c>
      <c r="BM74">
        <v>1.923</v>
      </c>
    </row>
    <row r="75" spans="4:65" ht="15.75" thickBot="1">
      <c r="D75" s="1">
        <v>42400</v>
      </c>
      <c r="E75">
        <v>0.8</v>
      </c>
      <c r="J75" s="1">
        <v>42400</v>
      </c>
      <c r="K75">
        <v>7.7</v>
      </c>
      <c r="M75" s="1">
        <v>42400</v>
      </c>
      <c r="N75">
        <v>1.9</v>
      </c>
      <c r="P75" s="1">
        <v>42400</v>
      </c>
      <c r="Q75">
        <v>1.88</v>
      </c>
      <c r="S75" s="1">
        <v>40690</v>
      </c>
      <c r="T75">
        <v>418</v>
      </c>
      <c r="V75" s="1">
        <v>40692</v>
      </c>
      <c r="W75">
        <v>26.5</v>
      </c>
      <c r="Y75" s="1">
        <v>42400</v>
      </c>
      <c r="Z75">
        <v>-3.27</v>
      </c>
      <c r="AB75" s="1">
        <v>42400</v>
      </c>
      <c r="AC75">
        <v>75.887699999999995</v>
      </c>
      <c r="AE75" s="1">
        <v>42400</v>
      </c>
      <c r="AF75">
        <v>-0.6</v>
      </c>
      <c r="AH75" s="1">
        <v>42400</v>
      </c>
      <c r="AI75">
        <v>1.8</v>
      </c>
      <c r="AK75" s="1">
        <v>42400</v>
      </c>
      <c r="AL75">
        <v>49422</v>
      </c>
      <c r="AN75" s="1">
        <v>42400</v>
      </c>
      <c r="AO75">
        <v>31406</v>
      </c>
      <c r="AQ75" s="1">
        <v>42400</v>
      </c>
      <c r="AR75">
        <v>47.5</v>
      </c>
      <c r="AT75" s="1">
        <v>42400</v>
      </c>
      <c r="AU75">
        <v>53.9</v>
      </c>
      <c r="AW75" s="1">
        <v>42400</v>
      </c>
      <c r="AX75">
        <v>93.9</v>
      </c>
      <c r="AZ75" s="1">
        <v>42400</v>
      </c>
      <c r="BA75">
        <v>-6.9</v>
      </c>
      <c r="BC75" s="1">
        <v>42400</v>
      </c>
      <c r="BD75">
        <v>-5.2</v>
      </c>
      <c r="BF75" s="1">
        <v>42400</v>
      </c>
      <c r="BG75">
        <v>6.2</v>
      </c>
      <c r="BL75" s="4">
        <v>42401</v>
      </c>
      <c r="BM75">
        <v>1.738</v>
      </c>
    </row>
    <row r="76" spans="4:65" ht="15.75" thickBot="1">
      <c r="D76" s="1">
        <v>42429</v>
      </c>
      <c r="E76">
        <v>0.6</v>
      </c>
      <c r="J76" s="1">
        <v>42429</v>
      </c>
      <c r="K76">
        <v>7.2</v>
      </c>
      <c r="M76" s="1">
        <v>42429</v>
      </c>
      <c r="N76">
        <v>2.4</v>
      </c>
      <c r="P76" s="1">
        <v>42429</v>
      </c>
      <c r="Q76">
        <v>1.83</v>
      </c>
      <c r="S76" s="1">
        <v>40697</v>
      </c>
      <c r="T76">
        <v>423</v>
      </c>
      <c r="V76" s="1">
        <v>40699</v>
      </c>
      <c r="W76">
        <v>27</v>
      </c>
      <c r="Y76" s="1">
        <v>42429</v>
      </c>
      <c r="Z76">
        <v>-3.2</v>
      </c>
      <c r="AB76" s="1">
        <v>42429</v>
      </c>
      <c r="AC76">
        <v>75.485699999999994</v>
      </c>
      <c r="AE76" s="1">
        <v>42429</v>
      </c>
      <c r="AF76">
        <v>2.4</v>
      </c>
      <c r="AH76" s="1">
        <v>42429</v>
      </c>
      <c r="AI76">
        <v>1.3</v>
      </c>
      <c r="AK76" s="1">
        <v>42429</v>
      </c>
      <c r="AL76">
        <v>51111</v>
      </c>
      <c r="AN76" s="1">
        <v>42429</v>
      </c>
      <c r="AO76">
        <v>32158</v>
      </c>
      <c r="AQ76" s="1">
        <v>42429</v>
      </c>
      <c r="AR76">
        <v>49.2</v>
      </c>
      <c r="AT76" s="1">
        <v>42429</v>
      </c>
      <c r="AU76">
        <v>52.9</v>
      </c>
      <c r="AW76" s="1">
        <v>42429</v>
      </c>
      <c r="AX76">
        <v>92.9</v>
      </c>
      <c r="AZ76" s="1">
        <v>42429</v>
      </c>
      <c r="BA76">
        <v>-4.7</v>
      </c>
      <c r="BC76" s="1">
        <v>42429</v>
      </c>
      <c r="BD76">
        <v>0.2</v>
      </c>
      <c r="BF76" s="1">
        <v>42429</v>
      </c>
      <c r="BG76">
        <v>5.7</v>
      </c>
      <c r="BL76" s="4">
        <v>42430</v>
      </c>
      <c r="BM76">
        <v>1.77</v>
      </c>
    </row>
    <row r="77" spans="4:65" ht="15.75" thickBot="1">
      <c r="D77" s="1">
        <v>42460</v>
      </c>
      <c r="E77">
        <v>0.6</v>
      </c>
      <c r="J77" s="1">
        <v>42460</v>
      </c>
      <c r="K77">
        <v>7.6</v>
      </c>
      <c r="M77" s="1">
        <v>42460</v>
      </c>
      <c r="N77">
        <v>1.7</v>
      </c>
      <c r="P77" s="1">
        <v>42460</v>
      </c>
      <c r="Q77">
        <v>1.95</v>
      </c>
      <c r="S77" s="1">
        <v>40704</v>
      </c>
      <c r="T77">
        <v>413</v>
      </c>
      <c r="V77" s="1">
        <v>40706</v>
      </c>
      <c r="W77">
        <v>28</v>
      </c>
      <c r="Y77" s="1">
        <v>42460</v>
      </c>
      <c r="Z77">
        <v>-3.63</v>
      </c>
      <c r="AB77" s="1">
        <v>42460</v>
      </c>
      <c r="AC77">
        <v>74.8947</v>
      </c>
      <c r="AE77" s="1">
        <v>42460</v>
      </c>
      <c r="AF77">
        <v>-2.2999999999999998</v>
      </c>
      <c r="AH77" s="1">
        <v>42460</v>
      </c>
      <c r="AI77">
        <v>1.5</v>
      </c>
      <c r="AK77" s="1">
        <v>42460</v>
      </c>
      <c r="AL77">
        <v>54922</v>
      </c>
      <c r="AN77" s="1">
        <v>42460</v>
      </c>
      <c r="AO77">
        <v>38010</v>
      </c>
      <c r="AQ77" s="1">
        <v>42460</v>
      </c>
      <c r="AR77">
        <v>51.4</v>
      </c>
      <c r="AT77" s="1">
        <v>42460</v>
      </c>
      <c r="AU77">
        <v>55.5</v>
      </c>
      <c r="AW77" s="1">
        <v>42460</v>
      </c>
      <c r="AX77">
        <v>92.6</v>
      </c>
      <c r="AZ77" s="1">
        <v>42460</v>
      </c>
      <c r="BA77">
        <v>-5.4</v>
      </c>
      <c r="BC77" s="1">
        <v>42460</v>
      </c>
      <c r="BD77">
        <v>-9.1999999999999993</v>
      </c>
      <c r="BF77" s="1">
        <v>42460</v>
      </c>
      <c r="BG77">
        <v>6.1</v>
      </c>
      <c r="BL77" s="4">
        <v>42461</v>
      </c>
      <c r="BM77">
        <v>1.835</v>
      </c>
    </row>
    <row r="78" spans="4:65" ht="15.75" thickBot="1">
      <c r="D78" s="1">
        <v>42490</v>
      </c>
      <c r="E78">
        <v>0.9</v>
      </c>
      <c r="J78" s="1">
        <v>42490</v>
      </c>
      <c r="K78">
        <v>7.2</v>
      </c>
      <c r="M78" s="1">
        <v>42490</v>
      </c>
      <c r="N78">
        <v>2.1</v>
      </c>
      <c r="P78" s="1">
        <v>42490</v>
      </c>
      <c r="Q78">
        <v>1.88</v>
      </c>
      <c r="S78" s="1">
        <v>40711</v>
      </c>
      <c r="T78">
        <v>416</v>
      </c>
      <c r="V78" s="1">
        <v>40713</v>
      </c>
      <c r="W78">
        <v>27.6</v>
      </c>
      <c r="Y78" s="1">
        <v>42490</v>
      </c>
      <c r="Z78">
        <v>-2.7800000000000002</v>
      </c>
      <c r="AB78" s="1">
        <v>42490</v>
      </c>
      <c r="AC78">
        <v>75.0886</v>
      </c>
      <c r="AE78" s="1">
        <v>42490</v>
      </c>
      <c r="AF78">
        <v>0.5</v>
      </c>
      <c r="AH78" s="1">
        <v>42490</v>
      </c>
      <c r="AI78">
        <v>1.4</v>
      </c>
      <c r="AK78" s="1">
        <v>42490</v>
      </c>
      <c r="AL78">
        <v>57852</v>
      </c>
      <c r="AN78" s="1">
        <v>42490</v>
      </c>
      <c r="AO78">
        <v>39671</v>
      </c>
      <c r="AQ78" s="1">
        <v>42490</v>
      </c>
      <c r="AR78">
        <v>51</v>
      </c>
      <c r="AT78" s="1">
        <v>42490</v>
      </c>
      <c r="AU78">
        <v>55.3</v>
      </c>
      <c r="AW78" s="1">
        <v>42490</v>
      </c>
      <c r="AX78">
        <v>93.6</v>
      </c>
      <c r="AZ78" s="1">
        <v>42490</v>
      </c>
      <c r="BA78">
        <v>-4.7</v>
      </c>
      <c r="BC78" s="1">
        <v>42490</v>
      </c>
      <c r="BD78">
        <v>-4.5999999999999996</v>
      </c>
      <c r="BF78" s="1">
        <v>42490</v>
      </c>
      <c r="BG78">
        <v>6.5</v>
      </c>
      <c r="BL78" s="4">
        <v>42491</v>
      </c>
      <c r="BM78">
        <v>1.851</v>
      </c>
    </row>
    <row r="79" spans="4:65" ht="15.75" thickBot="1">
      <c r="D79" s="1">
        <v>42521</v>
      </c>
      <c r="E79">
        <v>0.8</v>
      </c>
      <c r="J79" s="1">
        <v>42521</v>
      </c>
      <c r="K79">
        <v>6.9</v>
      </c>
      <c r="M79" s="1">
        <v>42521</v>
      </c>
      <c r="N79">
        <v>1.7</v>
      </c>
      <c r="P79" s="1">
        <v>42521</v>
      </c>
      <c r="Q79">
        <v>1.67</v>
      </c>
      <c r="S79" s="1">
        <v>40718</v>
      </c>
      <c r="T79">
        <v>421</v>
      </c>
      <c r="V79" s="1">
        <v>40720</v>
      </c>
      <c r="W79">
        <v>28.1</v>
      </c>
      <c r="Y79" s="1">
        <v>42521</v>
      </c>
      <c r="Z79">
        <v>-2.5300000000000002</v>
      </c>
      <c r="AB79" s="1">
        <v>42521</v>
      </c>
      <c r="AC79">
        <v>74.935599999999994</v>
      </c>
      <c r="AE79" s="1">
        <v>42521</v>
      </c>
      <c r="AF79">
        <v>3.2</v>
      </c>
      <c r="AH79" s="1">
        <v>42521</v>
      </c>
      <c r="AI79">
        <v>1.5</v>
      </c>
      <c r="AK79" s="1">
        <v>42521</v>
      </c>
      <c r="AL79">
        <v>62063</v>
      </c>
      <c r="AN79" s="1">
        <v>42521</v>
      </c>
      <c r="AO79">
        <v>41414</v>
      </c>
      <c r="AQ79" s="1">
        <v>42521</v>
      </c>
      <c r="AR79">
        <v>51.3</v>
      </c>
      <c r="AT79" s="1">
        <v>42521</v>
      </c>
      <c r="AU79">
        <v>54.1</v>
      </c>
      <c r="AW79" s="1">
        <v>42521</v>
      </c>
      <c r="AX79">
        <v>93.8</v>
      </c>
      <c r="AZ79" s="1">
        <v>42521</v>
      </c>
      <c r="BA79">
        <v>-3.6</v>
      </c>
      <c r="BC79" s="1">
        <v>42521</v>
      </c>
      <c r="BD79">
        <v>-2.7</v>
      </c>
      <c r="BF79" s="1">
        <v>42521</v>
      </c>
      <c r="BG79">
        <v>6.7</v>
      </c>
      <c r="BL79" s="4">
        <v>42522</v>
      </c>
      <c r="BM79">
        <v>1.4750000000000001</v>
      </c>
    </row>
    <row r="80" spans="4:65" ht="15.75" thickBot="1">
      <c r="D80" s="1">
        <v>42551</v>
      </c>
      <c r="E80">
        <v>0.8</v>
      </c>
      <c r="J80" s="1">
        <v>42551</v>
      </c>
      <c r="K80">
        <v>6.6</v>
      </c>
      <c r="M80" s="1">
        <v>42551</v>
      </c>
      <c r="N80">
        <v>2.6</v>
      </c>
      <c r="P80" s="1">
        <v>42551</v>
      </c>
      <c r="Q80">
        <v>1.73</v>
      </c>
      <c r="S80" s="1">
        <v>40725</v>
      </c>
      <c r="T80">
        <v>418</v>
      </c>
      <c r="V80" s="1">
        <v>40727</v>
      </c>
      <c r="W80">
        <v>27.3</v>
      </c>
      <c r="Y80" s="1">
        <v>42551</v>
      </c>
      <c r="Z80">
        <v>-1.78</v>
      </c>
      <c r="AB80" s="1">
        <v>42551</v>
      </c>
      <c r="AC80">
        <v>75.244200000000006</v>
      </c>
      <c r="AE80" s="1">
        <v>42551</v>
      </c>
      <c r="AF80">
        <v>-8.6999999999999993</v>
      </c>
      <c r="AH80" s="1">
        <v>42551</v>
      </c>
      <c r="AI80">
        <v>0.9</v>
      </c>
      <c r="AK80" s="1">
        <v>42551</v>
      </c>
      <c r="AL80">
        <v>67829</v>
      </c>
      <c r="AN80" s="1">
        <v>42551</v>
      </c>
      <c r="AO80">
        <v>44048</v>
      </c>
      <c r="AQ80" s="1">
        <v>42551</v>
      </c>
      <c r="AR80">
        <v>52.4</v>
      </c>
      <c r="AT80" s="1">
        <v>42551</v>
      </c>
      <c r="AU80">
        <v>55.8</v>
      </c>
      <c r="AW80" s="1">
        <v>42551</v>
      </c>
      <c r="AX80">
        <v>94.5</v>
      </c>
      <c r="AZ80" s="1">
        <v>42551</v>
      </c>
      <c r="BA80">
        <v>-2.5</v>
      </c>
      <c r="BC80" s="1">
        <v>42551</v>
      </c>
      <c r="BD80">
        <v>-2.2999999999999998</v>
      </c>
      <c r="BF80" s="1">
        <v>42551</v>
      </c>
      <c r="BG80">
        <v>6.9</v>
      </c>
      <c r="BL80" s="4">
        <v>42552</v>
      </c>
      <c r="BM80">
        <v>1.45</v>
      </c>
    </row>
    <row r="81" spans="4:65" ht="15.75" thickBot="1">
      <c r="D81" s="1">
        <v>42582</v>
      </c>
      <c r="E81">
        <v>0.8</v>
      </c>
      <c r="J81" s="1">
        <v>42582</v>
      </c>
      <c r="K81">
        <v>6.8</v>
      </c>
      <c r="M81" s="1">
        <v>42582</v>
      </c>
      <c r="N81">
        <v>1.2</v>
      </c>
      <c r="P81" s="1">
        <v>42582</v>
      </c>
      <c r="Q81">
        <v>1.77</v>
      </c>
      <c r="S81" s="1">
        <v>40732</v>
      </c>
      <c r="T81">
        <v>408</v>
      </c>
      <c r="V81" s="1">
        <v>40734</v>
      </c>
      <c r="W81">
        <v>28</v>
      </c>
      <c r="Y81" s="1">
        <v>42582</v>
      </c>
      <c r="Z81">
        <v>-2.2599999999999998</v>
      </c>
      <c r="AB81" s="1">
        <v>42582</v>
      </c>
      <c r="AC81">
        <v>75.3583</v>
      </c>
      <c r="AE81" s="1">
        <v>42582</v>
      </c>
      <c r="AF81">
        <v>-8.6999999999999993</v>
      </c>
      <c r="AH81" s="1">
        <v>42582</v>
      </c>
      <c r="AI81">
        <v>0.9</v>
      </c>
      <c r="AK81" s="1">
        <v>42582</v>
      </c>
      <c r="AL81">
        <v>67088</v>
      </c>
      <c r="AN81" s="1">
        <v>42582</v>
      </c>
      <c r="AO81">
        <v>44687</v>
      </c>
      <c r="AQ81" s="1">
        <v>42582</v>
      </c>
      <c r="AR81">
        <v>52.4</v>
      </c>
      <c r="AT81" s="1">
        <v>42582</v>
      </c>
      <c r="AU81">
        <v>55.6</v>
      </c>
      <c r="AW81" s="1">
        <v>42582</v>
      </c>
      <c r="AX81">
        <v>94.6</v>
      </c>
      <c r="AZ81" s="1">
        <v>42582</v>
      </c>
      <c r="BA81">
        <v>-1.5</v>
      </c>
      <c r="BC81" s="1">
        <v>42582</v>
      </c>
      <c r="BD81">
        <v>-1.3</v>
      </c>
      <c r="BF81" s="1">
        <v>42582</v>
      </c>
      <c r="BG81">
        <v>6.9</v>
      </c>
      <c r="BL81" s="4">
        <v>42583</v>
      </c>
      <c r="BM81">
        <v>1.5780000000000001</v>
      </c>
    </row>
    <row r="82" spans="4:65" ht="15.75" thickBot="1">
      <c r="D82" s="1">
        <v>42613</v>
      </c>
      <c r="E82">
        <v>0.9</v>
      </c>
      <c r="J82" s="1">
        <v>42613</v>
      </c>
      <c r="K82">
        <v>6.8</v>
      </c>
      <c r="M82" s="1">
        <v>42613</v>
      </c>
      <c r="N82">
        <v>1.4</v>
      </c>
      <c r="P82" s="1">
        <v>42613</v>
      </c>
      <c r="Q82">
        <v>1.79</v>
      </c>
      <c r="S82" s="1">
        <v>40739</v>
      </c>
      <c r="T82">
        <v>420</v>
      </c>
      <c r="V82" s="1">
        <v>40741</v>
      </c>
      <c r="W82">
        <v>28.4</v>
      </c>
      <c r="Y82" s="1">
        <v>42613</v>
      </c>
      <c r="Z82">
        <v>-2.17</v>
      </c>
      <c r="AB82" s="1">
        <v>42613</v>
      </c>
      <c r="AC82">
        <v>75.2029</v>
      </c>
      <c r="AE82" s="1">
        <v>42613</v>
      </c>
      <c r="AF82">
        <v>1.5</v>
      </c>
      <c r="AH82" s="1">
        <v>42613</v>
      </c>
      <c r="AI82">
        <v>0.8</v>
      </c>
      <c r="AK82" s="1">
        <v>42613</v>
      </c>
      <c r="AL82">
        <v>68896</v>
      </c>
      <c r="AN82" s="1">
        <v>42613</v>
      </c>
      <c r="AO82">
        <v>44918</v>
      </c>
      <c r="AQ82" s="1">
        <v>42613</v>
      </c>
      <c r="AR82">
        <v>49.7</v>
      </c>
      <c r="AT82" s="1">
        <v>42613</v>
      </c>
      <c r="AU82">
        <v>52.9</v>
      </c>
      <c r="AW82" s="1">
        <v>42613</v>
      </c>
      <c r="AX82">
        <v>94.4</v>
      </c>
      <c r="AZ82" s="1">
        <v>42613</v>
      </c>
      <c r="BA82">
        <v>1</v>
      </c>
      <c r="BC82" s="1">
        <v>42613</v>
      </c>
      <c r="BD82">
        <v>-0.9</v>
      </c>
      <c r="BF82" s="1">
        <v>42613</v>
      </c>
      <c r="BG82">
        <v>7.2</v>
      </c>
      <c r="BL82" s="4">
        <v>42614</v>
      </c>
      <c r="BM82">
        <v>1.5980000000000001</v>
      </c>
    </row>
    <row r="83" spans="4:65" ht="15.75" thickBot="1">
      <c r="D83" s="1">
        <v>42643</v>
      </c>
      <c r="E83">
        <v>1.2</v>
      </c>
      <c r="J83" s="1">
        <v>42643</v>
      </c>
      <c r="K83">
        <v>6.8</v>
      </c>
      <c r="M83" s="1">
        <v>42643</v>
      </c>
      <c r="N83">
        <v>2.6</v>
      </c>
      <c r="P83" s="1">
        <v>42643</v>
      </c>
      <c r="Q83">
        <v>1.88</v>
      </c>
      <c r="S83" s="1">
        <v>40746</v>
      </c>
      <c r="T83">
        <v>411</v>
      </c>
      <c r="V83" s="1">
        <v>40748</v>
      </c>
      <c r="W83">
        <v>26.6</v>
      </c>
      <c r="Y83" s="1">
        <v>42643</v>
      </c>
      <c r="Z83">
        <v>-1.95</v>
      </c>
      <c r="AB83" s="1">
        <v>42643</v>
      </c>
      <c r="AC83">
        <v>75.093000000000004</v>
      </c>
      <c r="AE83" s="1">
        <v>42643</v>
      </c>
      <c r="AF83">
        <v>-0.2</v>
      </c>
      <c r="AH83" s="1">
        <v>42643</v>
      </c>
      <c r="AI83">
        <v>0.8</v>
      </c>
      <c r="AK83" s="1">
        <v>42643</v>
      </c>
      <c r="AL83">
        <v>68808</v>
      </c>
      <c r="AN83" s="1">
        <v>42643</v>
      </c>
      <c r="AO83">
        <v>43895</v>
      </c>
      <c r="AQ83" s="1">
        <v>42643</v>
      </c>
      <c r="AR83">
        <v>51</v>
      </c>
      <c r="AT83" s="1">
        <v>42643</v>
      </c>
      <c r="AU83">
        <v>55.1</v>
      </c>
      <c r="AW83" s="1">
        <v>42643</v>
      </c>
      <c r="AX83">
        <v>94.1</v>
      </c>
      <c r="AZ83" s="1">
        <v>42643</v>
      </c>
      <c r="BA83">
        <v>0.7</v>
      </c>
      <c r="BC83" s="1">
        <v>42643</v>
      </c>
      <c r="BD83">
        <v>-1.4</v>
      </c>
      <c r="BF83" s="1">
        <v>42643</v>
      </c>
      <c r="BG83">
        <v>7.2</v>
      </c>
      <c r="BL83" s="4">
        <v>42644</v>
      </c>
      <c r="BM83">
        <v>1.8260000000000001</v>
      </c>
    </row>
    <row r="84" spans="4:65" ht="15.75" thickBot="1">
      <c r="D84" s="1">
        <v>42674</v>
      </c>
      <c r="E84">
        <v>1.5</v>
      </c>
      <c r="J84" s="1">
        <v>42674</v>
      </c>
      <c r="K84">
        <v>6.9</v>
      </c>
      <c r="M84" s="1">
        <v>42674</v>
      </c>
      <c r="N84">
        <v>3.2</v>
      </c>
      <c r="P84" s="1">
        <v>42674</v>
      </c>
      <c r="Q84">
        <v>1.74</v>
      </c>
      <c r="S84" s="1">
        <v>40753</v>
      </c>
      <c r="T84">
        <v>406</v>
      </c>
      <c r="V84" s="1">
        <v>40755</v>
      </c>
      <c r="W84">
        <v>26.2</v>
      </c>
      <c r="Y84" s="1">
        <v>42674</v>
      </c>
      <c r="Z84">
        <v>-1.49</v>
      </c>
      <c r="AB84" s="1">
        <v>42674</v>
      </c>
      <c r="AC84">
        <v>75.128500000000003</v>
      </c>
      <c r="AE84" s="1">
        <v>42674</v>
      </c>
      <c r="AF84">
        <v>1.4</v>
      </c>
      <c r="AH84" s="1">
        <v>42674</v>
      </c>
      <c r="AI84">
        <v>0.7</v>
      </c>
      <c r="AK84" s="1">
        <v>42674</v>
      </c>
      <c r="AL84">
        <v>66518</v>
      </c>
      <c r="AN84" s="1">
        <v>42674</v>
      </c>
      <c r="AO84">
        <v>45210</v>
      </c>
      <c r="AQ84" s="1">
        <v>42674</v>
      </c>
      <c r="AR84">
        <v>51.8</v>
      </c>
      <c r="AT84" s="1">
        <v>42674</v>
      </c>
      <c r="AU84">
        <v>54.4</v>
      </c>
      <c r="AW84" s="1">
        <v>42674</v>
      </c>
      <c r="AX84">
        <v>94.9</v>
      </c>
      <c r="AZ84" s="1">
        <v>42674</v>
      </c>
      <c r="BA84">
        <v>0.7</v>
      </c>
      <c r="BC84" s="1">
        <v>42674</v>
      </c>
      <c r="BD84">
        <v>-0.3</v>
      </c>
      <c r="BF84" s="1">
        <v>42674</v>
      </c>
      <c r="BG84">
        <v>7.4</v>
      </c>
      <c r="BL84" s="4">
        <v>42675</v>
      </c>
      <c r="BM84">
        <v>2.39</v>
      </c>
    </row>
    <row r="85" spans="4:65" ht="15.75" thickBot="1">
      <c r="D85" s="1">
        <v>42704</v>
      </c>
      <c r="E85">
        <v>1.4</v>
      </c>
      <c r="J85" s="1">
        <v>42704</v>
      </c>
      <c r="K85">
        <v>7</v>
      </c>
      <c r="M85" s="1">
        <v>42704</v>
      </c>
      <c r="N85">
        <v>3</v>
      </c>
      <c r="P85" s="1">
        <v>42704</v>
      </c>
      <c r="Q85">
        <v>1.6600000000000001</v>
      </c>
      <c r="S85" s="1">
        <v>40760</v>
      </c>
      <c r="T85">
        <v>405</v>
      </c>
      <c r="V85" s="1">
        <v>40762</v>
      </c>
      <c r="W85">
        <v>25.4</v>
      </c>
      <c r="Y85" s="1">
        <v>42704</v>
      </c>
      <c r="Z85">
        <v>-1.19</v>
      </c>
      <c r="AB85" s="1">
        <v>42704</v>
      </c>
      <c r="AC85">
        <v>74.787400000000005</v>
      </c>
      <c r="AE85" s="1">
        <v>42704</v>
      </c>
      <c r="AF85">
        <v>-1.5</v>
      </c>
      <c r="AH85" s="1">
        <v>42704</v>
      </c>
      <c r="AI85">
        <v>1.5</v>
      </c>
      <c r="AK85" s="1">
        <v>42704</v>
      </c>
      <c r="AL85">
        <v>64040</v>
      </c>
      <c r="AN85" s="1">
        <v>42704</v>
      </c>
      <c r="AO85">
        <v>42498</v>
      </c>
      <c r="AQ85" s="1">
        <v>42704</v>
      </c>
      <c r="AR85">
        <v>53.3</v>
      </c>
      <c r="AT85" s="1">
        <v>42704</v>
      </c>
      <c r="AU85">
        <v>56.5</v>
      </c>
      <c r="AW85" s="1">
        <v>42704</v>
      </c>
      <c r="AX85">
        <v>98.4</v>
      </c>
      <c r="AZ85" s="1">
        <v>42704</v>
      </c>
      <c r="BA85">
        <v>1.2</v>
      </c>
      <c r="BC85" s="1">
        <v>42704</v>
      </c>
      <c r="BD85">
        <v>2.5</v>
      </c>
      <c r="BF85" s="1">
        <v>42704</v>
      </c>
      <c r="BG85">
        <v>7.3</v>
      </c>
      <c r="BL85" s="4">
        <v>42705</v>
      </c>
      <c r="BM85">
        <v>2.4460000000000002</v>
      </c>
    </row>
    <row r="86" spans="4:65" ht="15.75" thickBot="1">
      <c r="D86" s="1">
        <v>42735</v>
      </c>
      <c r="E86">
        <v>1.7</v>
      </c>
      <c r="J86" s="1">
        <v>42735</v>
      </c>
      <c r="K86">
        <v>6.5</v>
      </c>
      <c r="M86" s="1">
        <v>42735</v>
      </c>
      <c r="N86">
        <v>3.2</v>
      </c>
      <c r="P86" s="1">
        <v>42735</v>
      </c>
      <c r="Q86">
        <v>1.62</v>
      </c>
      <c r="S86" s="1">
        <v>40767</v>
      </c>
      <c r="T86">
        <v>409</v>
      </c>
      <c r="V86" s="1">
        <v>40769</v>
      </c>
      <c r="W86">
        <v>25.8</v>
      </c>
      <c r="Y86" s="1">
        <v>42735</v>
      </c>
      <c r="Z86">
        <v>0.06</v>
      </c>
      <c r="AB86" s="1">
        <v>42735</v>
      </c>
      <c r="AC86">
        <v>75.3</v>
      </c>
      <c r="AE86" s="1">
        <v>42735</v>
      </c>
      <c r="AF86">
        <v>-0.7</v>
      </c>
      <c r="AH86" s="1">
        <v>42735</v>
      </c>
      <c r="AI86">
        <v>2</v>
      </c>
      <c r="AK86" s="1">
        <v>42735</v>
      </c>
      <c r="AL86">
        <v>59159</v>
      </c>
      <c r="AN86" s="1">
        <v>42735</v>
      </c>
      <c r="AO86">
        <v>38050</v>
      </c>
      <c r="AQ86" s="1">
        <v>42735</v>
      </c>
      <c r="AR86">
        <v>54.2</v>
      </c>
      <c r="AT86" s="1">
        <v>42735</v>
      </c>
      <c r="AU86">
        <v>55.9</v>
      </c>
      <c r="AW86" s="1">
        <v>42735</v>
      </c>
      <c r="AX86">
        <v>105.8</v>
      </c>
      <c r="AZ86" s="1">
        <v>42735</v>
      </c>
      <c r="BA86">
        <v>4.3</v>
      </c>
      <c r="BC86" s="1">
        <v>42735</v>
      </c>
      <c r="BD86">
        <v>3.6</v>
      </c>
      <c r="BF86" s="1">
        <v>42735</v>
      </c>
      <c r="BG86">
        <v>7.1</v>
      </c>
      <c r="BL86" s="4">
        <v>42736</v>
      </c>
      <c r="BM86">
        <v>2.4660000000000002</v>
      </c>
    </row>
    <row r="87" spans="4:65" ht="15.75" thickBot="1">
      <c r="D87" s="1">
        <v>42766</v>
      </c>
      <c r="E87">
        <v>2</v>
      </c>
      <c r="J87" s="1">
        <v>42766</v>
      </c>
      <c r="K87">
        <v>6.9</v>
      </c>
      <c r="M87" s="1">
        <v>42766</v>
      </c>
      <c r="N87">
        <v>5.5</v>
      </c>
      <c r="P87" s="1">
        <v>42766</v>
      </c>
      <c r="Q87">
        <v>1.6800000000000002</v>
      </c>
      <c r="S87" s="1">
        <v>40774</v>
      </c>
      <c r="T87">
        <v>415</v>
      </c>
      <c r="V87" s="1">
        <v>40776</v>
      </c>
      <c r="W87">
        <v>26.5</v>
      </c>
      <c r="Y87" s="1">
        <v>42766</v>
      </c>
      <c r="Z87">
        <v>-0.74</v>
      </c>
      <c r="AB87" s="1">
        <v>42766</v>
      </c>
      <c r="AC87">
        <v>75.200599999999994</v>
      </c>
      <c r="AE87" s="1">
        <v>42766</v>
      </c>
      <c r="AF87">
        <v>-3</v>
      </c>
      <c r="AH87" s="1">
        <v>42766</v>
      </c>
      <c r="AI87">
        <v>2.2000000000000002</v>
      </c>
      <c r="AK87" s="1">
        <v>42766</v>
      </c>
      <c r="AL87">
        <v>52224</v>
      </c>
      <c r="AN87" s="1">
        <v>42766</v>
      </c>
      <c r="AO87">
        <v>35171</v>
      </c>
      <c r="AQ87" s="1">
        <v>42766</v>
      </c>
      <c r="AR87">
        <v>55.7</v>
      </c>
      <c r="AT87" s="1">
        <v>42766</v>
      </c>
      <c r="AU87">
        <v>57.1</v>
      </c>
      <c r="AW87" s="1">
        <v>42766</v>
      </c>
      <c r="AX87">
        <v>105.9</v>
      </c>
      <c r="AZ87" s="1">
        <v>42766</v>
      </c>
      <c r="BA87">
        <v>8</v>
      </c>
      <c r="BC87" s="1">
        <v>42766</v>
      </c>
      <c r="BD87">
        <v>7.8</v>
      </c>
      <c r="BF87" s="1">
        <v>42766</v>
      </c>
      <c r="BG87">
        <v>6.6</v>
      </c>
      <c r="BL87" s="4">
        <v>42767</v>
      </c>
      <c r="BM87">
        <v>2.3969999999999998</v>
      </c>
    </row>
    <row r="88" spans="4:65" ht="15.75" thickBot="1">
      <c r="D88" s="1">
        <v>42794</v>
      </c>
      <c r="E88">
        <v>2.2000000000000002</v>
      </c>
      <c r="J88" s="1">
        <v>42794</v>
      </c>
      <c r="K88">
        <v>7.2</v>
      </c>
      <c r="M88" s="1">
        <v>42794</v>
      </c>
      <c r="N88">
        <v>4.9000000000000004</v>
      </c>
      <c r="P88" s="1">
        <v>42794</v>
      </c>
      <c r="Q88">
        <v>1.6600000000000001</v>
      </c>
      <c r="S88" s="1">
        <v>40781</v>
      </c>
      <c r="T88">
        <v>409</v>
      </c>
      <c r="V88" s="1">
        <v>40783</v>
      </c>
      <c r="W88">
        <v>25.5</v>
      </c>
      <c r="Y88" s="1">
        <v>42794</v>
      </c>
      <c r="Z88">
        <v>-0.6</v>
      </c>
      <c r="AB88" s="1">
        <v>42794</v>
      </c>
      <c r="AC88">
        <v>74.941800000000001</v>
      </c>
      <c r="AE88" s="1">
        <v>42794</v>
      </c>
      <c r="AF88">
        <v>-5.3</v>
      </c>
      <c r="AH88" s="1">
        <v>42794</v>
      </c>
      <c r="AI88">
        <v>2.6</v>
      </c>
      <c r="AK88" s="1">
        <v>42794</v>
      </c>
      <c r="AL88">
        <v>52512</v>
      </c>
      <c r="AN88" s="1">
        <v>42794</v>
      </c>
      <c r="AO88">
        <v>36893</v>
      </c>
      <c r="AQ88" s="1">
        <v>42794</v>
      </c>
      <c r="AR88">
        <v>57.7</v>
      </c>
      <c r="AT88" s="1">
        <v>42794</v>
      </c>
      <c r="AU88">
        <v>56.6</v>
      </c>
      <c r="AW88" s="1">
        <v>42794</v>
      </c>
      <c r="AX88">
        <v>105.3</v>
      </c>
      <c r="AZ88" s="1">
        <v>42794</v>
      </c>
      <c r="BA88">
        <v>7.1</v>
      </c>
      <c r="BC88" s="1">
        <v>42794</v>
      </c>
      <c r="BD88">
        <v>4.0999999999999996</v>
      </c>
      <c r="BF88" s="1">
        <v>42794</v>
      </c>
      <c r="BG88">
        <v>6.4</v>
      </c>
      <c r="BL88" s="4">
        <v>42795</v>
      </c>
      <c r="BM88">
        <v>2.3889999999999998</v>
      </c>
    </row>
    <row r="89" spans="4:65" ht="15.75" thickBot="1">
      <c r="D89" s="1">
        <v>42825</v>
      </c>
      <c r="E89">
        <v>1.9</v>
      </c>
      <c r="J89" s="1">
        <v>42825</v>
      </c>
      <c r="K89">
        <v>7.2</v>
      </c>
      <c r="M89" s="1">
        <v>42825</v>
      </c>
      <c r="N89">
        <v>5</v>
      </c>
      <c r="P89" s="1">
        <v>42825</v>
      </c>
      <c r="Q89">
        <v>1.5899999999999999</v>
      </c>
      <c r="S89" s="1">
        <v>40788</v>
      </c>
      <c r="T89">
        <v>414</v>
      </c>
      <c r="V89" s="1">
        <v>40790</v>
      </c>
      <c r="W89">
        <v>25.3</v>
      </c>
      <c r="Y89" s="1">
        <v>42825</v>
      </c>
      <c r="Z89">
        <v>0.93</v>
      </c>
      <c r="AB89" s="1">
        <v>42825</v>
      </c>
      <c r="AC89">
        <v>75.545100000000005</v>
      </c>
      <c r="AE89" s="1">
        <v>42825</v>
      </c>
      <c r="AF89">
        <v>3.2</v>
      </c>
      <c r="AH89" s="1">
        <v>42825</v>
      </c>
      <c r="AI89">
        <v>2.5</v>
      </c>
      <c r="AK89" s="1">
        <v>42825</v>
      </c>
      <c r="AL89">
        <v>56389</v>
      </c>
      <c r="AN89" s="1">
        <v>42825</v>
      </c>
      <c r="AO89">
        <v>42911</v>
      </c>
      <c r="AQ89" s="1">
        <v>42825</v>
      </c>
      <c r="AR89">
        <v>56.8</v>
      </c>
      <c r="AT89" s="1">
        <v>42825</v>
      </c>
      <c r="AU89">
        <v>56.2</v>
      </c>
      <c r="AW89" s="1">
        <v>42825</v>
      </c>
      <c r="AX89">
        <v>104.7</v>
      </c>
      <c r="AZ89" s="1">
        <v>42825</v>
      </c>
      <c r="BA89">
        <v>7.7</v>
      </c>
      <c r="BC89" s="1">
        <v>42825</v>
      </c>
      <c r="BD89">
        <v>8.5</v>
      </c>
      <c r="BF89" s="1">
        <v>42825</v>
      </c>
      <c r="BG89">
        <v>6.4</v>
      </c>
      <c r="BL89" s="4">
        <v>42826</v>
      </c>
      <c r="BM89">
        <v>2.2890000000000001</v>
      </c>
    </row>
    <row r="90" spans="4:65" ht="15.75" thickBot="1">
      <c r="D90" s="1">
        <v>42855</v>
      </c>
      <c r="E90">
        <v>1.8</v>
      </c>
      <c r="J90" s="1">
        <v>42855</v>
      </c>
      <c r="K90">
        <v>7.2</v>
      </c>
      <c r="M90" s="1">
        <v>42855</v>
      </c>
      <c r="N90">
        <v>5.0999999999999996</v>
      </c>
      <c r="P90" s="1">
        <v>42855</v>
      </c>
      <c r="Q90">
        <v>1.6</v>
      </c>
      <c r="S90" s="1">
        <v>40795</v>
      </c>
      <c r="T90">
        <v>429</v>
      </c>
      <c r="V90" s="1">
        <v>40797</v>
      </c>
      <c r="W90">
        <v>25.3</v>
      </c>
      <c r="Y90" s="1">
        <v>42855</v>
      </c>
      <c r="Z90">
        <v>1.5899999999999999</v>
      </c>
      <c r="AB90" s="1">
        <v>42855</v>
      </c>
      <c r="AC90">
        <v>76.305199999999999</v>
      </c>
      <c r="AE90" s="1">
        <v>42855</v>
      </c>
      <c r="AF90">
        <v>-3.7</v>
      </c>
      <c r="AH90" s="1">
        <v>42855</v>
      </c>
      <c r="AI90">
        <v>2.1</v>
      </c>
      <c r="AK90" s="1">
        <v>42855</v>
      </c>
      <c r="AL90">
        <v>58322</v>
      </c>
      <c r="AN90" s="1">
        <v>42855</v>
      </c>
      <c r="AO90">
        <v>45115</v>
      </c>
      <c r="AQ90" s="1">
        <v>42855</v>
      </c>
      <c r="AR90">
        <v>55.7</v>
      </c>
      <c r="AT90" s="1">
        <v>42855</v>
      </c>
      <c r="AU90">
        <v>57.3</v>
      </c>
      <c r="AW90" s="1">
        <v>42855</v>
      </c>
      <c r="AX90">
        <v>104.5</v>
      </c>
      <c r="AZ90" s="1">
        <v>42855</v>
      </c>
      <c r="BA90">
        <v>6.4</v>
      </c>
      <c r="BC90" s="1">
        <v>42855</v>
      </c>
      <c r="BD90">
        <v>8.1</v>
      </c>
      <c r="BF90" s="1">
        <v>42855</v>
      </c>
      <c r="BG90">
        <v>6.2</v>
      </c>
      <c r="BL90" s="4">
        <v>42856</v>
      </c>
      <c r="BM90">
        <v>2.206</v>
      </c>
    </row>
    <row r="91" spans="4:65" ht="15.75" thickBot="1">
      <c r="D91" s="1">
        <v>42886</v>
      </c>
      <c r="E91">
        <v>1.7</v>
      </c>
      <c r="J91" s="1">
        <v>42886</v>
      </c>
      <c r="K91">
        <v>7.8</v>
      </c>
      <c r="M91" s="1">
        <v>42886</v>
      </c>
      <c r="N91">
        <v>3.8</v>
      </c>
      <c r="P91" s="1">
        <v>42886</v>
      </c>
      <c r="Q91">
        <v>1.67</v>
      </c>
      <c r="S91" s="1">
        <v>40802</v>
      </c>
      <c r="T91">
        <v>422</v>
      </c>
      <c r="V91" s="1">
        <v>40804</v>
      </c>
      <c r="W91">
        <v>23.9</v>
      </c>
      <c r="Y91" s="1">
        <v>42886</v>
      </c>
      <c r="Z91">
        <v>1.8900000000000001</v>
      </c>
      <c r="AB91" s="1">
        <v>42886</v>
      </c>
      <c r="AC91">
        <v>76.450999999999993</v>
      </c>
      <c r="AE91" s="1">
        <v>42886</v>
      </c>
      <c r="AF91">
        <v>1.4</v>
      </c>
      <c r="AH91" s="1">
        <v>42886</v>
      </c>
      <c r="AI91">
        <v>2</v>
      </c>
      <c r="AK91" s="1">
        <v>42886</v>
      </c>
      <c r="AL91">
        <v>63685</v>
      </c>
      <c r="AN91" s="1">
        <v>42886</v>
      </c>
      <c r="AO91">
        <v>47528</v>
      </c>
      <c r="AQ91" s="1">
        <v>42886</v>
      </c>
      <c r="AR91">
        <v>56.4</v>
      </c>
      <c r="AT91" s="1">
        <v>42886</v>
      </c>
      <c r="AU91">
        <v>57.7</v>
      </c>
      <c r="AW91" s="1">
        <v>42886</v>
      </c>
      <c r="AX91">
        <v>104.5</v>
      </c>
      <c r="AZ91" s="1">
        <v>42886</v>
      </c>
      <c r="BA91">
        <v>5.7</v>
      </c>
      <c r="BC91" s="1">
        <v>42886</v>
      </c>
      <c r="BD91">
        <v>6.9</v>
      </c>
      <c r="BF91" s="1">
        <v>42886</v>
      </c>
      <c r="BG91">
        <v>6.1</v>
      </c>
      <c r="BL91" s="4">
        <v>42887</v>
      </c>
      <c r="BM91">
        <v>2.3039999999999998</v>
      </c>
    </row>
    <row r="92" spans="4:65" ht="15.75" thickBot="1">
      <c r="D92" s="1">
        <v>42916</v>
      </c>
      <c r="E92">
        <v>1.6</v>
      </c>
      <c r="J92" s="1">
        <v>42916</v>
      </c>
      <c r="K92">
        <v>7.5</v>
      </c>
      <c r="M92" s="1">
        <v>42916</v>
      </c>
      <c r="N92">
        <v>3</v>
      </c>
      <c r="P92" s="1">
        <v>42916</v>
      </c>
      <c r="Q92">
        <v>1.63</v>
      </c>
      <c r="S92" s="1">
        <v>40809</v>
      </c>
      <c r="T92">
        <v>406</v>
      </c>
      <c r="V92" s="1">
        <v>40811</v>
      </c>
      <c r="W92">
        <v>23.5</v>
      </c>
      <c r="Y92" s="1">
        <v>42916</v>
      </c>
      <c r="Z92">
        <v>1.6</v>
      </c>
      <c r="AB92" s="1">
        <v>42916</v>
      </c>
      <c r="AC92">
        <v>76.641099999999994</v>
      </c>
      <c r="AE92" s="1">
        <v>42916</v>
      </c>
      <c r="AF92">
        <v>14.3</v>
      </c>
      <c r="AH92" s="1">
        <v>42916</v>
      </c>
      <c r="AI92">
        <v>2.4</v>
      </c>
      <c r="AK92" s="1">
        <v>42916</v>
      </c>
      <c r="AL92">
        <v>66567</v>
      </c>
      <c r="AN92" s="1">
        <v>42916</v>
      </c>
      <c r="AO92">
        <v>49703</v>
      </c>
      <c r="AQ92" s="1">
        <v>42916</v>
      </c>
      <c r="AR92">
        <v>56.1</v>
      </c>
      <c r="AT92" s="1">
        <v>42916</v>
      </c>
      <c r="AU92">
        <v>56.6</v>
      </c>
      <c r="AW92" s="1">
        <v>42916</v>
      </c>
      <c r="AX92">
        <v>103.6</v>
      </c>
      <c r="AZ92" s="1">
        <v>42916</v>
      </c>
      <c r="BA92">
        <v>5.9</v>
      </c>
      <c r="BC92" s="1">
        <v>42916</v>
      </c>
      <c r="BD92">
        <v>5.3</v>
      </c>
      <c r="BF92" s="1">
        <v>42916</v>
      </c>
      <c r="BG92">
        <v>5.7</v>
      </c>
      <c r="BL92" s="4">
        <v>42917</v>
      </c>
      <c r="BM92">
        <v>2.2959999999999998</v>
      </c>
    </row>
    <row r="93" spans="4:65" ht="15.75" thickBot="1">
      <c r="D93" s="1">
        <v>42947</v>
      </c>
      <c r="E93">
        <v>1.6</v>
      </c>
      <c r="J93" s="1">
        <v>42947</v>
      </c>
      <c r="K93">
        <v>7.6</v>
      </c>
      <c r="M93" s="1">
        <v>42947</v>
      </c>
      <c r="N93">
        <v>3.6</v>
      </c>
      <c r="P93" s="1">
        <v>42947</v>
      </c>
      <c r="Q93">
        <v>1.53</v>
      </c>
      <c r="S93" s="1">
        <v>40816</v>
      </c>
      <c r="T93">
        <v>405</v>
      </c>
      <c r="V93" s="1">
        <v>40818</v>
      </c>
      <c r="W93">
        <v>24.9</v>
      </c>
      <c r="Y93" s="1">
        <v>42947</v>
      </c>
      <c r="Z93">
        <v>1.32</v>
      </c>
      <c r="AB93" s="1">
        <v>42947</v>
      </c>
      <c r="AC93">
        <v>76.645300000000006</v>
      </c>
      <c r="AE93" s="1">
        <v>42947</v>
      </c>
      <c r="AF93">
        <v>0.4</v>
      </c>
      <c r="AH93" s="1">
        <v>42947</v>
      </c>
      <c r="AI93">
        <v>2.7</v>
      </c>
      <c r="AK93" s="1">
        <v>42947</v>
      </c>
      <c r="AL93">
        <v>66028</v>
      </c>
      <c r="AN93" s="1">
        <v>42947</v>
      </c>
      <c r="AO93">
        <v>50844</v>
      </c>
      <c r="AQ93" s="1">
        <v>42947</v>
      </c>
      <c r="AR93">
        <v>56.5</v>
      </c>
      <c r="AT93" s="1">
        <v>42947</v>
      </c>
      <c r="AU93">
        <v>55.1</v>
      </c>
      <c r="AW93" s="1">
        <v>42947</v>
      </c>
      <c r="AX93">
        <v>105.2</v>
      </c>
      <c r="AZ93" s="1">
        <v>42947</v>
      </c>
      <c r="BA93">
        <v>5.3</v>
      </c>
      <c r="BC93" s="1">
        <v>42947</v>
      </c>
      <c r="BD93">
        <v>5.2</v>
      </c>
      <c r="BF93" s="1">
        <v>42947</v>
      </c>
      <c r="BG93">
        <v>5.7</v>
      </c>
      <c r="BL93" s="4">
        <v>42948</v>
      </c>
      <c r="BM93">
        <v>2.121</v>
      </c>
    </row>
    <row r="94" spans="4:65" ht="15.75" thickBot="1">
      <c r="D94" s="1">
        <v>42978</v>
      </c>
      <c r="E94">
        <v>1.6</v>
      </c>
      <c r="J94" s="1">
        <v>42978</v>
      </c>
      <c r="K94">
        <v>7.6</v>
      </c>
      <c r="M94" s="1">
        <v>42978</v>
      </c>
      <c r="N94">
        <v>4.3</v>
      </c>
      <c r="P94" s="1">
        <v>42978</v>
      </c>
      <c r="Q94">
        <v>1.56</v>
      </c>
      <c r="S94" s="1">
        <v>40823</v>
      </c>
      <c r="T94">
        <v>410</v>
      </c>
      <c r="V94" s="1">
        <v>40825</v>
      </c>
      <c r="W94">
        <v>24.6</v>
      </c>
      <c r="Y94" s="1">
        <v>42978</v>
      </c>
      <c r="Z94">
        <v>0.99</v>
      </c>
      <c r="AB94" s="1">
        <v>42978</v>
      </c>
      <c r="AC94">
        <v>76.340500000000006</v>
      </c>
      <c r="AE94" s="1">
        <v>42978</v>
      </c>
      <c r="AF94">
        <v>1.8</v>
      </c>
      <c r="AH94" s="1">
        <v>42978</v>
      </c>
      <c r="AI94">
        <v>3.2</v>
      </c>
      <c r="AK94" s="1">
        <v>42978</v>
      </c>
      <c r="AL94">
        <v>67391</v>
      </c>
      <c r="AN94" s="1">
        <v>42978</v>
      </c>
      <c r="AO94">
        <v>50550</v>
      </c>
      <c r="AQ94" s="1">
        <v>42978</v>
      </c>
      <c r="AR94">
        <v>58.5</v>
      </c>
      <c r="AT94" s="1">
        <v>42978</v>
      </c>
      <c r="AU94">
        <v>55.9</v>
      </c>
      <c r="AW94" s="1">
        <v>42978</v>
      </c>
      <c r="AX94">
        <v>105.3</v>
      </c>
      <c r="AZ94" s="1">
        <v>42978</v>
      </c>
      <c r="BA94">
        <v>4.5999999999999996</v>
      </c>
      <c r="BC94" s="1">
        <v>42978</v>
      </c>
      <c r="BD94">
        <v>4.0999999999999996</v>
      </c>
      <c r="BF94" s="1">
        <v>42978</v>
      </c>
      <c r="BG94">
        <v>5.4</v>
      </c>
      <c r="BL94" s="4">
        <v>42979</v>
      </c>
      <c r="BM94">
        <v>2.339</v>
      </c>
    </row>
    <row r="95" spans="4:65" ht="15.75" thickBot="1">
      <c r="D95" s="1">
        <v>43008</v>
      </c>
      <c r="E95">
        <v>1.9</v>
      </c>
      <c r="J95" s="1">
        <v>43008</v>
      </c>
      <c r="K95">
        <v>7.3</v>
      </c>
      <c r="M95" s="1">
        <v>43008</v>
      </c>
      <c r="N95">
        <v>5.3</v>
      </c>
      <c r="P95" s="1">
        <v>43008</v>
      </c>
      <c r="Q95">
        <v>1.3900000000000001</v>
      </c>
      <c r="S95" s="1">
        <v>40830</v>
      </c>
      <c r="T95">
        <v>395</v>
      </c>
      <c r="V95" s="1">
        <v>40832</v>
      </c>
      <c r="W95">
        <v>25.8</v>
      </c>
      <c r="Y95" s="1">
        <v>43008</v>
      </c>
      <c r="Z95">
        <v>1.1599999999999999</v>
      </c>
      <c r="AB95" s="1">
        <v>43008</v>
      </c>
      <c r="AC95">
        <v>76.452600000000004</v>
      </c>
      <c r="AE95" s="1">
        <v>43008</v>
      </c>
      <c r="AF95">
        <v>6.2</v>
      </c>
      <c r="AH95" s="1">
        <v>43008</v>
      </c>
      <c r="AI95">
        <v>3.3</v>
      </c>
      <c r="AK95" s="1">
        <v>43008</v>
      </c>
      <c r="AL95">
        <v>66374</v>
      </c>
      <c r="AN95" s="1">
        <v>43008</v>
      </c>
      <c r="AO95">
        <v>49318</v>
      </c>
      <c r="AQ95" s="1">
        <v>43008</v>
      </c>
      <c r="AR95">
        <v>59.9</v>
      </c>
      <c r="AT95" s="1">
        <v>43008</v>
      </c>
      <c r="AU95">
        <v>58.1</v>
      </c>
      <c r="AW95" s="1">
        <v>43008</v>
      </c>
      <c r="AX95">
        <v>103</v>
      </c>
      <c r="AZ95" s="1">
        <v>43008</v>
      </c>
      <c r="BA95">
        <v>5.4</v>
      </c>
      <c r="BC95" s="1">
        <v>43008</v>
      </c>
      <c r="BD95">
        <v>6.4</v>
      </c>
      <c r="BF95" s="1">
        <v>43008</v>
      </c>
      <c r="BG95">
        <v>5.3</v>
      </c>
      <c r="BL95" s="4">
        <v>43009</v>
      </c>
      <c r="BM95">
        <v>2.3780000000000001</v>
      </c>
    </row>
    <row r="96" spans="4:65" ht="15.75" thickBot="1">
      <c r="D96" s="1">
        <v>43039</v>
      </c>
      <c r="E96">
        <v>1.8</v>
      </c>
      <c r="J96" s="1">
        <v>43039</v>
      </c>
      <c r="K96">
        <v>7.4</v>
      </c>
      <c r="M96" s="1">
        <v>43039</v>
      </c>
      <c r="N96">
        <v>4.9000000000000004</v>
      </c>
      <c r="P96" s="1">
        <v>43039</v>
      </c>
      <c r="Q96">
        <v>1.48</v>
      </c>
      <c r="S96" s="1">
        <v>40837</v>
      </c>
      <c r="T96">
        <v>403</v>
      </c>
      <c r="V96" s="1">
        <v>40839</v>
      </c>
      <c r="W96">
        <v>24.4</v>
      </c>
      <c r="Y96" s="1">
        <v>43039</v>
      </c>
      <c r="Z96">
        <v>2.35</v>
      </c>
      <c r="AB96" s="1">
        <v>43039</v>
      </c>
      <c r="AC96">
        <v>77.478200000000001</v>
      </c>
      <c r="AE96" s="1">
        <v>43039</v>
      </c>
      <c r="AF96">
        <v>-1</v>
      </c>
      <c r="AH96" s="1">
        <v>43039</v>
      </c>
      <c r="AI96">
        <v>3.2</v>
      </c>
      <c r="AK96" s="1">
        <v>43039</v>
      </c>
      <c r="AL96">
        <v>65633</v>
      </c>
      <c r="AN96" s="1">
        <v>43039</v>
      </c>
      <c r="AO96">
        <v>48572</v>
      </c>
      <c r="AQ96" s="1">
        <v>43039</v>
      </c>
      <c r="AR96">
        <v>58.6</v>
      </c>
      <c r="AT96" s="1">
        <v>43039</v>
      </c>
      <c r="AU96">
        <v>60.3</v>
      </c>
      <c r="AW96" s="1">
        <v>43039</v>
      </c>
      <c r="AX96">
        <v>103.8</v>
      </c>
      <c r="AZ96" s="1">
        <v>43039</v>
      </c>
      <c r="BA96">
        <v>7.1</v>
      </c>
      <c r="BC96" s="1">
        <v>43039</v>
      </c>
      <c r="BD96">
        <v>7.2</v>
      </c>
      <c r="BF96" s="1">
        <v>43039</v>
      </c>
      <c r="BG96">
        <v>5.0999999999999996</v>
      </c>
      <c r="BL96" s="4">
        <v>43040</v>
      </c>
      <c r="BM96">
        <v>2.415</v>
      </c>
    </row>
    <row r="97" spans="4:65" ht="15.75" thickBot="1">
      <c r="D97" s="1">
        <v>43069</v>
      </c>
      <c r="E97">
        <v>2</v>
      </c>
      <c r="J97" s="1">
        <v>43069</v>
      </c>
      <c r="K97">
        <v>7</v>
      </c>
      <c r="M97" s="1">
        <v>43069</v>
      </c>
      <c r="N97">
        <v>6.5</v>
      </c>
      <c r="P97" s="1">
        <v>43069</v>
      </c>
      <c r="Q97">
        <v>1.52</v>
      </c>
      <c r="S97" s="1">
        <v>40844</v>
      </c>
      <c r="T97">
        <v>399</v>
      </c>
      <c r="V97" s="1">
        <v>40846</v>
      </c>
      <c r="W97">
        <v>23.4</v>
      </c>
      <c r="Y97" s="1">
        <v>43069</v>
      </c>
      <c r="Z97">
        <v>3.1</v>
      </c>
      <c r="AB97" s="1">
        <v>43069</v>
      </c>
      <c r="AC97">
        <v>77.764399999999995</v>
      </c>
      <c r="AE97" s="1">
        <v>43069</v>
      </c>
      <c r="AF97">
        <v>7</v>
      </c>
      <c r="AH97" s="1">
        <v>43069</v>
      </c>
      <c r="AI97">
        <v>3</v>
      </c>
      <c r="AK97" s="1">
        <v>43069</v>
      </c>
      <c r="AL97">
        <v>61806</v>
      </c>
      <c r="AN97" s="1">
        <v>43069</v>
      </c>
      <c r="AO97">
        <v>47534</v>
      </c>
      <c r="AQ97" s="1">
        <v>43069</v>
      </c>
      <c r="AR97">
        <v>57.9</v>
      </c>
      <c r="AT97" s="1">
        <v>43069</v>
      </c>
      <c r="AU97">
        <v>57.1</v>
      </c>
      <c r="AW97" s="1">
        <v>43069</v>
      </c>
      <c r="AX97">
        <v>107.5</v>
      </c>
      <c r="AZ97" s="1">
        <v>43069</v>
      </c>
      <c r="BA97">
        <v>9.9</v>
      </c>
      <c r="BC97" s="1">
        <v>43069</v>
      </c>
      <c r="BD97">
        <v>8.3000000000000007</v>
      </c>
      <c r="BF97" s="1">
        <v>43069</v>
      </c>
      <c r="BG97">
        <v>4.8</v>
      </c>
      <c r="BL97" s="4">
        <v>43070</v>
      </c>
      <c r="BM97">
        <v>2.4049999999999998</v>
      </c>
    </row>
    <row r="98" spans="4:65" ht="15.75" thickBot="1">
      <c r="D98" s="1">
        <v>43100</v>
      </c>
      <c r="E98">
        <v>1.9</v>
      </c>
      <c r="J98" s="1">
        <v>43100</v>
      </c>
      <c r="K98">
        <v>6.6</v>
      </c>
      <c r="M98" s="1">
        <v>43100</v>
      </c>
      <c r="N98">
        <v>6.3</v>
      </c>
      <c r="P98" s="1">
        <v>43100</v>
      </c>
      <c r="Q98">
        <v>1.5</v>
      </c>
      <c r="S98" s="1">
        <v>40851</v>
      </c>
      <c r="T98">
        <v>392</v>
      </c>
      <c r="V98" s="1">
        <v>40853</v>
      </c>
      <c r="W98">
        <v>24.2</v>
      </c>
      <c r="Y98" s="1">
        <v>43100</v>
      </c>
      <c r="Z98">
        <v>2.5</v>
      </c>
      <c r="AB98" s="1">
        <v>43100</v>
      </c>
      <c r="AC98">
        <v>77.895300000000006</v>
      </c>
      <c r="AE98" s="1">
        <v>43100</v>
      </c>
      <c r="AF98">
        <v>5.2</v>
      </c>
      <c r="AH98" s="1">
        <v>43100</v>
      </c>
      <c r="AI98">
        <v>3.2</v>
      </c>
      <c r="AK98" s="1">
        <v>43100</v>
      </c>
      <c r="AL98">
        <v>57156</v>
      </c>
      <c r="AN98" s="1">
        <v>43100</v>
      </c>
      <c r="AO98">
        <v>41614</v>
      </c>
      <c r="AQ98" s="1">
        <v>43100</v>
      </c>
      <c r="AR98">
        <v>59.2</v>
      </c>
      <c r="AT98" s="1">
        <v>43100</v>
      </c>
      <c r="AU98">
        <v>56.2</v>
      </c>
      <c r="AW98" s="1">
        <v>43100</v>
      </c>
      <c r="AX98">
        <v>104.9</v>
      </c>
      <c r="AZ98" s="1">
        <v>43100</v>
      </c>
      <c r="BA98">
        <v>8.6999999999999993</v>
      </c>
      <c r="BC98" s="1">
        <v>43100</v>
      </c>
      <c r="BD98">
        <v>9.3000000000000007</v>
      </c>
      <c r="BF98" s="1">
        <v>43100</v>
      </c>
      <c r="BG98">
        <v>4.8</v>
      </c>
      <c r="BL98" s="4">
        <v>43101</v>
      </c>
      <c r="BM98">
        <v>2.7130000000000001</v>
      </c>
    </row>
    <row r="99" spans="4:65" ht="15.75" thickBot="1">
      <c r="D99" s="1">
        <v>43131</v>
      </c>
      <c r="E99">
        <v>1.8</v>
      </c>
      <c r="J99" s="1">
        <v>43131</v>
      </c>
      <c r="K99">
        <v>7.4</v>
      </c>
      <c r="M99" s="1">
        <v>43131</v>
      </c>
      <c r="N99">
        <v>4.5999999999999996</v>
      </c>
      <c r="P99" s="1">
        <v>43131</v>
      </c>
      <c r="Q99">
        <v>1.41</v>
      </c>
      <c r="S99" s="1">
        <v>40858</v>
      </c>
      <c r="T99">
        <v>383</v>
      </c>
      <c r="V99" s="1">
        <v>40860</v>
      </c>
      <c r="W99">
        <v>25</v>
      </c>
      <c r="Y99" s="1">
        <v>43131</v>
      </c>
      <c r="Z99">
        <v>2.64</v>
      </c>
      <c r="AB99" s="1">
        <v>43131</v>
      </c>
      <c r="AC99">
        <v>77.929400000000001</v>
      </c>
      <c r="AE99" s="1">
        <v>43131</v>
      </c>
      <c r="AF99">
        <v>4.8</v>
      </c>
      <c r="AH99" s="1">
        <v>43131</v>
      </c>
      <c r="AI99">
        <v>3.5</v>
      </c>
      <c r="AK99" s="1">
        <v>43131</v>
      </c>
      <c r="AL99">
        <v>54400</v>
      </c>
      <c r="AN99" s="1">
        <v>43131</v>
      </c>
      <c r="AO99">
        <v>39533</v>
      </c>
      <c r="AQ99" s="1">
        <v>43131</v>
      </c>
      <c r="AR99">
        <v>59.4</v>
      </c>
      <c r="AT99" s="1">
        <v>43131</v>
      </c>
      <c r="AU99">
        <v>60.3</v>
      </c>
      <c r="AW99" s="1">
        <v>43131</v>
      </c>
      <c r="AX99">
        <v>106.9</v>
      </c>
      <c r="AZ99" s="1">
        <v>43131</v>
      </c>
      <c r="BA99">
        <v>5.5</v>
      </c>
      <c r="BC99" s="1">
        <v>43131</v>
      </c>
      <c r="BD99">
        <v>6.2</v>
      </c>
      <c r="BF99" s="1">
        <v>43131</v>
      </c>
      <c r="BG99">
        <v>4.4000000000000004</v>
      </c>
      <c r="BL99" s="4">
        <v>43132</v>
      </c>
      <c r="BM99">
        <v>2.8639999999999999</v>
      </c>
    </row>
    <row r="100" spans="4:65" ht="15.75" thickBot="1">
      <c r="D100" s="1">
        <v>43159</v>
      </c>
      <c r="E100">
        <v>2</v>
      </c>
      <c r="J100" s="1">
        <v>43159</v>
      </c>
      <c r="K100">
        <v>7.6</v>
      </c>
      <c r="M100" s="1">
        <v>43159</v>
      </c>
      <c r="N100">
        <v>5.3</v>
      </c>
      <c r="P100" s="1">
        <v>43159</v>
      </c>
      <c r="Q100">
        <v>1.55</v>
      </c>
      <c r="S100" s="1">
        <v>40865</v>
      </c>
      <c r="T100">
        <v>385</v>
      </c>
      <c r="V100" s="1">
        <v>40867</v>
      </c>
      <c r="W100">
        <v>24.9</v>
      </c>
      <c r="Y100" s="1">
        <v>43159</v>
      </c>
      <c r="Z100">
        <v>3.34</v>
      </c>
      <c r="AB100" s="1">
        <v>43159</v>
      </c>
      <c r="AC100">
        <v>78.181100000000001</v>
      </c>
      <c r="AE100" s="1">
        <v>43159</v>
      </c>
      <c r="AF100">
        <v>11.7</v>
      </c>
      <c r="AH100" s="1">
        <v>43159</v>
      </c>
      <c r="AI100">
        <v>3.9</v>
      </c>
      <c r="AK100" s="1">
        <v>43159</v>
      </c>
      <c r="AL100">
        <v>55487</v>
      </c>
      <c r="AN100" s="1">
        <v>43159</v>
      </c>
      <c r="AO100">
        <v>40206</v>
      </c>
      <c r="AQ100" s="1">
        <v>43159</v>
      </c>
      <c r="AR100">
        <v>60.8</v>
      </c>
      <c r="AT100" s="1">
        <v>43159</v>
      </c>
      <c r="AU100">
        <v>58.4</v>
      </c>
      <c r="AW100" s="1">
        <v>43159</v>
      </c>
      <c r="AX100">
        <v>107.6</v>
      </c>
      <c r="AZ100" s="1">
        <v>43159</v>
      </c>
      <c r="BA100">
        <v>6.6</v>
      </c>
      <c r="BC100" s="1">
        <v>43159</v>
      </c>
      <c r="BD100">
        <v>9.5</v>
      </c>
      <c r="BF100" s="1">
        <v>43159</v>
      </c>
      <c r="BG100">
        <v>4.2</v>
      </c>
      <c r="BL100" s="4">
        <v>43160</v>
      </c>
      <c r="BM100">
        <v>2.7410000000000001</v>
      </c>
    </row>
    <row r="101" spans="4:65" ht="15.75" thickBot="1">
      <c r="D101" s="1">
        <v>43190</v>
      </c>
      <c r="E101">
        <v>2.2000000000000002</v>
      </c>
      <c r="J101" s="1">
        <v>43190</v>
      </c>
      <c r="K101">
        <v>7.6</v>
      </c>
      <c r="M101" s="1">
        <v>43190</v>
      </c>
      <c r="N101">
        <v>4.8</v>
      </c>
      <c r="P101" s="1">
        <v>43190</v>
      </c>
      <c r="Q101">
        <v>1.58</v>
      </c>
      <c r="S101" s="1">
        <v>40872</v>
      </c>
      <c r="T101">
        <v>397</v>
      </c>
      <c r="V101" s="1">
        <v>40874</v>
      </c>
      <c r="W101">
        <v>24.9</v>
      </c>
      <c r="Y101" s="1">
        <v>43190</v>
      </c>
      <c r="Z101">
        <v>3.22</v>
      </c>
      <c r="AB101" s="1">
        <v>43190</v>
      </c>
      <c r="AC101">
        <v>78.688900000000004</v>
      </c>
      <c r="AE101" s="1">
        <v>43190</v>
      </c>
      <c r="AF101">
        <v>6.3</v>
      </c>
      <c r="AH101" s="1">
        <v>43190</v>
      </c>
      <c r="AI101">
        <v>3.6</v>
      </c>
      <c r="AK101" s="1">
        <v>43190</v>
      </c>
      <c r="AL101">
        <v>58610</v>
      </c>
      <c r="AN101" s="1">
        <v>43190</v>
      </c>
      <c r="AO101">
        <v>46549</v>
      </c>
      <c r="AQ101" s="1">
        <v>43190</v>
      </c>
      <c r="AR101">
        <v>59.2</v>
      </c>
      <c r="AT101" s="1">
        <v>43190</v>
      </c>
      <c r="AU101">
        <v>58.6</v>
      </c>
      <c r="AW101" s="1">
        <v>43190</v>
      </c>
      <c r="AX101">
        <v>104.7</v>
      </c>
      <c r="AZ101" s="1">
        <v>43190</v>
      </c>
      <c r="BA101">
        <v>8.8000000000000007</v>
      </c>
      <c r="BC101" s="1">
        <v>43190</v>
      </c>
      <c r="BD101">
        <v>8.3000000000000007</v>
      </c>
      <c r="BF101" s="1">
        <v>43190</v>
      </c>
      <c r="BG101">
        <v>4</v>
      </c>
      <c r="BL101" s="4">
        <v>43191</v>
      </c>
      <c r="BM101">
        <v>2.9550000000000001</v>
      </c>
    </row>
    <row r="102" spans="4:65" ht="15.75" thickBot="1">
      <c r="D102" s="1">
        <v>43220</v>
      </c>
      <c r="E102">
        <v>2.2000000000000002</v>
      </c>
      <c r="J102" s="1">
        <v>43220</v>
      </c>
      <c r="K102">
        <v>7.4</v>
      </c>
      <c r="M102" s="1">
        <v>43220</v>
      </c>
      <c r="N102">
        <v>4.7</v>
      </c>
      <c r="P102" s="1">
        <v>43220</v>
      </c>
      <c r="Q102">
        <v>1.53</v>
      </c>
      <c r="S102" s="1">
        <v>40879</v>
      </c>
      <c r="T102">
        <v>387</v>
      </c>
      <c r="V102" s="1">
        <v>40881</v>
      </c>
      <c r="W102">
        <v>24.9</v>
      </c>
      <c r="Y102" s="1">
        <v>43220</v>
      </c>
      <c r="Z102">
        <v>3.37</v>
      </c>
      <c r="AB102" s="1">
        <v>43220</v>
      </c>
      <c r="AC102">
        <v>79.536299999999997</v>
      </c>
      <c r="AE102" s="1">
        <v>43220</v>
      </c>
      <c r="AF102">
        <v>8.9</v>
      </c>
      <c r="AH102" s="1">
        <v>43220</v>
      </c>
      <c r="AI102">
        <v>4</v>
      </c>
      <c r="AK102" s="1">
        <v>43220</v>
      </c>
      <c r="AL102">
        <v>62243</v>
      </c>
      <c r="AN102" s="1">
        <v>43220</v>
      </c>
      <c r="AO102">
        <v>48558</v>
      </c>
      <c r="AQ102" s="1">
        <v>43220</v>
      </c>
      <c r="AR102">
        <v>58.6</v>
      </c>
      <c r="AT102" s="1">
        <v>43220</v>
      </c>
      <c r="AU102">
        <v>57.7</v>
      </c>
      <c r="AW102" s="1">
        <v>43220</v>
      </c>
      <c r="AX102">
        <v>104.8</v>
      </c>
      <c r="AZ102" s="1">
        <v>43220</v>
      </c>
      <c r="BA102">
        <v>8.9</v>
      </c>
      <c r="BC102" s="1">
        <v>43220</v>
      </c>
      <c r="BD102">
        <v>7.5</v>
      </c>
      <c r="BF102" s="1">
        <v>43220</v>
      </c>
      <c r="BG102">
        <v>3.8</v>
      </c>
      <c r="BL102" s="4">
        <v>43221</v>
      </c>
      <c r="BM102">
        <v>2.86</v>
      </c>
    </row>
    <row r="103" spans="4:65" ht="15.75" thickBot="1">
      <c r="D103" s="1">
        <v>43251</v>
      </c>
      <c r="E103">
        <v>2.4</v>
      </c>
      <c r="J103" s="1">
        <v>43251</v>
      </c>
      <c r="K103">
        <v>7.5</v>
      </c>
      <c r="M103" s="1">
        <v>43251</v>
      </c>
      <c r="N103">
        <v>6.9</v>
      </c>
      <c r="P103" s="1">
        <v>43251</v>
      </c>
      <c r="Q103">
        <v>1.62</v>
      </c>
      <c r="S103" s="1">
        <v>40886</v>
      </c>
      <c r="T103">
        <v>368</v>
      </c>
      <c r="V103" s="1">
        <v>40888</v>
      </c>
      <c r="W103">
        <v>25.1</v>
      </c>
      <c r="Y103" s="1">
        <v>43251</v>
      </c>
      <c r="Z103">
        <v>2.39</v>
      </c>
      <c r="AB103" s="1">
        <v>43251</v>
      </c>
      <c r="AC103">
        <v>78.840900000000005</v>
      </c>
      <c r="AE103" s="1">
        <v>43251</v>
      </c>
      <c r="AF103">
        <v>8.6</v>
      </c>
      <c r="AH103" s="1">
        <v>43251</v>
      </c>
      <c r="AI103">
        <v>3.9</v>
      </c>
      <c r="AK103" s="1">
        <v>43251</v>
      </c>
      <c r="AL103">
        <v>66943</v>
      </c>
      <c r="AN103" s="1">
        <v>43251</v>
      </c>
      <c r="AO103">
        <v>51001</v>
      </c>
      <c r="AQ103" s="1">
        <v>43251</v>
      </c>
      <c r="AR103">
        <v>58.9</v>
      </c>
      <c r="AT103" s="1">
        <v>43251</v>
      </c>
      <c r="AU103">
        <v>58.1</v>
      </c>
      <c r="AW103" s="1">
        <v>43251</v>
      </c>
      <c r="AX103">
        <v>107.8</v>
      </c>
      <c r="AZ103" s="1">
        <v>43251</v>
      </c>
      <c r="BA103">
        <v>10.6</v>
      </c>
      <c r="BC103" s="1">
        <v>43251</v>
      </c>
      <c r="BD103">
        <v>7.4</v>
      </c>
      <c r="BF103" s="1">
        <v>43251</v>
      </c>
      <c r="BG103">
        <v>3.9</v>
      </c>
      <c r="BL103" s="4">
        <v>43252</v>
      </c>
      <c r="BM103">
        <v>2.86</v>
      </c>
    </row>
    <row r="104" spans="4:65" ht="15.75" thickBot="1">
      <c r="D104" s="1">
        <v>43281</v>
      </c>
      <c r="E104">
        <v>2.4</v>
      </c>
      <c r="J104" s="1">
        <v>43281</v>
      </c>
      <c r="K104">
        <v>7.6</v>
      </c>
      <c r="M104" s="1">
        <v>43281</v>
      </c>
      <c r="N104">
        <v>6.4</v>
      </c>
      <c r="P104" s="1">
        <v>43281</v>
      </c>
      <c r="Q104">
        <v>1.62</v>
      </c>
      <c r="S104" s="1">
        <v>40893</v>
      </c>
      <c r="T104">
        <v>368</v>
      </c>
      <c r="V104" s="1">
        <v>40895</v>
      </c>
      <c r="W104">
        <v>27.5</v>
      </c>
      <c r="Y104" s="1">
        <v>43281</v>
      </c>
      <c r="Z104">
        <v>2.99</v>
      </c>
      <c r="AB104" s="1">
        <v>43281</v>
      </c>
      <c r="AC104">
        <v>79.380399999999995</v>
      </c>
      <c r="AE104" s="1">
        <v>43281</v>
      </c>
      <c r="AF104">
        <v>-1.3</v>
      </c>
      <c r="AH104" s="1">
        <v>43281</v>
      </c>
      <c r="AI104">
        <v>3.7</v>
      </c>
      <c r="AK104" s="1">
        <v>43281</v>
      </c>
      <c r="AL104">
        <v>69310</v>
      </c>
      <c r="AN104" s="1">
        <v>43281</v>
      </c>
      <c r="AO104">
        <v>52343</v>
      </c>
      <c r="AQ104" s="1">
        <v>43281</v>
      </c>
      <c r="AR104">
        <v>59.7</v>
      </c>
      <c r="AT104" s="1">
        <v>43281</v>
      </c>
      <c r="AU104">
        <v>58.5</v>
      </c>
      <c r="AW104" s="1">
        <v>43281</v>
      </c>
      <c r="AX104">
        <v>107.2</v>
      </c>
      <c r="AZ104" s="1">
        <v>43281</v>
      </c>
      <c r="BA104">
        <v>8.1</v>
      </c>
      <c r="BC104" s="1">
        <v>43281</v>
      </c>
      <c r="BD104">
        <v>7.5</v>
      </c>
      <c r="BF104" s="1">
        <v>43281</v>
      </c>
      <c r="BG104">
        <v>4.0999999999999996</v>
      </c>
      <c r="BL104" s="4">
        <v>43282</v>
      </c>
      <c r="BM104">
        <v>2.9620000000000002</v>
      </c>
    </row>
    <row r="105" spans="4:65" ht="15.75" thickBot="1">
      <c r="D105" s="1">
        <v>43312</v>
      </c>
      <c r="E105">
        <v>2.4</v>
      </c>
      <c r="J105" s="1">
        <v>43312</v>
      </c>
      <c r="K105">
        <v>7.6</v>
      </c>
      <c r="M105" s="1">
        <v>43312</v>
      </c>
      <c r="N105">
        <v>7.1</v>
      </c>
      <c r="P105" s="1">
        <v>43312</v>
      </c>
      <c r="Q105">
        <v>1.56</v>
      </c>
      <c r="S105" s="1">
        <v>40900</v>
      </c>
      <c r="T105">
        <v>386</v>
      </c>
      <c r="V105" s="1">
        <v>40902</v>
      </c>
      <c r="W105">
        <v>26.3</v>
      </c>
      <c r="Y105" s="1">
        <v>43312</v>
      </c>
      <c r="Z105">
        <v>3.33</v>
      </c>
      <c r="AB105" s="1">
        <v>43312</v>
      </c>
      <c r="AC105">
        <v>79.499399999999994</v>
      </c>
      <c r="AE105" s="1">
        <v>43312</v>
      </c>
      <c r="AF105">
        <v>8.5</v>
      </c>
      <c r="AH105" s="1">
        <v>43312</v>
      </c>
      <c r="AI105">
        <v>3.8</v>
      </c>
      <c r="AK105" s="1">
        <v>43312</v>
      </c>
      <c r="AL105">
        <v>69931</v>
      </c>
      <c r="AN105" s="1">
        <v>43312</v>
      </c>
      <c r="AO105">
        <v>52305</v>
      </c>
      <c r="AQ105" s="1">
        <v>43312</v>
      </c>
      <c r="AR105">
        <v>58</v>
      </c>
      <c r="AT105" s="1">
        <v>43312</v>
      </c>
      <c r="AU105">
        <v>57</v>
      </c>
      <c r="AW105" s="1">
        <v>43312</v>
      </c>
      <c r="AX105">
        <v>107.9</v>
      </c>
      <c r="AZ105" s="1">
        <v>43312</v>
      </c>
      <c r="BA105">
        <v>7.1</v>
      </c>
      <c r="BC105" s="1">
        <v>43312</v>
      </c>
      <c r="BD105">
        <v>9</v>
      </c>
      <c r="BF105" s="1">
        <v>43312</v>
      </c>
      <c r="BG105">
        <v>3.9</v>
      </c>
      <c r="BL105" s="4">
        <v>43313</v>
      </c>
      <c r="BM105">
        <v>2.86</v>
      </c>
    </row>
    <row r="106" spans="4:65" ht="15.75" thickBot="1">
      <c r="D106" s="1">
        <v>43343</v>
      </c>
      <c r="E106">
        <v>2.2999999999999998</v>
      </c>
      <c r="J106" s="1">
        <v>43343</v>
      </c>
      <c r="K106">
        <v>7.6</v>
      </c>
      <c r="M106" s="1">
        <v>43343</v>
      </c>
      <c r="N106">
        <v>6.4</v>
      </c>
      <c r="P106" s="1">
        <v>43343</v>
      </c>
      <c r="Q106">
        <v>1.5899999999999999</v>
      </c>
      <c r="S106" s="1">
        <v>40907</v>
      </c>
      <c r="T106">
        <v>376</v>
      </c>
      <c r="V106" s="1">
        <v>40909</v>
      </c>
      <c r="W106">
        <v>27.6</v>
      </c>
      <c r="Y106" s="1">
        <v>43343</v>
      </c>
      <c r="Z106">
        <v>4.47</v>
      </c>
      <c r="AB106" s="1">
        <v>43343</v>
      </c>
      <c r="AC106">
        <v>79.888999999999996</v>
      </c>
      <c r="AE106" s="1">
        <v>43343</v>
      </c>
      <c r="AF106">
        <v>11</v>
      </c>
      <c r="AH106" s="1">
        <v>43343</v>
      </c>
      <c r="AI106">
        <v>3.8</v>
      </c>
      <c r="AK106" s="1">
        <v>43343</v>
      </c>
      <c r="AL106">
        <v>72598</v>
      </c>
      <c r="AN106" s="1">
        <v>43343</v>
      </c>
      <c r="AO106">
        <v>51460</v>
      </c>
      <c r="AQ106" s="1">
        <v>43343</v>
      </c>
      <c r="AR106">
        <v>60.4</v>
      </c>
      <c r="AT106" s="1">
        <v>43343</v>
      </c>
      <c r="AU106">
        <v>59.3</v>
      </c>
      <c r="AW106" s="1">
        <v>43343</v>
      </c>
      <c r="AX106">
        <v>108.8</v>
      </c>
      <c r="AZ106" s="1">
        <v>43343</v>
      </c>
      <c r="BA106">
        <v>6.3</v>
      </c>
      <c r="BC106" s="1">
        <v>43343</v>
      </c>
      <c r="BD106">
        <v>8.8000000000000007</v>
      </c>
      <c r="BF106" s="1">
        <v>43343</v>
      </c>
      <c r="BG106">
        <v>3.8</v>
      </c>
      <c r="BL106" s="4">
        <v>43344</v>
      </c>
      <c r="BM106">
        <v>3.0649999999999999</v>
      </c>
    </row>
    <row r="107" spans="4:65" ht="15.75" thickBot="1">
      <c r="D107" s="1">
        <v>43373</v>
      </c>
      <c r="E107">
        <v>2.1</v>
      </c>
      <c r="J107" s="1">
        <v>43373</v>
      </c>
      <c r="K107">
        <v>7.6</v>
      </c>
      <c r="M107" s="1">
        <v>43373</v>
      </c>
      <c r="N107">
        <v>4.5999999999999996</v>
      </c>
      <c r="P107" s="1">
        <v>43373</v>
      </c>
      <c r="Q107">
        <v>1.63</v>
      </c>
      <c r="S107" s="1">
        <v>40914</v>
      </c>
      <c r="T107">
        <v>391</v>
      </c>
      <c r="V107" s="1">
        <v>40916</v>
      </c>
      <c r="W107">
        <v>27.7</v>
      </c>
      <c r="Y107" s="1">
        <v>43373</v>
      </c>
      <c r="Z107">
        <v>4.3899999999999997</v>
      </c>
      <c r="AB107" s="1">
        <v>43373</v>
      </c>
      <c r="AC107">
        <v>79.7637</v>
      </c>
      <c r="AE107" s="1">
        <v>43373</v>
      </c>
      <c r="AF107">
        <v>1.8</v>
      </c>
      <c r="AH107" s="1">
        <v>43373</v>
      </c>
      <c r="AI107">
        <v>4.0999999999999996</v>
      </c>
      <c r="AK107" s="1">
        <v>43373</v>
      </c>
      <c r="AL107">
        <v>69387</v>
      </c>
      <c r="AN107" s="1">
        <v>43373</v>
      </c>
      <c r="AO107">
        <v>49867</v>
      </c>
      <c r="AQ107" s="1">
        <v>43373</v>
      </c>
      <c r="AR107">
        <v>59.5</v>
      </c>
      <c r="AT107" s="1">
        <v>43373</v>
      </c>
      <c r="AU107">
        <v>60.3</v>
      </c>
      <c r="AW107" s="1">
        <v>43373</v>
      </c>
      <c r="AX107">
        <v>107.9</v>
      </c>
      <c r="AZ107" s="1">
        <v>43373</v>
      </c>
      <c r="BA107">
        <v>6</v>
      </c>
      <c r="BC107" s="1">
        <v>43373</v>
      </c>
      <c r="BD107">
        <v>9.1999999999999993</v>
      </c>
      <c r="BF107" s="1">
        <v>43373</v>
      </c>
      <c r="BG107">
        <v>3.7</v>
      </c>
      <c r="BL107" s="4">
        <v>43374</v>
      </c>
      <c r="BM107">
        <v>3.149</v>
      </c>
    </row>
    <row r="108" spans="4:65" ht="15.75" thickBot="1">
      <c r="D108" s="1">
        <v>43404</v>
      </c>
      <c r="E108">
        <v>2.1</v>
      </c>
      <c r="J108" s="1">
        <v>43404</v>
      </c>
      <c r="K108">
        <v>7.4</v>
      </c>
      <c r="M108" s="1">
        <v>43404</v>
      </c>
      <c r="N108">
        <v>5.9</v>
      </c>
      <c r="P108" s="1">
        <v>43404</v>
      </c>
      <c r="Q108">
        <v>1.6</v>
      </c>
      <c r="S108" s="1">
        <v>40921</v>
      </c>
      <c r="T108">
        <v>367</v>
      </c>
      <c r="V108" s="1">
        <v>40923</v>
      </c>
      <c r="W108">
        <v>26.3</v>
      </c>
      <c r="Y108" s="1">
        <v>43404</v>
      </c>
      <c r="Z108">
        <v>2.9699999999999998</v>
      </c>
      <c r="AB108" s="1">
        <v>43404</v>
      </c>
      <c r="AC108">
        <v>79.543999999999997</v>
      </c>
      <c r="AE108" s="1">
        <v>43404</v>
      </c>
      <c r="AF108">
        <v>5.3</v>
      </c>
      <c r="AH108" s="1">
        <v>43404</v>
      </c>
      <c r="AI108">
        <v>4.5999999999999996</v>
      </c>
      <c r="AK108" s="1">
        <v>43404</v>
      </c>
      <c r="AL108">
        <v>68418</v>
      </c>
      <c r="AN108" s="1">
        <v>43404</v>
      </c>
      <c r="AO108">
        <v>48099</v>
      </c>
      <c r="AQ108" s="1">
        <v>43404</v>
      </c>
      <c r="AR108">
        <v>58.3</v>
      </c>
      <c r="AT108" s="1">
        <v>43404</v>
      </c>
      <c r="AU108">
        <v>60.9</v>
      </c>
      <c r="AW108" s="1">
        <v>43404</v>
      </c>
      <c r="AX108">
        <v>107.4</v>
      </c>
      <c r="AZ108" s="1">
        <v>43404</v>
      </c>
      <c r="BA108">
        <v>5.6</v>
      </c>
      <c r="BC108" s="1">
        <v>43404</v>
      </c>
      <c r="BD108">
        <v>9</v>
      </c>
      <c r="BF108" s="1">
        <v>43404</v>
      </c>
      <c r="BG108">
        <v>3.4</v>
      </c>
      <c r="BL108" s="4">
        <v>43405</v>
      </c>
      <c r="BM108">
        <v>2.9929999999999999</v>
      </c>
    </row>
    <row r="109" spans="4:65" ht="15.75" thickBot="1">
      <c r="D109" s="1">
        <v>43434</v>
      </c>
      <c r="E109">
        <v>2</v>
      </c>
      <c r="J109" s="1">
        <v>43434</v>
      </c>
      <c r="K109">
        <v>7.2</v>
      </c>
      <c r="M109" s="1">
        <v>43434</v>
      </c>
      <c r="N109">
        <v>4.3</v>
      </c>
      <c r="P109" s="1">
        <v>43434</v>
      </c>
      <c r="Q109">
        <v>1.53</v>
      </c>
      <c r="S109" s="1">
        <v>40928</v>
      </c>
      <c r="T109">
        <v>381</v>
      </c>
      <c r="V109" s="1">
        <v>40930</v>
      </c>
      <c r="W109">
        <v>26.8</v>
      </c>
      <c r="Y109" s="1">
        <v>43434</v>
      </c>
      <c r="Z109">
        <v>2.61</v>
      </c>
      <c r="AB109" s="1">
        <v>43434</v>
      </c>
      <c r="AC109">
        <v>79.370199999999997</v>
      </c>
      <c r="AE109" s="1">
        <v>43434</v>
      </c>
      <c r="AF109">
        <v>0.2</v>
      </c>
      <c r="AH109" s="1">
        <v>43434</v>
      </c>
      <c r="AI109">
        <v>4.0999999999999996</v>
      </c>
      <c r="AK109" s="1">
        <v>43434</v>
      </c>
      <c r="AL109">
        <v>62976</v>
      </c>
      <c r="AN109" s="1">
        <v>43434</v>
      </c>
      <c r="AO109">
        <v>45765</v>
      </c>
      <c r="AQ109" s="1">
        <v>43434</v>
      </c>
      <c r="AR109">
        <v>58.7</v>
      </c>
      <c r="AT109" s="1">
        <v>43434</v>
      </c>
      <c r="AU109">
        <v>60.1</v>
      </c>
      <c r="AW109" s="1">
        <v>43434</v>
      </c>
      <c r="AX109">
        <v>104.8</v>
      </c>
      <c r="AZ109" s="1">
        <v>43434</v>
      </c>
      <c r="BA109">
        <v>2.1</v>
      </c>
      <c r="BC109" s="1">
        <v>43434</v>
      </c>
      <c r="BD109">
        <v>4.0999999999999996</v>
      </c>
      <c r="BF109" s="1">
        <v>43434</v>
      </c>
      <c r="BG109">
        <v>3.3</v>
      </c>
      <c r="BL109" s="4">
        <v>43435</v>
      </c>
      <c r="BM109">
        <v>2.6859999999999999</v>
      </c>
    </row>
    <row r="110" spans="4:65" ht="15.75" thickBot="1">
      <c r="D110" s="1">
        <v>43465</v>
      </c>
      <c r="E110">
        <v>1.9</v>
      </c>
      <c r="J110" s="1">
        <v>43465</v>
      </c>
      <c r="K110">
        <v>9</v>
      </c>
      <c r="M110" s="1">
        <v>43465</v>
      </c>
      <c r="N110">
        <v>0.7</v>
      </c>
      <c r="P110" s="1">
        <v>43465</v>
      </c>
      <c r="Q110">
        <v>1.5699999999999998</v>
      </c>
      <c r="S110" s="1">
        <v>40935</v>
      </c>
      <c r="T110">
        <v>372</v>
      </c>
      <c r="V110" s="1">
        <v>40937</v>
      </c>
      <c r="W110">
        <v>27.6</v>
      </c>
      <c r="Y110" s="1">
        <v>43465</v>
      </c>
      <c r="Z110">
        <v>2.46</v>
      </c>
      <c r="AB110" s="1">
        <v>43465</v>
      </c>
      <c r="AC110">
        <v>79.214399999999998</v>
      </c>
      <c r="AE110" s="1">
        <v>43465</v>
      </c>
      <c r="AF110">
        <v>0.2</v>
      </c>
      <c r="AH110" s="1">
        <v>43465</v>
      </c>
      <c r="AI110">
        <v>4.5</v>
      </c>
      <c r="AK110" s="1">
        <v>43465</v>
      </c>
      <c r="AL110">
        <v>59004</v>
      </c>
      <c r="AN110" s="1">
        <v>43465</v>
      </c>
      <c r="AO110">
        <v>38193</v>
      </c>
      <c r="AQ110" s="1">
        <v>43465</v>
      </c>
      <c r="AR110">
        <v>54.8</v>
      </c>
      <c r="AT110" s="1">
        <v>43465</v>
      </c>
      <c r="AU110">
        <v>58.2</v>
      </c>
      <c r="AW110" s="1">
        <v>43465</v>
      </c>
      <c r="AX110">
        <v>104.4</v>
      </c>
      <c r="AZ110" s="1">
        <v>43465</v>
      </c>
      <c r="BA110">
        <v>-0.6</v>
      </c>
      <c r="BC110" s="1">
        <v>43465</v>
      </c>
      <c r="BD110">
        <v>3.2</v>
      </c>
      <c r="BF110" s="1">
        <v>43465</v>
      </c>
      <c r="BG110">
        <v>3.7</v>
      </c>
      <c r="BL110" s="4">
        <v>43466</v>
      </c>
      <c r="BM110">
        <v>2.633</v>
      </c>
    </row>
    <row r="111" spans="4:65" ht="15.75" thickBot="1">
      <c r="D111" s="1">
        <v>43496</v>
      </c>
      <c r="E111">
        <v>1.5</v>
      </c>
      <c r="J111" s="1">
        <v>43496</v>
      </c>
      <c r="K111">
        <v>8.6999999999999993</v>
      </c>
      <c r="M111" s="1">
        <v>43496</v>
      </c>
      <c r="N111">
        <v>3</v>
      </c>
      <c r="P111" s="1">
        <v>43496</v>
      </c>
      <c r="Q111">
        <v>1.6800000000000002</v>
      </c>
      <c r="S111" s="1">
        <v>40942</v>
      </c>
      <c r="T111">
        <v>368</v>
      </c>
      <c r="V111" s="1">
        <v>40944</v>
      </c>
      <c r="W111">
        <v>29.2</v>
      </c>
      <c r="Y111" s="1">
        <v>43496</v>
      </c>
      <c r="Z111">
        <v>1.92</v>
      </c>
      <c r="AB111" s="1">
        <v>43496</v>
      </c>
      <c r="AC111">
        <v>78.661199999999994</v>
      </c>
      <c r="AE111" s="1">
        <v>43496</v>
      </c>
      <c r="AF111">
        <v>15.3</v>
      </c>
      <c r="AH111" s="1">
        <v>43496</v>
      </c>
      <c r="AI111">
        <v>4.7</v>
      </c>
      <c r="AK111" s="1">
        <v>43496</v>
      </c>
      <c r="AL111">
        <v>55414</v>
      </c>
      <c r="AN111" s="1">
        <v>43496</v>
      </c>
      <c r="AO111">
        <v>36478</v>
      </c>
      <c r="AQ111" s="1">
        <v>43496</v>
      </c>
      <c r="AR111">
        <v>55.7</v>
      </c>
      <c r="AT111" s="1">
        <v>43496</v>
      </c>
      <c r="AU111">
        <v>56.5</v>
      </c>
      <c r="AW111" s="1">
        <v>43496</v>
      </c>
      <c r="AX111">
        <v>101.2</v>
      </c>
      <c r="AZ111" s="1">
        <v>43496</v>
      </c>
      <c r="BA111">
        <v>1.5</v>
      </c>
      <c r="BC111" s="1">
        <v>43496</v>
      </c>
      <c r="BD111">
        <v>1.9</v>
      </c>
      <c r="BF111" s="1">
        <v>43496</v>
      </c>
      <c r="BG111">
        <v>4.0999999999999996</v>
      </c>
      <c r="BL111" s="4">
        <v>43497</v>
      </c>
      <c r="BM111">
        <v>2.7170000000000001</v>
      </c>
    </row>
    <row r="112" spans="4:65" ht="15.75" thickBot="1">
      <c r="D112" s="1">
        <v>43524</v>
      </c>
      <c r="E112">
        <v>1.4</v>
      </c>
      <c r="J112" s="1">
        <v>43524</v>
      </c>
      <c r="K112">
        <v>8.8000000000000007</v>
      </c>
      <c r="M112" s="1">
        <v>43524</v>
      </c>
      <c r="N112">
        <v>2.1</v>
      </c>
      <c r="P112" s="1">
        <v>43524</v>
      </c>
      <c r="Q112">
        <v>1.38</v>
      </c>
      <c r="S112" s="1">
        <v>40949</v>
      </c>
      <c r="T112">
        <v>361</v>
      </c>
      <c r="V112" s="1">
        <v>40951</v>
      </c>
      <c r="W112">
        <v>30.2</v>
      </c>
      <c r="Y112" s="1">
        <v>43524</v>
      </c>
      <c r="Z112">
        <v>1.06</v>
      </c>
      <c r="AB112" s="1">
        <v>43524</v>
      </c>
      <c r="AC112">
        <v>78.105500000000006</v>
      </c>
      <c r="AE112" s="1">
        <v>43524</v>
      </c>
      <c r="AF112">
        <v>5.0999999999999996</v>
      </c>
      <c r="AH112" s="1">
        <v>43524</v>
      </c>
      <c r="AI112">
        <v>4.5999999999999996</v>
      </c>
      <c r="AK112" s="1">
        <v>43524</v>
      </c>
      <c r="AL112">
        <v>56618</v>
      </c>
      <c r="AN112" s="1">
        <v>43524</v>
      </c>
      <c r="AO112">
        <v>36286</v>
      </c>
      <c r="AQ112" s="1">
        <v>43524</v>
      </c>
      <c r="AR112">
        <v>54.2</v>
      </c>
      <c r="AT112" s="1">
        <v>43524</v>
      </c>
      <c r="AU112">
        <v>58.8</v>
      </c>
      <c r="AW112" s="1">
        <v>43524</v>
      </c>
      <c r="AX112">
        <v>101.7</v>
      </c>
      <c r="AZ112" s="1">
        <v>43524</v>
      </c>
      <c r="BA112">
        <v>0.6</v>
      </c>
      <c r="BC112" s="1">
        <v>43524</v>
      </c>
      <c r="BD112">
        <v>0.1</v>
      </c>
      <c r="BF112" s="1">
        <v>43524</v>
      </c>
      <c r="BG112">
        <v>4.0999999999999996</v>
      </c>
      <c r="BL112" s="4">
        <v>43525</v>
      </c>
      <c r="BM112">
        <v>2.407</v>
      </c>
    </row>
    <row r="113" spans="4:65" ht="15.75" thickBot="1">
      <c r="D113" s="1">
        <v>43555</v>
      </c>
      <c r="E113">
        <v>1.5</v>
      </c>
      <c r="J113" s="1">
        <v>43555</v>
      </c>
      <c r="K113">
        <v>8.1999999999999993</v>
      </c>
      <c r="M113" s="1">
        <v>43555</v>
      </c>
      <c r="N113">
        <v>3.5</v>
      </c>
      <c r="P113" s="1">
        <v>43555</v>
      </c>
      <c r="Q113">
        <v>1.3599999999999999</v>
      </c>
      <c r="S113" s="1">
        <v>40956</v>
      </c>
      <c r="T113">
        <v>359</v>
      </c>
      <c r="V113" s="1">
        <v>40958</v>
      </c>
      <c r="W113">
        <v>30.8</v>
      </c>
      <c r="Y113" s="1">
        <v>43555</v>
      </c>
      <c r="Z113">
        <v>0.55000000000000004</v>
      </c>
      <c r="AB113" s="1">
        <v>43555</v>
      </c>
      <c r="AC113">
        <v>78.093599999999995</v>
      </c>
      <c r="AE113" s="1">
        <v>43555</v>
      </c>
      <c r="AF113">
        <v>5.0999999999999996</v>
      </c>
      <c r="AH113" s="1">
        <v>43555</v>
      </c>
      <c r="AI113">
        <v>4.8</v>
      </c>
      <c r="AK113" s="1">
        <v>43555</v>
      </c>
      <c r="AL113">
        <v>60840</v>
      </c>
      <c r="AN113" s="1">
        <v>43555</v>
      </c>
      <c r="AO113">
        <v>42109</v>
      </c>
      <c r="AQ113" s="1">
        <v>43555</v>
      </c>
      <c r="AR113">
        <v>55.3</v>
      </c>
      <c r="AT113" s="1">
        <v>43555</v>
      </c>
      <c r="AU113">
        <v>57</v>
      </c>
      <c r="AW113" s="1">
        <v>43555</v>
      </c>
      <c r="AX113">
        <v>101.8</v>
      </c>
      <c r="AZ113" s="1">
        <v>43555</v>
      </c>
      <c r="BA113">
        <v>0.3</v>
      </c>
      <c r="BC113" s="1">
        <v>43555</v>
      </c>
      <c r="BD113">
        <v>2.5</v>
      </c>
      <c r="BF113" s="1">
        <v>43555</v>
      </c>
      <c r="BG113">
        <v>4</v>
      </c>
      <c r="BL113" s="4">
        <v>43556</v>
      </c>
      <c r="BM113">
        <v>2.504</v>
      </c>
    </row>
    <row r="114" spans="4:65" ht="15.75" thickBot="1">
      <c r="D114" s="1">
        <v>43585</v>
      </c>
      <c r="E114">
        <v>1.6</v>
      </c>
      <c r="J114" s="1">
        <v>43585</v>
      </c>
      <c r="K114">
        <v>7.7</v>
      </c>
      <c r="M114" s="1">
        <v>43585</v>
      </c>
      <c r="N114">
        <v>3.9</v>
      </c>
      <c r="P114" s="1">
        <v>43585</v>
      </c>
      <c r="Q114">
        <v>1.41</v>
      </c>
      <c r="S114" s="1">
        <v>40963</v>
      </c>
      <c r="T114">
        <v>365</v>
      </c>
      <c r="V114" s="1">
        <v>40965</v>
      </c>
      <c r="W114">
        <v>30.6</v>
      </c>
      <c r="Y114" s="1">
        <v>43585</v>
      </c>
      <c r="Z114">
        <v>-1.1200000000000001</v>
      </c>
      <c r="AB114" s="1">
        <v>43585</v>
      </c>
      <c r="AC114">
        <v>77.520799999999994</v>
      </c>
      <c r="AE114" s="1">
        <v>43585</v>
      </c>
      <c r="AF114">
        <v>5.4</v>
      </c>
      <c r="AH114" s="1">
        <v>43585</v>
      </c>
      <c r="AI114">
        <v>5</v>
      </c>
      <c r="AK114" s="1">
        <v>43585</v>
      </c>
      <c r="AL114">
        <v>66436</v>
      </c>
      <c r="AN114" s="1">
        <v>43585</v>
      </c>
      <c r="AO114">
        <v>44243</v>
      </c>
      <c r="AQ114" s="1">
        <v>43585</v>
      </c>
      <c r="AR114">
        <v>53.6</v>
      </c>
      <c r="AT114" s="1">
        <v>43585</v>
      </c>
      <c r="AU114">
        <v>55.6</v>
      </c>
      <c r="AW114" s="1">
        <v>43585</v>
      </c>
      <c r="AX114">
        <v>103.5</v>
      </c>
      <c r="AZ114" s="1">
        <v>43585</v>
      </c>
      <c r="BA114">
        <v>-1.4</v>
      </c>
      <c r="BC114" s="1">
        <v>43585</v>
      </c>
      <c r="BD114">
        <v>0.8</v>
      </c>
      <c r="BF114" s="1">
        <v>43585</v>
      </c>
      <c r="BG114">
        <v>4.0999999999999996</v>
      </c>
      <c r="BL114" s="4">
        <v>43586</v>
      </c>
      <c r="BM114">
        <v>2.133</v>
      </c>
    </row>
    <row r="115" spans="4:65" ht="15.75" thickBot="1">
      <c r="D115" s="1">
        <v>43616</v>
      </c>
      <c r="E115">
        <v>1.5</v>
      </c>
      <c r="J115" s="1">
        <v>43616</v>
      </c>
      <c r="K115">
        <v>7.4</v>
      </c>
      <c r="M115" s="1">
        <v>43616</v>
      </c>
      <c r="N115">
        <v>2.9</v>
      </c>
      <c r="P115" s="1">
        <v>43616</v>
      </c>
      <c r="Q115">
        <v>1.26</v>
      </c>
      <c r="S115" s="1">
        <v>40970</v>
      </c>
      <c r="T115">
        <v>375</v>
      </c>
      <c r="V115" s="1">
        <v>40972</v>
      </c>
      <c r="W115">
        <v>31.7</v>
      </c>
      <c r="Y115" s="1">
        <v>43616</v>
      </c>
      <c r="Z115">
        <v>-0.09</v>
      </c>
      <c r="AB115" s="1">
        <v>43616</v>
      </c>
      <c r="AC115">
        <v>77.567499999999995</v>
      </c>
      <c r="AE115" s="1">
        <v>43616</v>
      </c>
      <c r="AF115">
        <v>1.3</v>
      </c>
      <c r="AH115" s="1">
        <v>43616</v>
      </c>
      <c r="AI115">
        <v>5.2</v>
      </c>
      <c r="AK115" s="1">
        <v>43616</v>
      </c>
      <c r="AL115">
        <v>71357</v>
      </c>
      <c r="AN115" s="1">
        <v>43616</v>
      </c>
      <c r="AO115">
        <v>46640</v>
      </c>
      <c r="AQ115" s="1">
        <v>43616</v>
      </c>
      <c r="AR115">
        <v>52.2</v>
      </c>
      <c r="AT115" s="1">
        <v>43616</v>
      </c>
      <c r="AU115">
        <v>56.2</v>
      </c>
      <c r="AW115" s="1">
        <v>43616</v>
      </c>
      <c r="AX115">
        <v>105</v>
      </c>
      <c r="AZ115" s="1">
        <v>43616</v>
      </c>
      <c r="BA115">
        <v>-1</v>
      </c>
      <c r="BC115" s="1">
        <v>43616</v>
      </c>
      <c r="BD115">
        <v>3.3</v>
      </c>
      <c r="BF115" s="1">
        <v>43616</v>
      </c>
      <c r="BG115">
        <v>4.3</v>
      </c>
      <c r="BL115" s="4">
        <v>43617</v>
      </c>
      <c r="BM115">
        <v>2.0070000000000001</v>
      </c>
    </row>
    <row r="116" spans="4:65" ht="15.75" thickBot="1">
      <c r="D116" s="1">
        <v>43646</v>
      </c>
      <c r="E116">
        <v>1.5</v>
      </c>
      <c r="J116" s="1">
        <v>43646</v>
      </c>
      <c r="K116">
        <v>7.2</v>
      </c>
      <c r="M116" s="1">
        <v>43646</v>
      </c>
      <c r="N116">
        <v>3.5</v>
      </c>
      <c r="P116" s="1">
        <v>43646</v>
      </c>
      <c r="Q116">
        <v>1.24</v>
      </c>
      <c r="S116" s="1">
        <v>40977</v>
      </c>
      <c r="T116">
        <v>369</v>
      </c>
      <c r="V116" s="1">
        <v>40979</v>
      </c>
      <c r="W116">
        <v>33.1</v>
      </c>
      <c r="Y116" s="1">
        <v>43646</v>
      </c>
      <c r="Z116">
        <v>-0.89</v>
      </c>
      <c r="AB116" s="1">
        <v>43646</v>
      </c>
      <c r="AC116">
        <v>77.422300000000007</v>
      </c>
      <c r="AE116" s="1">
        <v>43646</v>
      </c>
      <c r="AF116">
        <v>-1.9</v>
      </c>
      <c r="AH116" s="1">
        <v>43646</v>
      </c>
      <c r="AI116">
        <v>5.2</v>
      </c>
      <c r="AK116" s="1">
        <v>43646</v>
      </c>
      <c r="AL116">
        <v>75066</v>
      </c>
      <c r="AN116" s="1">
        <v>43646</v>
      </c>
      <c r="AO116">
        <v>49568</v>
      </c>
      <c r="AQ116" s="1">
        <v>43646</v>
      </c>
      <c r="AR116">
        <v>51.3</v>
      </c>
      <c r="AT116" s="1">
        <v>43646</v>
      </c>
      <c r="AU116">
        <v>55</v>
      </c>
      <c r="AW116" s="1">
        <v>43646</v>
      </c>
      <c r="AX116">
        <v>103.3</v>
      </c>
      <c r="AZ116" s="1">
        <v>43646</v>
      </c>
      <c r="BA116">
        <v>-1.5</v>
      </c>
      <c r="BC116" s="1">
        <v>43646</v>
      </c>
      <c r="BD116">
        <v>0.9</v>
      </c>
      <c r="BF116" s="1">
        <v>43646</v>
      </c>
      <c r="BG116">
        <v>4.7</v>
      </c>
      <c r="BL116" s="4">
        <v>43647</v>
      </c>
      <c r="BM116">
        <v>2.0070000000000001</v>
      </c>
    </row>
    <row r="117" spans="4:65" ht="15.75" thickBot="1">
      <c r="D117" s="1">
        <v>43677</v>
      </c>
      <c r="E117">
        <v>1.5</v>
      </c>
      <c r="J117" s="1">
        <v>43677</v>
      </c>
      <c r="K117">
        <v>7</v>
      </c>
      <c r="M117" s="1">
        <v>43677</v>
      </c>
      <c r="N117">
        <v>3.5</v>
      </c>
      <c r="P117" s="1">
        <v>43677</v>
      </c>
      <c r="Q117">
        <v>1.26</v>
      </c>
      <c r="S117" s="1">
        <v>40984</v>
      </c>
      <c r="T117">
        <v>368</v>
      </c>
      <c r="V117" s="1">
        <v>40986</v>
      </c>
      <c r="W117">
        <v>32.6</v>
      </c>
      <c r="Y117" s="1">
        <v>43677</v>
      </c>
      <c r="Z117">
        <v>-1.44</v>
      </c>
      <c r="AB117" s="1">
        <v>43677</v>
      </c>
      <c r="AC117">
        <v>77.092699999999994</v>
      </c>
      <c r="AE117" s="1">
        <v>43677</v>
      </c>
      <c r="AF117">
        <v>8.1</v>
      </c>
      <c r="AH117" s="1">
        <v>43677</v>
      </c>
      <c r="AI117">
        <v>4.8</v>
      </c>
      <c r="AK117" s="1">
        <v>43677</v>
      </c>
      <c r="AL117">
        <v>77788</v>
      </c>
      <c r="AN117" s="1">
        <v>43677</v>
      </c>
      <c r="AO117">
        <v>51667</v>
      </c>
      <c r="AQ117" s="1">
        <v>43677</v>
      </c>
      <c r="AR117">
        <v>51</v>
      </c>
      <c r="AT117" s="1">
        <v>43677</v>
      </c>
      <c r="AU117">
        <v>54.2</v>
      </c>
      <c r="AW117" s="1">
        <v>43677</v>
      </c>
      <c r="AX117">
        <v>104.7</v>
      </c>
      <c r="AZ117" s="1">
        <v>43677</v>
      </c>
      <c r="BA117">
        <v>-0.2</v>
      </c>
      <c r="BC117" s="1">
        <v>43677</v>
      </c>
      <c r="BD117">
        <v>0</v>
      </c>
      <c r="BF117" s="1">
        <v>43677</v>
      </c>
      <c r="BG117">
        <v>5</v>
      </c>
      <c r="BL117" s="4">
        <v>43678</v>
      </c>
      <c r="BM117">
        <v>1.4990000000000001</v>
      </c>
    </row>
    <row r="118" spans="4:65" ht="15.75" thickBot="1">
      <c r="D118" s="1">
        <v>43708</v>
      </c>
      <c r="E118">
        <v>1.5</v>
      </c>
      <c r="J118" s="1">
        <v>43708</v>
      </c>
      <c r="K118">
        <v>7.2</v>
      </c>
      <c r="M118" s="1">
        <v>43708</v>
      </c>
      <c r="N118">
        <v>3.5</v>
      </c>
      <c r="P118" s="1">
        <v>43708</v>
      </c>
      <c r="Q118">
        <v>1.24</v>
      </c>
      <c r="S118" s="1">
        <v>40991</v>
      </c>
      <c r="T118">
        <v>363</v>
      </c>
      <c r="V118" s="1">
        <v>40993</v>
      </c>
      <c r="W118">
        <v>32.6</v>
      </c>
      <c r="Y118" s="1">
        <v>43708</v>
      </c>
      <c r="Z118">
        <v>-1.42</v>
      </c>
      <c r="AB118" s="1">
        <v>43708</v>
      </c>
      <c r="AC118">
        <v>77.4983</v>
      </c>
      <c r="AE118" s="1">
        <v>43708</v>
      </c>
      <c r="AF118">
        <v>0.5</v>
      </c>
      <c r="AH118" s="1">
        <v>43708</v>
      </c>
      <c r="AI118">
        <v>4.3</v>
      </c>
      <c r="AK118" s="1">
        <v>43708</v>
      </c>
      <c r="AL118">
        <v>79060</v>
      </c>
      <c r="AN118" s="1">
        <v>43708</v>
      </c>
      <c r="AO118">
        <v>52559</v>
      </c>
      <c r="AQ118" s="1">
        <v>43708</v>
      </c>
      <c r="AR118">
        <v>48.4</v>
      </c>
      <c r="AT118" s="1">
        <v>43708</v>
      </c>
      <c r="AU118">
        <v>55.8</v>
      </c>
      <c r="AW118" s="1">
        <v>43708</v>
      </c>
      <c r="AX118">
        <v>103.1</v>
      </c>
      <c r="AZ118" s="1">
        <v>43708</v>
      </c>
      <c r="BA118">
        <v>-0.3</v>
      </c>
      <c r="BC118" s="1">
        <v>43708</v>
      </c>
      <c r="BD118">
        <v>0</v>
      </c>
      <c r="BF118" s="1">
        <v>43708</v>
      </c>
      <c r="BG118">
        <v>5.2</v>
      </c>
      <c r="BL118" s="4">
        <v>43709</v>
      </c>
      <c r="BM118">
        <v>1.6679999999999999</v>
      </c>
    </row>
    <row r="119" spans="4:65" ht="15.75" thickBot="1">
      <c r="D119" s="1">
        <v>43738</v>
      </c>
      <c r="E119">
        <v>1.4</v>
      </c>
      <c r="J119" s="1">
        <v>43738</v>
      </c>
      <c r="K119">
        <v>7.3</v>
      </c>
      <c r="M119" s="1">
        <v>43738</v>
      </c>
      <c r="N119">
        <v>3.5</v>
      </c>
      <c r="P119" s="1">
        <v>43738</v>
      </c>
      <c r="Q119">
        <v>1.32</v>
      </c>
      <c r="S119" s="1">
        <v>40998</v>
      </c>
      <c r="T119">
        <v>358</v>
      </c>
      <c r="V119" s="1">
        <v>41000</v>
      </c>
      <c r="W119">
        <v>34.299999999999997</v>
      </c>
      <c r="Y119" s="1">
        <v>43738</v>
      </c>
      <c r="Z119">
        <v>-1.75</v>
      </c>
      <c r="AB119" s="1">
        <v>43738</v>
      </c>
      <c r="AC119">
        <v>77.158799999999999</v>
      </c>
      <c r="AE119" s="1">
        <v>43738</v>
      </c>
      <c r="AF119">
        <v>0.5</v>
      </c>
      <c r="AH119" s="1">
        <v>43738</v>
      </c>
      <c r="AI119">
        <v>3.8</v>
      </c>
      <c r="AK119" s="1">
        <v>43738</v>
      </c>
      <c r="AL119">
        <v>78211</v>
      </c>
      <c r="AN119" s="1">
        <v>43738</v>
      </c>
      <c r="AO119">
        <v>51172</v>
      </c>
      <c r="AQ119" s="1">
        <v>43738</v>
      </c>
      <c r="AR119">
        <v>48.3</v>
      </c>
      <c r="AT119" s="1">
        <v>43738</v>
      </c>
      <c r="AU119">
        <v>52.9</v>
      </c>
      <c r="AW119" s="1">
        <v>43738</v>
      </c>
      <c r="AX119">
        <v>101.8</v>
      </c>
      <c r="AZ119" s="1">
        <v>43738</v>
      </c>
      <c r="BA119">
        <v>-1.9</v>
      </c>
      <c r="BC119" s="1">
        <v>43738</v>
      </c>
      <c r="BD119">
        <v>-2.8</v>
      </c>
      <c r="BF119" s="1">
        <v>43738</v>
      </c>
      <c r="BG119">
        <v>5.6</v>
      </c>
      <c r="BL119" s="4">
        <v>43739</v>
      </c>
      <c r="BM119">
        <v>1.6879999999999999</v>
      </c>
    </row>
    <row r="120" spans="4:65" ht="15.75" thickBot="1">
      <c r="D120" s="1">
        <v>43769</v>
      </c>
      <c r="E120">
        <v>1.4</v>
      </c>
      <c r="J120" s="1">
        <v>43769</v>
      </c>
      <c r="K120">
        <v>7.4</v>
      </c>
      <c r="M120" s="1">
        <v>43769</v>
      </c>
      <c r="N120">
        <v>2.7</v>
      </c>
      <c r="P120" s="1">
        <v>43769</v>
      </c>
      <c r="Q120">
        <v>1.3</v>
      </c>
      <c r="S120" s="1">
        <v>41005</v>
      </c>
      <c r="T120">
        <v>387</v>
      </c>
      <c r="V120" s="1">
        <v>41007</v>
      </c>
      <c r="W120">
        <v>33.6</v>
      </c>
      <c r="Y120" s="1">
        <v>43769</v>
      </c>
      <c r="Z120">
        <v>-2.4300000000000002</v>
      </c>
      <c r="AB120" s="1">
        <v>43769</v>
      </c>
      <c r="AC120">
        <v>76.473100000000002</v>
      </c>
      <c r="AE120" s="1">
        <v>43769</v>
      </c>
      <c r="AF120">
        <v>4.0999999999999996</v>
      </c>
      <c r="AH120" s="1">
        <v>43769</v>
      </c>
      <c r="AI120">
        <v>3.3</v>
      </c>
      <c r="AK120" s="1">
        <v>43769</v>
      </c>
      <c r="AL120">
        <v>76727</v>
      </c>
      <c r="AN120" s="1">
        <v>43769</v>
      </c>
      <c r="AO120">
        <v>50600</v>
      </c>
      <c r="AQ120" s="1">
        <v>43769</v>
      </c>
      <c r="AR120">
        <v>48.3</v>
      </c>
      <c r="AT120" s="1">
        <v>43769</v>
      </c>
      <c r="AU120">
        <v>54.6</v>
      </c>
      <c r="AW120" s="1">
        <v>43769</v>
      </c>
      <c r="AX120">
        <v>102.4</v>
      </c>
      <c r="AZ120" s="1">
        <v>43769</v>
      </c>
      <c r="BA120">
        <v>-1.7</v>
      </c>
      <c r="BC120" s="1">
        <v>43769</v>
      </c>
      <c r="BD120">
        <v>-5</v>
      </c>
      <c r="BF120" s="1">
        <v>43769</v>
      </c>
      <c r="BG120">
        <v>6.4</v>
      </c>
      <c r="BL120" s="4">
        <v>43770</v>
      </c>
      <c r="BM120">
        <v>1.774</v>
      </c>
    </row>
    <row r="121" spans="4:65" ht="15.75" thickBot="1">
      <c r="D121" s="1">
        <v>43799</v>
      </c>
      <c r="E121">
        <v>1.4</v>
      </c>
      <c r="J121" s="1">
        <v>43799</v>
      </c>
      <c r="K121">
        <v>7.5</v>
      </c>
      <c r="M121" s="1">
        <v>43799</v>
      </c>
      <c r="N121">
        <v>2.4</v>
      </c>
      <c r="P121" s="1">
        <v>43799</v>
      </c>
      <c r="Q121">
        <v>1.4</v>
      </c>
      <c r="S121" s="1">
        <v>41012</v>
      </c>
      <c r="T121">
        <v>381</v>
      </c>
      <c r="V121" s="1">
        <v>41014</v>
      </c>
      <c r="W121">
        <v>34.299999999999997</v>
      </c>
      <c r="Y121" s="1">
        <v>43799</v>
      </c>
      <c r="Z121">
        <v>-1.85</v>
      </c>
      <c r="AB121" s="1">
        <v>43799</v>
      </c>
      <c r="AC121">
        <v>76.834299999999999</v>
      </c>
      <c r="AE121" s="1">
        <v>43799</v>
      </c>
      <c r="AF121">
        <v>-0.5</v>
      </c>
      <c r="AH121" s="1">
        <v>43799</v>
      </c>
      <c r="AI121">
        <v>3.3</v>
      </c>
      <c r="AK121" s="1">
        <v>43799</v>
      </c>
      <c r="AL121">
        <v>72565</v>
      </c>
      <c r="AN121" s="1">
        <v>43799</v>
      </c>
      <c r="AO121">
        <v>49107</v>
      </c>
      <c r="AQ121" s="1">
        <v>43799</v>
      </c>
      <c r="AR121">
        <v>48.2</v>
      </c>
      <c r="AT121" s="1">
        <v>43799</v>
      </c>
      <c r="AU121">
        <v>53.9</v>
      </c>
      <c r="AW121" s="1">
        <v>43799</v>
      </c>
      <c r="AX121">
        <v>104.7</v>
      </c>
      <c r="AZ121" s="1">
        <v>43799</v>
      </c>
      <c r="BA121">
        <v>-0.3</v>
      </c>
      <c r="BC121" s="1">
        <v>43799</v>
      </c>
      <c r="BD121">
        <v>-4.0999999999999996</v>
      </c>
      <c r="BF121" s="1">
        <v>43799</v>
      </c>
      <c r="BG121">
        <v>7</v>
      </c>
      <c r="BL121" s="4">
        <v>43800</v>
      </c>
      <c r="BM121">
        <v>1.919</v>
      </c>
    </row>
    <row r="122" spans="4:65" ht="15.75" thickBot="1">
      <c r="D122" s="1">
        <v>43830</v>
      </c>
      <c r="E122">
        <v>1.7</v>
      </c>
      <c r="J122" s="1">
        <v>43830</v>
      </c>
      <c r="K122">
        <v>7.3</v>
      </c>
      <c r="M122" s="1">
        <v>43830</v>
      </c>
      <c r="N122">
        <v>6.1</v>
      </c>
      <c r="P122" s="1">
        <v>43830</v>
      </c>
      <c r="Q122">
        <v>1.34</v>
      </c>
      <c r="S122" s="1">
        <v>41019</v>
      </c>
      <c r="T122">
        <v>387</v>
      </c>
      <c r="V122" s="1">
        <v>41021</v>
      </c>
      <c r="W122">
        <v>32.1</v>
      </c>
      <c r="Y122" s="1">
        <v>43830</v>
      </c>
      <c r="Z122">
        <v>-2.17</v>
      </c>
      <c r="AB122" s="1">
        <v>43830</v>
      </c>
      <c r="AC122">
        <v>76.533600000000007</v>
      </c>
      <c r="AE122" s="1">
        <v>43830</v>
      </c>
      <c r="AF122">
        <v>1.8</v>
      </c>
      <c r="AH122" s="1">
        <v>43830</v>
      </c>
      <c r="AI122">
        <v>2.4</v>
      </c>
      <c r="AK122" s="1">
        <v>43830</v>
      </c>
      <c r="AL122">
        <v>67516</v>
      </c>
      <c r="AN122" s="1">
        <v>43830</v>
      </c>
      <c r="AO122">
        <v>43014</v>
      </c>
      <c r="AQ122" s="1">
        <v>43830</v>
      </c>
      <c r="AR122">
        <v>47.7</v>
      </c>
      <c r="AT122" s="1">
        <v>43830</v>
      </c>
      <c r="AU122">
        <v>55.6</v>
      </c>
      <c r="AW122" s="1">
        <v>43830</v>
      </c>
      <c r="AX122">
        <v>102.7</v>
      </c>
      <c r="AZ122" s="1">
        <v>43830</v>
      </c>
      <c r="BA122">
        <v>1</v>
      </c>
      <c r="BC122" s="1">
        <v>43830</v>
      </c>
      <c r="BD122">
        <v>-3.1</v>
      </c>
      <c r="BF122" s="1">
        <v>43830</v>
      </c>
      <c r="BG122">
        <v>6.6</v>
      </c>
      <c r="BL122" s="4">
        <v>43831</v>
      </c>
      <c r="BM122">
        <v>1.5049999999999999</v>
      </c>
    </row>
    <row r="123" spans="4:65" ht="15.75" thickBot="1">
      <c r="D123" s="1">
        <v>43861</v>
      </c>
      <c r="E123">
        <v>1.9</v>
      </c>
      <c r="J123" s="1">
        <v>43861</v>
      </c>
      <c r="K123">
        <v>7.8</v>
      </c>
      <c r="M123" s="1">
        <v>43861</v>
      </c>
      <c r="N123">
        <v>4.5999999999999996</v>
      </c>
      <c r="P123" s="1">
        <v>43861</v>
      </c>
      <c r="Q123">
        <v>1.3900000000000001</v>
      </c>
      <c r="S123" s="1">
        <v>41026</v>
      </c>
      <c r="T123">
        <v>372</v>
      </c>
      <c r="V123" s="1">
        <v>41028</v>
      </c>
      <c r="W123">
        <v>31.2</v>
      </c>
      <c r="Y123" s="1">
        <v>43861</v>
      </c>
      <c r="Z123">
        <v>-2.14</v>
      </c>
      <c r="AB123" s="1">
        <v>43861</v>
      </c>
      <c r="AC123">
        <v>76.124099999999999</v>
      </c>
      <c r="AE123" s="1">
        <v>43861</v>
      </c>
      <c r="AF123">
        <v>-9.5</v>
      </c>
      <c r="AH123" s="1">
        <v>43861</v>
      </c>
      <c r="AI123">
        <v>1.3</v>
      </c>
      <c r="AK123" s="1">
        <v>43861</v>
      </c>
      <c r="AL123">
        <v>63368</v>
      </c>
      <c r="AN123" s="1">
        <v>43861</v>
      </c>
      <c r="AO123">
        <v>41556</v>
      </c>
      <c r="AQ123" s="1">
        <v>43861</v>
      </c>
      <c r="AR123">
        <v>51.1</v>
      </c>
      <c r="AT123" s="1">
        <v>43861</v>
      </c>
      <c r="AU123">
        <v>55.9</v>
      </c>
      <c r="AW123" s="1">
        <v>43861</v>
      </c>
      <c r="AX123">
        <v>104.3</v>
      </c>
      <c r="AZ123" s="1">
        <v>43861</v>
      </c>
      <c r="BA123">
        <v>-1.9</v>
      </c>
      <c r="BC123" s="1">
        <v>43861</v>
      </c>
      <c r="BD123">
        <v>-2.9</v>
      </c>
      <c r="BF123" s="1">
        <v>43861</v>
      </c>
      <c r="BG123">
        <v>6.7</v>
      </c>
      <c r="BL123" s="4">
        <v>43862</v>
      </c>
      <c r="BM123">
        <v>1.163</v>
      </c>
    </row>
    <row r="124" spans="4:65" ht="15.75" thickBot="1">
      <c r="D124" s="1">
        <v>43890</v>
      </c>
      <c r="E124">
        <v>1.9</v>
      </c>
      <c r="J124" s="1">
        <v>43890</v>
      </c>
      <c r="K124">
        <v>8.3000000000000007</v>
      </c>
      <c r="M124" s="1">
        <v>43890</v>
      </c>
      <c r="N124">
        <v>4.5</v>
      </c>
      <c r="P124" s="1">
        <v>43890</v>
      </c>
      <c r="Q124">
        <v>1.62</v>
      </c>
      <c r="S124" s="1">
        <v>41033</v>
      </c>
      <c r="T124">
        <v>373</v>
      </c>
      <c r="V124" s="1">
        <v>41035</v>
      </c>
      <c r="W124">
        <v>29.8</v>
      </c>
      <c r="Y124" s="1">
        <v>43890</v>
      </c>
      <c r="Z124">
        <v>-1.37</v>
      </c>
      <c r="AB124" s="1">
        <v>43890</v>
      </c>
      <c r="AC124">
        <v>76.296800000000005</v>
      </c>
      <c r="AE124" s="1">
        <v>43890</v>
      </c>
      <c r="AF124">
        <v>-2.7</v>
      </c>
      <c r="AH124" s="1">
        <v>43890</v>
      </c>
      <c r="AI124">
        <v>0.3</v>
      </c>
      <c r="AK124" s="1">
        <v>43890</v>
      </c>
      <c r="AL124">
        <v>63698</v>
      </c>
      <c r="AN124" s="1">
        <v>43890</v>
      </c>
      <c r="AO124">
        <v>42462</v>
      </c>
      <c r="AQ124" s="1">
        <v>43890</v>
      </c>
      <c r="AR124">
        <v>50.3</v>
      </c>
      <c r="AT124" s="1">
        <v>43890</v>
      </c>
      <c r="AU124">
        <v>56.7</v>
      </c>
      <c r="AW124" s="1">
        <v>43890</v>
      </c>
      <c r="AX124">
        <v>104.5</v>
      </c>
      <c r="AZ124" s="1">
        <v>43890</v>
      </c>
      <c r="BA124">
        <v>-2.5</v>
      </c>
      <c r="BC124" s="1">
        <v>43890</v>
      </c>
      <c r="BD124">
        <v>-4.5</v>
      </c>
      <c r="BF124" s="1">
        <v>43890</v>
      </c>
      <c r="BG124">
        <v>6.8</v>
      </c>
      <c r="BL124" s="4">
        <v>43891</v>
      </c>
      <c r="BM124" t="e">
        <v>#VALUE!</v>
      </c>
    </row>
    <row r="125" spans="4:65" ht="15.75" thickBot="1">
      <c r="D125" s="1">
        <v>43921</v>
      </c>
      <c r="E125">
        <v>1.3</v>
      </c>
      <c r="J125" s="1">
        <v>43921</v>
      </c>
      <c r="K125">
        <v>13.1</v>
      </c>
      <c r="M125" s="1">
        <v>43921</v>
      </c>
      <c r="N125">
        <v>-1.2</v>
      </c>
      <c r="P125" s="1">
        <v>43921</v>
      </c>
      <c r="Q125">
        <v>0.38</v>
      </c>
      <c r="S125" s="1">
        <v>41040</v>
      </c>
      <c r="T125">
        <v>369</v>
      </c>
      <c r="V125" s="1">
        <v>41042</v>
      </c>
      <c r="W125">
        <v>28.2</v>
      </c>
      <c r="Y125" s="1">
        <v>43921</v>
      </c>
      <c r="Z125">
        <v>-5.27</v>
      </c>
      <c r="AB125" s="1">
        <v>43921</v>
      </c>
      <c r="AC125">
        <v>73.381799999999998</v>
      </c>
      <c r="AE125" s="1">
        <v>43921</v>
      </c>
      <c r="AF125">
        <v>-24.6</v>
      </c>
      <c r="AH125" s="1">
        <v>43921</v>
      </c>
      <c r="AI125">
        <v>-0.1</v>
      </c>
      <c r="AK125" s="1">
        <v>43921</v>
      </c>
      <c r="AL125">
        <v>66467</v>
      </c>
      <c r="AN125" s="1">
        <v>43921</v>
      </c>
      <c r="AO125">
        <v>49904</v>
      </c>
      <c r="AQ125" s="1">
        <v>43921</v>
      </c>
      <c r="AR125">
        <v>49.7</v>
      </c>
      <c r="AT125" s="1">
        <v>43921</v>
      </c>
      <c r="AU125">
        <v>53.6</v>
      </c>
      <c r="AW125" s="1">
        <v>43921</v>
      </c>
      <c r="AX125">
        <v>96.4</v>
      </c>
      <c r="AZ125" s="1">
        <v>43921</v>
      </c>
      <c r="BA125">
        <v>-12.3</v>
      </c>
      <c r="BC125" s="1">
        <v>43921</v>
      </c>
      <c r="BD125">
        <v>-11</v>
      </c>
      <c r="BF125" s="1">
        <v>43921</v>
      </c>
      <c r="BG125">
        <v>10.199999999999999</v>
      </c>
      <c r="BL125" s="4">
        <v>43922</v>
      </c>
      <c r="BM125" t="e">
        <v>#VALUE!</v>
      </c>
    </row>
    <row r="126" spans="4:65" ht="15.75" thickBot="1">
      <c r="D126" s="1">
        <v>43951</v>
      </c>
      <c r="E126">
        <v>0.4</v>
      </c>
      <c r="J126" s="1">
        <v>43951</v>
      </c>
      <c r="K126">
        <v>33.799999999999997</v>
      </c>
      <c r="M126" s="1">
        <v>43951</v>
      </c>
      <c r="N126">
        <v>-16.7</v>
      </c>
      <c r="P126" s="1">
        <v>43951</v>
      </c>
      <c r="Q126">
        <v>-13.5</v>
      </c>
      <c r="S126" s="1">
        <v>41047</v>
      </c>
      <c r="T126">
        <v>371</v>
      </c>
      <c r="V126" s="1">
        <v>41049</v>
      </c>
      <c r="W126">
        <v>29.1</v>
      </c>
      <c r="Y126" s="1">
        <v>43951</v>
      </c>
      <c r="Z126">
        <v>-17.649999999999999</v>
      </c>
      <c r="AB126" s="1">
        <v>43951</v>
      </c>
      <c r="AC126">
        <v>63.414499999999997</v>
      </c>
      <c r="AE126" s="1">
        <v>43951</v>
      </c>
      <c r="AF126">
        <v>-37.200000000000003</v>
      </c>
      <c r="AH126" s="1">
        <v>43951</v>
      </c>
      <c r="AI126">
        <v>-2</v>
      </c>
      <c r="AK126" s="1">
        <v>43951</v>
      </c>
      <c r="AL126">
        <v>68075</v>
      </c>
      <c r="AN126" s="1">
        <v>43951</v>
      </c>
      <c r="AO126">
        <v>50070</v>
      </c>
      <c r="AQ126" s="1">
        <v>43951</v>
      </c>
      <c r="AR126">
        <v>41.7</v>
      </c>
      <c r="AT126" s="1">
        <v>43951</v>
      </c>
      <c r="AU126">
        <v>41.6</v>
      </c>
      <c r="AW126" s="1">
        <v>43951</v>
      </c>
      <c r="AX126">
        <v>90.9</v>
      </c>
      <c r="AZ126" s="1">
        <v>43951</v>
      </c>
      <c r="BA126">
        <v>-28.6</v>
      </c>
      <c r="BC126" s="1">
        <v>43951</v>
      </c>
      <c r="BD126">
        <v>-22</v>
      </c>
      <c r="BF126" s="1">
        <v>43951</v>
      </c>
      <c r="BG126">
        <v>17</v>
      </c>
      <c r="BL126" s="4">
        <v>43952</v>
      </c>
      <c r="BM126" t="e">
        <v>#VALUE!</v>
      </c>
    </row>
    <row r="127" spans="4:65" ht="15.75" thickBot="1">
      <c r="D127" s="1">
        <v>43982</v>
      </c>
      <c r="E127">
        <v>0.5</v>
      </c>
      <c r="J127" s="1">
        <v>43982</v>
      </c>
      <c r="K127">
        <v>24.8</v>
      </c>
      <c r="M127" s="1">
        <v>43982</v>
      </c>
      <c r="N127">
        <v>-6.8</v>
      </c>
      <c r="P127" s="1">
        <v>43982</v>
      </c>
      <c r="Q127">
        <v>-11.66</v>
      </c>
      <c r="S127" s="1">
        <v>41054</v>
      </c>
      <c r="T127">
        <v>381</v>
      </c>
      <c r="V127" s="1">
        <v>41056</v>
      </c>
      <c r="W127">
        <v>30.3</v>
      </c>
      <c r="Y127" s="1">
        <v>43982</v>
      </c>
      <c r="Z127">
        <v>-16.21</v>
      </c>
      <c r="AB127" s="1">
        <v>43982</v>
      </c>
      <c r="AC127">
        <v>64.661599999999993</v>
      </c>
      <c r="AE127" s="1">
        <v>43982</v>
      </c>
      <c r="AF127">
        <v>-27.8</v>
      </c>
      <c r="AH127" s="1">
        <v>43982</v>
      </c>
      <c r="AI127">
        <v>-4.5999999999999996</v>
      </c>
      <c r="AK127" s="1">
        <v>43982</v>
      </c>
      <c r="AL127">
        <v>71693</v>
      </c>
      <c r="AN127" s="1">
        <v>43982</v>
      </c>
      <c r="AO127">
        <v>51188</v>
      </c>
      <c r="AQ127" s="1">
        <v>43982</v>
      </c>
      <c r="AR127">
        <v>43.1</v>
      </c>
      <c r="AT127" s="1">
        <v>43982</v>
      </c>
      <c r="AU127">
        <v>45.4</v>
      </c>
      <c r="AW127" s="1">
        <v>43982</v>
      </c>
      <c r="AX127">
        <v>94.4</v>
      </c>
      <c r="AZ127" s="1">
        <v>43982</v>
      </c>
      <c r="BA127">
        <v>-31.7</v>
      </c>
      <c r="BC127" s="1">
        <v>43982</v>
      </c>
      <c r="BD127">
        <v>-24.4</v>
      </c>
      <c r="BF127" s="1">
        <v>43982</v>
      </c>
      <c r="BG127">
        <v>22</v>
      </c>
      <c r="BL127" s="4">
        <v>43983</v>
      </c>
      <c r="BM127" t="e">
        <v>#VALUE!</v>
      </c>
    </row>
    <row r="128" spans="4:65" ht="15.75" thickBot="1">
      <c r="D128" s="1">
        <v>44012</v>
      </c>
      <c r="E128">
        <v>0.9</v>
      </c>
      <c r="J128" s="1">
        <v>44012</v>
      </c>
      <c r="K128">
        <v>19.3</v>
      </c>
      <c r="M128" s="1">
        <v>44012</v>
      </c>
      <c r="N128">
        <v>0.6</v>
      </c>
      <c r="P128" s="1">
        <v>44012</v>
      </c>
      <c r="Q128">
        <v>-8.5500000000000007</v>
      </c>
      <c r="S128" s="1">
        <v>41061</v>
      </c>
      <c r="T128">
        <v>377</v>
      </c>
      <c r="V128" s="1">
        <v>41063</v>
      </c>
      <c r="W128">
        <v>31.2</v>
      </c>
      <c r="Y128" s="1">
        <v>44012</v>
      </c>
      <c r="Z128">
        <v>-10.96</v>
      </c>
      <c r="AB128" s="1">
        <v>44012</v>
      </c>
      <c r="AC128">
        <v>68.681399999999996</v>
      </c>
      <c r="AE128" s="1">
        <v>44012</v>
      </c>
      <c r="AF128">
        <v>-18</v>
      </c>
      <c r="AH128" s="1">
        <v>44012</v>
      </c>
      <c r="AI128">
        <v>-5.8</v>
      </c>
      <c r="AK128" s="1">
        <v>44012</v>
      </c>
      <c r="AL128">
        <v>75667</v>
      </c>
      <c r="AN128" s="1">
        <v>44012</v>
      </c>
      <c r="AO128">
        <v>54617</v>
      </c>
      <c r="AQ128" s="1">
        <v>44012</v>
      </c>
      <c r="AR128">
        <v>52.2</v>
      </c>
      <c r="AT128" s="1">
        <v>44012</v>
      </c>
      <c r="AU128">
        <v>56.5</v>
      </c>
      <c r="AW128" s="1">
        <v>44012</v>
      </c>
      <c r="AX128">
        <v>100.6</v>
      </c>
      <c r="AZ128" s="1">
        <v>44012</v>
      </c>
      <c r="BA128">
        <v>-24.6</v>
      </c>
      <c r="BC128" s="1">
        <v>44012</v>
      </c>
      <c r="BD128">
        <v>-19.7</v>
      </c>
      <c r="BF128" s="1">
        <v>44012</v>
      </c>
      <c r="BG128">
        <v>22.9</v>
      </c>
      <c r="BL128" s="4">
        <v>44013</v>
      </c>
      <c r="BM128" t="e">
        <v>#VALUE!</v>
      </c>
    </row>
    <row r="129" spans="4:65" ht="15.75" thickBot="1">
      <c r="D129" s="1">
        <v>44043</v>
      </c>
      <c r="E129">
        <v>1</v>
      </c>
      <c r="J129" s="1">
        <v>44043</v>
      </c>
      <c r="K129">
        <v>18.7</v>
      </c>
      <c r="M129" s="1">
        <v>44043</v>
      </c>
      <c r="N129">
        <v>2</v>
      </c>
      <c r="P129" s="1">
        <v>44043</v>
      </c>
      <c r="Q129">
        <v>-7.52</v>
      </c>
      <c r="S129" s="1">
        <v>41068</v>
      </c>
      <c r="T129">
        <v>383</v>
      </c>
      <c r="V129" s="1">
        <v>41070</v>
      </c>
      <c r="W129">
        <v>31.8</v>
      </c>
      <c r="Y129" s="1">
        <v>44043</v>
      </c>
      <c r="Z129">
        <v>-7.02</v>
      </c>
      <c r="AB129" s="1">
        <v>44043</v>
      </c>
      <c r="AC129">
        <v>71.503600000000006</v>
      </c>
      <c r="AE129" s="1">
        <v>44043</v>
      </c>
      <c r="AF129">
        <v>-11.8</v>
      </c>
      <c r="AH129" s="1">
        <v>44043</v>
      </c>
      <c r="AI129">
        <v>-6</v>
      </c>
      <c r="AK129" s="1">
        <v>44043</v>
      </c>
      <c r="AL129">
        <v>75322</v>
      </c>
      <c r="AN129" s="1">
        <v>44043</v>
      </c>
      <c r="AO129">
        <v>57445</v>
      </c>
      <c r="AQ129" s="1">
        <v>44043</v>
      </c>
      <c r="AR129">
        <v>53.7</v>
      </c>
      <c r="AT129" s="1">
        <v>44043</v>
      </c>
      <c r="AU129">
        <v>56.6</v>
      </c>
      <c r="AW129" s="1">
        <v>44043</v>
      </c>
      <c r="AX129">
        <v>98.8</v>
      </c>
      <c r="AZ129" s="1">
        <v>44043</v>
      </c>
      <c r="BA129">
        <v>-19.2</v>
      </c>
      <c r="BC129" s="1">
        <v>44043</v>
      </c>
      <c r="BD129">
        <v>-11.4</v>
      </c>
      <c r="BF129" s="1">
        <v>44043</v>
      </c>
      <c r="BG129">
        <v>23.3</v>
      </c>
      <c r="BL129" s="4">
        <v>44044</v>
      </c>
      <c r="BM129" t="e">
        <v>#VALUE!</v>
      </c>
    </row>
    <row r="130" spans="4:65" ht="15.75" thickBot="1">
      <c r="D130" s="1">
        <v>44074</v>
      </c>
      <c r="E130">
        <v>1.3</v>
      </c>
      <c r="J130" s="1">
        <v>44074</v>
      </c>
      <c r="K130">
        <v>15</v>
      </c>
      <c r="M130" s="1">
        <v>44074</v>
      </c>
      <c r="N130">
        <v>2.9</v>
      </c>
      <c r="P130" s="1">
        <v>44074</v>
      </c>
      <c r="Q130">
        <v>-6.59</v>
      </c>
      <c r="S130" s="1">
        <v>41075</v>
      </c>
      <c r="T130">
        <v>384</v>
      </c>
      <c r="V130" s="1">
        <v>41077</v>
      </c>
      <c r="W130">
        <v>31</v>
      </c>
      <c r="Y130" s="1">
        <v>44074</v>
      </c>
      <c r="Z130">
        <v>-6.62</v>
      </c>
      <c r="AB130" s="1">
        <v>44074</v>
      </c>
      <c r="AC130">
        <v>72.274199999999993</v>
      </c>
      <c r="AE130" s="1">
        <v>44074</v>
      </c>
      <c r="AF130">
        <v>-12.7</v>
      </c>
      <c r="AH130" s="1">
        <v>44074</v>
      </c>
      <c r="AI130">
        <v>-5.5</v>
      </c>
      <c r="AK130" s="1">
        <v>44074</v>
      </c>
      <c r="AL130">
        <v>74900</v>
      </c>
      <c r="AN130" s="1">
        <v>44074</v>
      </c>
      <c r="AO130">
        <v>60290</v>
      </c>
      <c r="AQ130" s="1">
        <v>44074</v>
      </c>
      <c r="AR130">
        <v>55.6</v>
      </c>
      <c r="AT130" s="1">
        <v>44074</v>
      </c>
      <c r="AU130">
        <v>57.2</v>
      </c>
      <c r="AW130" s="1">
        <v>44074</v>
      </c>
      <c r="AX130">
        <v>100.2</v>
      </c>
      <c r="AZ130" s="1">
        <v>44074</v>
      </c>
      <c r="BA130">
        <v>-17.2</v>
      </c>
      <c r="BC130" s="1">
        <v>44074</v>
      </c>
      <c r="BD130">
        <v>-8.8000000000000007</v>
      </c>
      <c r="BF130" s="1">
        <v>44074</v>
      </c>
      <c r="BG130">
        <v>23.1</v>
      </c>
      <c r="BL130" s="4">
        <v>44075</v>
      </c>
      <c r="BM130" t="e">
        <v>#VALUE!</v>
      </c>
    </row>
    <row r="131" spans="4:65" ht="15.75" thickBot="1">
      <c r="D131" s="1">
        <v>44104</v>
      </c>
      <c r="E131">
        <v>1.4</v>
      </c>
      <c r="J131" s="1">
        <v>44104</v>
      </c>
      <c r="K131">
        <v>14.3</v>
      </c>
      <c r="M131" s="1">
        <v>44104</v>
      </c>
      <c r="N131">
        <v>4.8</v>
      </c>
      <c r="P131" s="1">
        <v>44104</v>
      </c>
      <c r="Q131">
        <v>-6.25</v>
      </c>
      <c r="S131" s="1">
        <v>41082</v>
      </c>
      <c r="T131">
        <v>380</v>
      </c>
      <c r="V131" s="1">
        <v>41084</v>
      </c>
      <c r="W131">
        <v>31.9</v>
      </c>
      <c r="Y131" s="1">
        <v>44104</v>
      </c>
      <c r="Z131">
        <v>-6.5600000000000005</v>
      </c>
      <c r="AB131" s="1">
        <v>44104</v>
      </c>
      <c r="AC131">
        <v>72.068799999999996</v>
      </c>
      <c r="AE131" s="1">
        <v>44104</v>
      </c>
      <c r="AF131">
        <v>-5.8</v>
      </c>
      <c r="AH131" s="1">
        <v>44104</v>
      </c>
      <c r="AI131">
        <v>-4.7</v>
      </c>
      <c r="AK131" s="1">
        <v>44104</v>
      </c>
      <c r="AL131">
        <v>73518</v>
      </c>
      <c r="AN131" s="1">
        <v>44104</v>
      </c>
      <c r="AO131">
        <v>59570</v>
      </c>
      <c r="AQ131" s="1">
        <v>44104</v>
      </c>
      <c r="AR131">
        <v>55.7</v>
      </c>
      <c r="AT131" s="1">
        <v>44104</v>
      </c>
      <c r="AU131">
        <v>57.2</v>
      </c>
      <c r="AW131" s="1">
        <v>44104</v>
      </c>
      <c r="AX131">
        <v>104</v>
      </c>
      <c r="AZ131" s="1">
        <v>44104</v>
      </c>
      <c r="BA131">
        <v>-14.7</v>
      </c>
      <c r="BC131" s="1">
        <v>44104</v>
      </c>
      <c r="BD131">
        <v>-6.4</v>
      </c>
      <c r="BF131" s="1">
        <v>44104</v>
      </c>
      <c r="BG131">
        <v>23.8</v>
      </c>
      <c r="BL131" s="4">
        <v>44105</v>
      </c>
      <c r="BM131" t="e">
        <v>#VALUE!</v>
      </c>
    </row>
    <row r="132" spans="4:65" ht="15.75" thickBot="1">
      <c r="D132" s="1">
        <v>44135</v>
      </c>
      <c r="E132">
        <v>1.2</v>
      </c>
      <c r="J132" s="1">
        <v>44135</v>
      </c>
      <c r="K132">
        <v>13.6</v>
      </c>
      <c r="M132" s="1">
        <v>44135</v>
      </c>
      <c r="N132">
        <v>4.5</v>
      </c>
      <c r="P132" s="1">
        <v>44135</v>
      </c>
      <c r="Q132">
        <v>-5.93</v>
      </c>
      <c r="S132" s="1">
        <v>41089</v>
      </c>
      <c r="T132">
        <v>372</v>
      </c>
      <c r="V132" s="1">
        <v>41091</v>
      </c>
      <c r="W132">
        <v>31.3</v>
      </c>
      <c r="Y132" s="1">
        <v>44135</v>
      </c>
      <c r="Z132">
        <v>-4.75</v>
      </c>
      <c r="AB132" s="1">
        <v>44135</v>
      </c>
      <c r="AC132">
        <v>72.866600000000005</v>
      </c>
      <c r="AE132" s="1">
        <v>44135</v>
      </c>
      <c r="AF132">
        <v>-7</v>
      </c>
      <c r="AH132" s="1">
        <v>44135</v>
      </c>
      <c r="AI132">
        <v>-3.8</v>
      </c>
      <c r="AK132" s="1">
        <v>44135</v>
      </c>
      <c r="AL132">
        <v>71101</v>
      </c>
      <c r="AN132" s="1">
        <v>44135</v>
      </c>
      <c r="AO132">
        <v>59884</v>
      </c>
      <c r="AQ132" s="1">
        <v>44135</v>
      </c>
      <c r="AR132">
        <v>58.8</v>
      </c>
      <c r="AT132" s="1">
        <v>44135</v>
      </c>
      <c r="AU132">
        <v>56.2</v>
      </c>
      <c r="AW132" s="1">
        <v>44135</v>
      </c>
      <c r="AX132">
        <v>104</v>
      </c>
      <c r="AZ132" s="1">
        <v>44135</v>
      </c>
      <c r="BA132">
        <v>-13</v>
      </c>
      <c r="BC132" s="1">
        <v>44135</v>
      </c>
      <c r="BD132">
        <v>-2.6</v>
      </c>
      <c r="BF132" s="1">
        <v>44135</v>
      </c>
      <c r="BG132">
        <v>23.7</v>
      </c>
      <c r="BL132" s="4">
        <v>44136</v>
      </c>
      <c r="BM132" t="e">
        <v>#VALUE!</v>
      </c>
    </row>
    <row r="133" spans="4:65">
      <c r="D133" s="1">
        <v>44165</v>
      </c>
      <c r="E133">
        <v>1.1000000000000001</v>
      </c>
      <c r="J133" s="1">
        <v>44165</v>
      </c>
      <c r="K133">
        <v>13</v>
      </c>
      <c r="M133" s="1">
        <v>44165</v>
      </c>
      <c r="N133">
        <v>3.4</v>
      </c>
      <c r="P133" s="1">
        <v>44165</v>
      </c>
      <c r="Q133">
        <v>-5.9</v>
      </c>
      <c r="S133" s="1">
        <v>41096</v>
      </c>
      <c r="T133">
        <v>360</v>
      </c>
      <c r="V133" s="1">
        <v>41098</v>
      </c>
      <c r="W133">
        <v>31.3</v>
      </c>
      <c r="Y133" s="1">
        <v>44165</v>
      </c>
      <c r="Z133">
        <v>-4.7300000000000004</v>
      </c>
      <c r="AB133" s="1">
        <v>44165</v>
      </c>
      <c r="AC133">
        <v>73.262799999999999</v>
      </c>
      <c r="AE133" s="1">
        <v>44165</v>
      </c>
      <c r="AF133">
        <v>-2.4</v>
      </c>
      <c r="AH133" s="1">
        <v>44165</v>
      </c>
      <c r="AI133">
        <v>-3.2</v>
      </c>
      <c r="AK133" s="1">
        <v>44165</v>
      </c>
      <c r="AL133">
        <v>66027</v>
      </c>
      <c r="AN133" s="1">
        <v>44165</v>
      </c>
      <c r="AO133">
        <v>58779</v>
      </c>
      <c r="AQ133" s="1">
        <v>44165</v>
      </c>
      <c r="AR133">
        <v>57.7</v>
      </c>
      <c r="AT133" s="1">
        <v>44165</v>
      </c>
      <c r="AU133">
        <v>56.8</v>
      </c>
      <c r="AW133" s="1">
        <v>44165</v>
      </c>
      <c r="AX133">
        <v>101.4</v>
      </c>
      <c r="AZ133" s="1">
        <v>44165</v>
      </c>
      <c r="BA133">
        <v>-11.7</v>
      </c>
      <c r="BC133" s="1">
        <v>44165</v>
      </c>
      <c r="BD133">
        <v>0.9</v>
      </c>
      <c r="BF133" s="1">
        <v>44165</v>
      </c>
      <c r="BG133">
        <v>24.3</v>
      </c>
      <c r="BL133" s="5">
        <v>44166</v>
      </c>
      <c r="BM133" t="e">
        <v>#VALUE!</v>
      </c>
    </row>
    <row r="134" spans="4:65">
      <c r="D134" s="1">
        <v>44196</v>
      </c>
      <c r="E134">
        <v>1.3</v>
      </c>
      <c r="J134" s="1">
        <v>44196</v>
      </c>
      <c r="K134">
        <v>14</v>
      </c>
      <c r="M134" s="1">
        <v>44196</v>
      </c>
      <c r="N134">
        <v>0.6</v>
      </c>
      <c r="P134" s="1">
        <v>44196</v>
      </c>
      <c r="Q134">
        <v>-6.2</v>
      </c>
      <c r="S134" s="1">
        <v>41103</v>
      </c>
      <c r="T134">
        <v>390</v>
      </c>
      <c r="V134" s="1">
        <v>41105</v>
      </c>
      <c r="W134">
        <v>31</v>
      </c>
      <c r="Y134" s="1">
        <v>44196</v>
      </c>
      <c r="Z134">
        <v>-3.2800000000000002</v>
      </c>
      <c r="AB134" s="1">
        <v>44196</v>
      </c>
      <c r="AC134">
        <v>74.113799999999998</v>
      </c>
      <c r="AE134" s="1">
        <v>44196</v>
      </c>
      <c r="AF134">
        <v>-1.4</v>
      </c>
      <c r="AH134" s="1">
        <v>44196</v>
      </c>
      <c r="AI134">
        <v>-2.6</v>
      </c>
      <c r="AK134" s="1">
        <v>44196</v>
      </c>
      <c r="AL134">
        <v>61231</v>
      </c>
      <c r="AN134" s="1">
        <v>44196</v>
      </c>
      <c r="AO134">
        <v>52324</v>
      </c>
      <c r="AQ134" s="1">
        <v>44196</v>
      </c>
      <c r="AR134">
        <v>60.5</v>
      </c>
      <c r="AT134" s="1">
        <v>44196</v>
      </c>
      <c r="AU134">
        <v>57.7</v>
      </c>
      <c r="AW134" s="1">
        <v>44196</v>
      </c>
      <c r="AX134">
        <v>95.9</v>
      </c>
      <c r="AZ134" s="1">
        <v>44196</v>
      </c>
      <c r="BA134">
        <v>-9.1</v>
      </c>
      <c r="BC134" s="1">
        <v>44196</v>
      </c>
      <c r="BD134">
        <v>0.5</v>
      </c>
      <c r="BF134" s="1">
        <v>44196</v>
      </c>
      <c r="BG134">
        <v>24.8</v>
      </c>
    </row>
    <row r="135" spans="4:65">
      <c r="S135" s="1">
        <v>41110</v>
      </c>
      <c r="T135">
        <v>368</v>
      </c>
      <c r="V135" s="1">
        <v>41112</v>
      </c>
      <c r="W135">
        <v>30.8</v>
      </c>
    </row>
    <row r="136" spans="4:65">
      <c r="S136" s="1">
        <v>41117</v>
      </c>
      <c r="T136">
        <v>372</v>
      </c>
      <c r="V136" s="1">
        <v>41119</v>
      </c>
      <c r="W136">
        <v>30.1</v>
      </c>
    </row>
    <row r="137" spans="4:65">
      <c r="S137" s="1">
        <v>41124</v>
      </c>
      <c r="T137">
        <v>371</v>
      </c>
      <c r="V137" s="1">
        <v>41126</v>
      </c>
      <c r="W137">
        <v>29</v>
      </c>
    </row>
    <row r="138" spans="4:65">
      <c r="S138" s="1">
        <v>41131</v>
      </c>
      <c r="T138">
        <v>369</v>
      </c>
      <c r="V138" s="1">
        <v>41133</v>
      </c>
      <c r="W138">
        <v>27.8</v>
      </c>
    </row>
    <row r="139" spans="4:65">
      <c r="S139" s="1">
        <v>41138</v>
      </c>
      <c r="T139">
        <v>376</v>
      </c>
      <c r="V139" s="1">
        <v>41140</v>
      </c>
      <c r="W139">
        <v>26.3</v>
      </c>
    </row>
    <row r="140" spans="4:65">
      <c r="S140" s="1">
        <v>41145</v>
      </c>
      <c r="T140">
        <v>377</v>
      </c>
      <c r="V140" s="1">
        <v>41147</v>
      </c>
      <c r="W140">
        <v>26.3</v>
      </c>
    </row>
    <row r="141" spans="4:65">
      <c r="S141" s="1">
        <v>41152</v>
      </c>
      <c r="T141">
        <v>371</v>
      </c>
      <c r="V141" s="1">
        <v>41154</v>
      </c>
      <c r="W141">
        <v>26.7</v>
      </c>
    </row>
    <row r="142" spans="4:65">
      <c r="S142" s="1">
        <v>41159</v>
      </c>
      <c r="T142">
        <v>393</v>
      </c>
      <c r="V142" s="1">
        <v>41161</v>
      </c>
      <c r="W142">
        <v>28.9</v>
      </c>
    </row>
    <row r="143" spans="4:65">
      <c r="S143" s="1">
        <v>41166</v>
      </c>
      <c r="T143">
        <v>392</v>
      </c>
      <c r="V143" s="1">
        <v>41168</v>
      </c>
      <c r="W143">
        <v>29.6</v>
      </c>
    </row>
    <row r="144" spans="4:65">
      <c r="S144" s="1">
        <v>41173</v>
      </c>
      <c r="T144">
        <v>377</v>
      </c>
      <c r="V144" s="1">
        <v>41175</v>
      </c>
      <c r="W144">
        <v>30.2</v>
      </c>
    </row>
    <row r="145" spans="19:23">
      <c r="S145" s="1">
        <v>41180</v>
      </c>
      <c r="T145">
        <v>376</v>
      </c>
      <c r="V145" s="1">
        <v>41182</v>
      </c>
      <c r="W145">
        <v>31.6</v>
      </c>
    </row>
    <row r="146" spans="19:23">
      <c r="S146" s="1">
        <v>41187</v>
      </c>
      <c r="T146">
        <v>350</v>
      </c>
      <c r="V146" s="1">
        <v>41189</v>
      </c>
      <c r="W146">
        <v>30.8</v>
      </c>
    </row>
    <row r="147" spans="19:23">
      <c r="S147" s="1">
        <v>41194</v>
      </c>
      <c r="T147">
        <v>386</v>
      </c>
      <c r="V147" s="1">
        <v>41196</v>
      </c>
      <c r="W147">
        <v>32.6</v>
      </c>
    </row>
    <row r="148" spans="19:23">
      <c r="S148" s="1">
        <v>41201</v>
      </c>
      <c r="T148">
        <v>374</v>
      </c>
      <c r="V148" s="1">
        <v>41203</v>
      </c>
      <c r="W148">
        <v>32.700000000000003</v>
      </c>
    </row>
    <row r="149" spans="19:23">
      <c r="S149" s="1">
        <v>41208</v>
      </c>
      <c r="T149">
        <v>364</v>
      </c>
      <c r="V149" s="1">
        <v>41210</v>
      </c>
      <c r="W149">
        <v>32.6</v>
      </c>
    </row>
    <row r="150" spans="19:23">
      <c r="S150" s="1">
        <v>41215</v>
      </c>
      <c r="T150">
        <v>365</v>
      </c>
      <c r="V150" s="1">
        <v>41217</v>
      </c>
      <c r="W150">
        <v>32.799999999999997</v>
      </c>
    </row>
    <row r="151" spans="19:23">
      <c r="S151" s="1">
        <v>41222</v>
      </c>
      <c r="T151">
        <v>446</v>
      </c>
      <c r="V151" s="1">
        <v>41224</v>
      </c>
      <c r="W151">
        <v>33.4</v>
      </c>
    </row>
    <row r="152" spans="19:23">
      <c r="S152" s="1">
        <v>41229</v>
      </c>
      <c r="T152">
        <v>406</v>
      </c>
      <c r="V152" s="1">
        <v>41231</v>
      </c>
      <c r="W152">
        <v>33</v>
      </c>
    </row>
    <row r="153" spans="19:23">
      <c r="S153" s="1">
        <v>41236</v>
      </c>
      <c r="T153">
        <v>388</v>
      </c>
      <c r="V153" s="1">
        <v>41238</v>
      </c>
      <c r="W153">
        <v>33.5</v>
      </c>
    </row>
    <row r="154" spans="19:23">
      <c r="S154" s="1">
        <v>41243</v>
      </c>
      <c r="T154">
        <v>375</v>
      </c>
      <c r="V154" s="1">
        <v>41245</v>
      </c>
      <c r="W154">
        <v>33.1</v>
      </c>
    </row>
    <row r="155" spans="19:23">
      <c r="S155" s="1">
        <v>41250</v>
      </c>
      <c r="T155">
        <v>340</v>
      </c>
      <c r="V155" s="1">
        <v>41252</v>
      </c>
      <c r="W155">
        <v>32.799999999999997</v>
      </c>
    </row>
    <row r="156" spans="19:23">
      <c r="S156" s="1">
        <v>41257</v>
      </c>
      <c r="T156">
        <v>356</v>
      </c>
      <c r="V156" s="1">
        <v>41259</v>
      </c>
      <c r="W156">
        <v>34.1</v>
      </c>
    </row>
    <row r="157" spans="19:23">
      <c r="S157" s="1">
        <v>41264</v>
      </c>
      <c r="T157">
        <v>362</v>
      </c>
      <c r="V157" s="1">
        <v>41266</v>
      </c>
      <c r="W157">
        <v>33.9</v>
      </c>
    </row>
    <row r="158" spans="19:23">
      <c r="S158" s="1">
        <v>41271</v>
      </c>
      <c r="T158">
        <v>362</v>
      </c>
      <c r="V158" s="1">
        <v>41273</v>
      </c>
      <c r="W158">
        <v>34.1</v>
      </c>
    </row>
    <row r="159" spans="19:23">
      <c r="S159" s="1">
        <v>41278</v>
      </c>
      <c r="T159">
        <v>363</v>
      </c>
      <c r="V159" s="1">
        <v>41280</v>
      </c>
      <c r="W159">
        <v>32.799999999999997</v>
      </c>
    </row>
    <row r="160" spans="19:23">
      <c r="S160" s="1">
        <v>41285</v>
      </c>
      <c r="T160">
        <v>344</v>
      </c>
      <c r="V160" s="1">
        <v>41287</v>
      </c>
      <c r="W160">
        <v>32.299999999999997</v>
      </c>
    </row>
    <row r="161" spans="19:23">
      <c r="S161" s="1">
        <v>41292</v>
      </c>
      <c r="T161">
        <v>339</v>
      </c>
      <c r="V161" s="1">
        <v>41294</v>
      </c>
      <c r="W161">
        <v>31.8</v>
      </c>
    </row>
    <row r="162" spans="19:23">
      <c r="S162" s="1">
        <v>41299</v>
      </c>
      <c r="T162">
        <v>366</v>
      </c>
      <c r="V162" s="1">
        <v>41301</v>
      </c>
      <c r="W162">
        <v>31.3</v>
      </c>
    </row>
    <row r="163" spans="19:23">
      <c r="S163" s="1">
        <v>41306</v>
      </c>
      <c r="T163">
        <v>361</v>
      </c>
      <c r="V163" s="1">
        <v>41308</v>
      </c>
      <c r="W163">
        <v>31.8</v>
      </c>
    </row>
    <row r="164" spans="19:23">
      <c r="S164" s="1">
        <v>41313</v>
      </c>
      <c r="T164">
        <v>347</v>
      </c>
      <c r="V164" s="1">
        <v>41315</v>
      </c>
      <c r="W164">
        <v>32.1</v>
      </c>
    </row>
    <row r="165" spans="19:23">
      <c r="S165" s="1">
        <v>41320</v>
      </c>
      <c r="T165">
        <v>362</v>
      </c>
      <c r="V165" s="1">
        <v>41322</v>
      </c>
      <c r="W165">
        <v>33.299999999999997</v>
      </c>
    </row>
    <row r="166" spans="19:23">
      <c r="S166" s="1">
        <v>41327</v>
      </c>
      <c r="T166">
        <v>342</v>
      </c>
      <c r="V166" s="1">
        <v>41329</v>
      </c>
      <c r="W166">
        <v>33.6</v>
      </c>
    </row>
    <row r="167" spans="19:23">
      <c r="S167" s="1">
        <v>41334</v>
      </c>
      <c r="T167">
        <v>340</v>
      </c>
      <c r="V167" s="1">
        <v>41336</v>
      </c>
      <c r="W167">
        <v>33.799999999999997</v>
      </c>
    </row>
    <row r="168" spans="19:23">
      <c r="S168" s="1">
        <v>41341</v>
      </c>
      <c r="T168">
        <v>343</v>
      </c>
      <c r="V168" s="1">
        <v>41343</v>
      </c>
      <c r="W168">
        <v>34.200000000000003</v>
      </c>
    </row>
    <row r="169" spans="19:23">
      <c r="S169" s="1">
        <v>41348</v>
      </c>
      <c r="T169">
        <v>343</v>
      </c>
      <c r="V169" s="1">
        <v>41350</v>
      </c>
      <c r="W169">
        <v>33.1</v>
      </c>
    </row>
    <row r="170" spans="19:23">
      <c r="S170" s="1">
        <v>41355</v>
      </c>
      <c r="T170">
        <v>358</v>
      </c>
      <c r="V170" s="1">
        <v>41357</v>
      </c>
      <c r="W170">
        <v>32.700000000000003</v>
      </c>
    </row>
    <row r="171" spans="19:23">
      <c r="S171" s="1">
        <v>41362</v>
      </c>
      <c r="T171">
        <v>375</v>
      </c>
      <c r="V171" s="1">
        <v>41364</v>
      </c>
      <c r="W171">
        <v>32.9</v>
      </c>
    </row>
    <row r="172" spans="19:23">
      <c r="S172" s="1">
        <v>41369</v>
      </c>
      <c r="T172">
        <v>359</v>
      </c>
      <c r="V172" s="1">
        <v>41371</v>
      </c>
      <c r="W172">
        <v>33</v>
      </c>
    </row>
    <row r="173" spans="19:23">
      <c r="S173" s="1">
        <v>41376</v>
      </c>
      <c r="T173">
        <v>356</v>
      </c>
      <c r="V173" s="1">
        <v>41378</v>
      </c>
      <c r="W173">
        <v>35.4</v>
      </c>
    </row>
    <row r="174" spans="19:23">
      <c r="S174" s="1">
        <v>41383</v>
      </c>
      <c r="T174">
        <v>343</v>
      </c>
      <c r="V174" s="1">
        <v>41385</v>
      </c>
      <c r="W174">
        <v>35</v>
      </c>
    </row>
    <row r="175" spans="19:23">
      <c r="S175" s="1">
        <v>41390</v>
      </c>
      <c r="T175">
        <v>331</v>
      </c>
      <c r="V175" s="1">
        <v>41392</v>
      </c>
      <c r="W175">
        <v>35.5</v>
      </c>
    </row>
    <row r="176" spans="19:23">
      <c r="S176" s="1">
        <v>41397</v>
      </c>
      <c r="T176">
        <v>335</v>
      </c>
      <c r="V176" s="1">
        <v>41399</v>
      </c>
      <c r="W176">
        <v>35.200000000000003</v>
      </c>
    </row>
    <row r="177" spans="19:23">
      <c r="S177" s="1">
        <v>41404</v>
      </c>
      <c r="T177">
        <v>360</v>
      </c>
      <c r="V177" s="1">
        <v>41406</v>
      </c>
      <c r="W177">
        <v>34.9</v>
      </c>
    </row>
    <row r="178" spans="19:23">
      <c r="S178" s="1">
        <v>41411</v>
      </c>
      <c r="T178">
        <v>343</v>
      </c>
      <c r="V178" s="1">
        <v>41413</v>
      </c>
      <c r="W178">
        <v>35.299999999999997</v>
      </c>
    </row>
    <row r="179" spans="19:23">
      <c r="S179" s="1">
        <v>41418</v>
      </c>
      <c r="T179">
        <v>353</v>
      </c>
      <c r="V179" s="1">
        <v>41420</v>
      </c>
      <c r="W179">
        <v>35.1</v>
      </c>
    </row>
    <row r="180" spans="19:23">
      <c r="S180" s="1">
        <v>41425</v>
      </c>
      <c r="T180">
        <v>346</v>
      </c>
      <c r="V180" s="1">
        <v>41427</v>
      </c>
      <c r="W180">
        <v>35.1</v>
      </c>
    </row>
    <row r="181" spans="19:23">
      <c r="S181" s="1">
        <v>41432</v>
      </c>
      <c r="T181">
        <v>337</v>
      </c>
      <c r="V181" s="1">
        <v>41434</v>
      </c>
      <c r="W181">
        <v>34.299999999999997</v>
      </c>
    </row>
    <row r="182" spans="19:23">
      <c r="S182" s="1">
        <v>41439</v>
      </c>
      <c r="T182">
        <v>353</v>
      </c>
      <c r="V182" s="1">
        <v>41441</v>
      </c>
      <c r="W182">
        <v>35.299999999999997</v>
      </c>
    </row>
    <row r="183" spans="19:23">
      <c r="S183" s="1">
        <v>41446</v>
      </c>
      <c r="T183">
        <v>347</v>
      </c>
      <c r="V183" s="1">
        <v>41448</v>
      </c>
      <c r="W183">
        <v>35.9</v>
      </c>
    </row>
    <row r="184" spans="19:23">
      <c r="S184" s="1">
        <v>41453</v>
      </c>
      <c r="T184">
        <v>340</v>
      </c>
      <c r="V184" s="1">
        <v>41455</v>
      </c>
      <c r="W184">
        <v>36.299999999999997</v>
      </c>
    </row>
    <row r="185" spans="19:23">
      <c r="S185" s="1">
        <v>41460</v>
      </c>
      <c r="T185">
        <v>351</v>
      </c>
      <c r="V185" s="1">
        <v>41462</v>
      </c>
      <c r="W185">
        <v>36.4</v>
      </c>
    </row>
    <row r="186" spans="19:23">
      <c r="S186" s="1">
        <v>41467</v>
      </c>
      <c r="T186">
        <v>344</v>
      </c>
      <c r="V186" s="1">
        <v>41469</v>
      </c>
      <c r="W186">
        <v>35.799999999999997</v>
      </c>
    </row>
    <row r="187" spans="19:23">
      <c r="S187" s="1">
        <v>41474</v>
      </c>
      <c r="T187">
        <v>355</v>
      </c>
      <c r="V187" s="1">
        <v>41476</v>
      </c>
      <c r="W187">
        <v>36.299999999999997</v>
      </c>
    </row>
    <row r="188" spans="19:23">
      <c r="S188" s="1">
        <v>41481</v>
      </c>
      <c r="T188">
        <v>334</v>
      </c>
      <c r="V188" s="1">
        <v>41483</v>
      </c>
      <c r="W188">
        <v>36.5</v>
      </c>
    </row>
    <row r="189" spans="19:23">
      <c r="S189" s="1">
        <v>41488</v>
      </c>
      <c r="T189">
        <v>339</v>
      </c>
      <c r="V189" s="1">
        <v>41490</v>
      </c>
      <c r="W189">
        <v>38.299999999999997</v>
      </c>
    </row>
    <row r="190" spans="19:23">
      <c r="S190" s="1">
        <v>41495</v>
      </c>
      <c r="T190">
        <v>327</v>
      </c>
      <c r="V190" s="1">
        <v>41497</v>
      </c>
      <c r="W190">
        <v>36.700000000000003</v>
      </c>
    </row>
    <row r="191" spans="19:23">
      <c r="S191" s="1">
        <v>41502</v>
      </c>
      <c r="T191">
        <v>340</v>
      </c>
      <c r="V191" s="1">
        <v>41504</v>
      </c>
      <c r="W191">
        <v>35.6</v>
      </c>
    </row>
    <row r="192" spans="19:23">
      <c r="S192" s="1">
        <v>41509</v>
      </c>
      <c r="T192">
        <v>336</v>
      </c>
      <c r="V192" s="1">
        <v>41511</v>
      </c>
      <c r="W192">
        <v>34.200000000000003</v>
      </c>
    </row>
    <row r="193" spans="19:23">
      <c r="S193" s="1">
        <v>41516</v>
      </c>
      <c r="T193">
        <v>325</v>
      </c>
      <c r="V193" s="1">
        <v>41518</v>
      </c>
      <c r="W193">
        <v>33.799999999999997</v>
      </c>
    </row>
    <row r="194" spans="19:23">
      <c r="S194" s="1">
        <v>41523</v>
      </c>
      <c r="T194">
        <v>300</v>
      </c>
      <c r="V194" s="1">
        <v>41525</v>
      </c>
      <c r="W194">
        <v>33.9</v>
      </c>
    </row>
    <row r="195" spans="19:23">
      <c r="S195" s="1">
        <v>41530</v>
      </c>
      <c r="T195">
        <v>323</v>
      </c>
      <c r="V195" s="1">
        <v>41532</v>
      </c>
      <c r="W195">
        <v>35.299999999999997</v>
      </c>
    </row>
    <row r="196" spans="19:23">
      <c r="S196" s="1">
        <v>41537</v>
      </c>
      <c r="T196">
        <v>314</v>
      </c>
      <c r="V196" s="1">
        <v>41539</v>
      </c>
      <c r="W196">
        <v>35.9</v>
      </c>
    </row>
    <row r="197" spans="19:23">
      <c r="S197" s="1">
        <v>41544</v>
      </c>
      <c r="T197">
        <v>319</v>
      </c>
      <c r="V197" s="1">
        <v>41546</v>
      </c>
      <c r="W197">
        <v>35.299999999999997</v>
      </c>
    </row>
    <row r="198" spans="19:23">
      <c r="S198" s="1">
        <v>41551</v>
      </c>
      <c r="T198">
        <v>368</v>
      </c>
      <c r="V198" s="1">
        <v>41553</v>
      </c>
      <c r="W198">
        <v>35.200000000000003</v>
      </c>
    </row>
    <row r="199" spans="19:23">
      <c r="S199" s="1">
        <v>41558</v>
      </c>
      <c r="T199">
        <v>368</v>
      </c>
      <c r="V199" s="1">
        <v>41560</v>
      </c>
      <c r="W199">
        <v>32.9</v>
      </c>
    </row>
    <row r="200" spans="19:23">
      <c r="S200" s="1">
        <v>41565</v>
      </c>
      <c r="T200">
        <v>351</v>
      </c>
      <c r="V200" s="1">
        <v>41567</v>
      </c>
      <c r="W200">
        <v>32</v>
      </c>
    </row>
    <row r="201" spans="19:23">
      <c r="S201" s="1">
        <v>41572</v>
      </c>
      <c r="T201">
        <v>347</v>
      </c>
      <c r="V201" s="1">
        <v>41574</v>
      </c>
      <c r="W201">
        <v>31.2</v>
      </c>
    </row>
    <row r="202" spans="19:23">
      <c r="S202" s="1">
        <v>41579</v>
      </c>
      <c r="T202">
        <v>342</v>
      </c>
      <c r="V202" s="1">
        <v>41581</v>
      </c>
      <c r="W202">
        <v>31.1</v>
      </c>
    </row>
    <row r="203" spans="19:23">
      <c r="S203" s="1">
        <v>41586</v>
      </c>
      <c r="T203">
        <v>340</v>
      </c>
      <c r="V203" s="1">
        <v>41588</v>
      </c>
      <c r="W203">
        <v>33</v>
      </c>
    </row>
    <row r="204" spans="19:23">
      <c r="S204" s="1">
        <v>41593</v>
      </c>
      <c r="T204">
        <v>331</v>
      </c>
      <c r="V204" s="1">
        <v>41595</v>
      </c>
      <c r="W204">
        <v>32.700000000000003</v>
      </c>
    </row>
    <row r="205" spans="19:23">
      <c r="S205" s="1">
        <v>41600</v>
      </c>
      <c r="T205">
        <v>316</v>
      </c>
      <c r="V205" s="1">
        <v>41602</v>
      </c>
      <c r="W205">
        <v>33.200000000000003</v>
      </c>
    </row>
    <row r="206" spans="19:23">
      <c r="S206" s="1">
        <v>41607</v>
      </c>
      <c r="T206">
        <v>312</v>
      </c>
      <c r="V206" s="1">
        <v>41609</v>
      </c>
      <c r="W206">
        <v>34.4</v>
      </c>
    </row>
    <row r="207" spans="19:23">
      <c r="S207" s="1">
        <v>41614</v>
      </c>
      <c r="T207">
        <v>354</v>
      </c>
      <c r="V207" s="1">
        <v>41616</v>
      </c>
      <c r="W207">
        <v>34.5</v>
      </c>
    </row>
    <row r="208" spans="19:23">
      <c r="S208" s="1">
        <v>41621</v>
      </c>
      <c r="T208">
        <v>364</v>
      </c>
      <c r="V208" s="1">
        <v>41623</v>
      </c>
      <c r="W208">
        <v>35.299999999999997</v>
      </c>
    </row>
    <row r="209" spans="19:23">
      <c r="S209" s="1">
        <v>41628</v>
      </c>
      <c r="T209">
        <v>334</v>
      </c>
      <c r="V209" s="1">
        <v>41630</v>
      </c>
      <c r="W209">
        <v>36.299999999999997</v>
      </c>
    </row>
    <row r="210" spans="19:23">
      <c r="S210" s="1">
        <v>41635</v>
      </c>
      <c r="T210">
        <v>332</v>
      </c>
      <c r="V210" s="1">
        <v>41637</v>
      </c>
      <c r="W210">
        <v>35.700000000000003</v>
      </c>
    </row>
    <row r="211" spans="19:23">
      <c r="S211" s="1">
        <v>41642</v>
      </c>
      <c r="T211">
        <v>322</v>
      </c>
      <c r="V211" s="1">
        <v>41644</v>
      </c>
      <c r="W211">
        <v>35.799999999999997</v>
      </c>
    </row>
    <row r="212" spans="19:23">
      <c r="S212" s="1">
        <v>41649</v>
      </c>
      <c r="T212">
        <v>318</v>
      </c>
      <c r="V212" s="1">
        <v>41651</v>
      </c>
      <c r="W212">
        <v>34.5</v>
      </c>
    </row>
    <row r="213" spans="19:23">
      <c r="S213" s="1">
        <v>41656</v>
      </c>
      <c r="T213">
        <v>327</v>
      </c>
      <c r="V213" s="1">
        <v>41658</v>
      </c>
      <c r="W213">
        <v>34.5</v>
      </c>
    </row>
    <row r="214" spans="19:23">
      <c r="S214" s="1">
        <v>41663</v>
      </c>
      <c r="T214">
        <v>340</v>
      </c>
      <c r="V214" s="1">
        <v>41665</v>
      </c>
      <c r="W214">
        <v>34</v>
      </c>
    </row>
    <row r="215" spans="19:23">
      <c r="S215" s="1">
        <v>41670</v>
      </c>
      <c r="T215">
        <v>331</v>
      </c>
      <c r="V215" s="1">
        <v>41672</v>
      </c>
      <c r="W215">
        <v>33.5</v>
      </c>
    </row>
    <row r="216" spans="19:23">
      <c r="S216" s="1">
        <v>41677</v>
      </c>
      <c r="T216">
        <v>337</v>
      </c>
      <c r="V216" s="1">
        <v>41679</v>
      </c>
      <c r="W216">
        <v>34.6</v>
      </c>
    </row>
    <row r="217" spans="19:23">
      <c r="S217" s="1">
        <v>41684</v>
      </c>
      <c r="T217">
        <v>332</v>
      </c>
      <c r="V217" s="1">
        <v>41686</v>
      </c>
      <c r="W217">
        <v>34.700000000000003</v>
      </c>
    </row>
    <row r="218" spans="19:23">
      <c r="S218" s="1">
        <v>41691</v>
      </c>
      <c r="T218">
        <v>341</v>
      </c>
      <c r="V218" s="1">
        <v>41693</v>
      </c>
      <c r="W218">
        <v>35.700000000000003</v>
      </c>
    </row>
    <row r="219" spans="19:23">
      <c r="S219" s="1">
        <v>41698</v>
      </c>
      <c r="T219">
        <v>319</v>
      </c>
      <c r="V219" s="1">
        <v>41700</v>
      </c>
      <c r="W219">
        <v>35.700000000000003</v>
      </c>
    </row>
    <row r="220" spans="19:23">
      <c r="S220" s="1">
        <v>41705</v>
      </c>
      <c r="T220">
        <v>322</v>
      </c>
      <c r="V220" s="1">
        <v>41707</v>
      </c>
      <c r="W220">
        <v>36.200000000000003</v>
      </c>
    </row>
    <row r="221" spans="19:23">
      <c r="S221" s="1">
        <v>41712</v>
      </c>
      <c r="T221">
        <v>321</v>
      </c>
      <c r="V221" s="1">
        <v>41714</v>
      </c>
      <c r="W221">
        <v>35.5</v>
      </c>
    </row>
    <row r="222" spans="19:23">
      <c r="S222" s="1">
        <v>41719</v>
      </c>
      <c r="T222">
        <v>313</v>
      </c>
      <c r="V222" s="1">
        <v>41721</v>
      </c>
      <c r="W222">
        <v>34.200000000000003</v>
      </c>
    </row>
    <row r="223" spans="19:23">
      <c r="S223" s="1">
        <v>41726</v>
      </c>
      <c r="T223">
        <v>330</v>
      </c>
      <c r="V223" s="1">
        <v>41728</v>
      </c>
      <c r="W223">
        <v>35</v>
      </c>
    </row>
    <row r="224" spans="19:23">
      <c r="S224" s="1">
        <v>41733</v>
      </c>
      <c r="T224">
        <v>311</v>
      </c>
      <c r="V224" s="1">
        <v>41735</v>
      </c>
      <c r="W224">
        <v>34</v>
      </c>
    </row>
    <row r="225" spans="19:23">
      <c r="S225" s="1">
        <v>41740</v>
      </c>
      <c r="T225">
        <v>308</v>
      </c>
      <c r="V225" s="1">
        <v>41742</v>
      </c>
      <c r="W225">
        <v>35.4</v>
      </c>
    </row>
    <row r="226" spans="19:23">
      <c r="S226" s="1">
        <v>41747</v>
      </c>
      <c r="T226">
        <v>327</v>
      </c>
      <c r="V226" s="1">
        <v>41749</v>
      </c>
      <c r="W226">
        <v>37.299999999999997</v>
      </c>
    </row>
    <row r="227" spans="19:23">
      <c r="S227" s="1">
        <v>41754</v>
      </c>
      <c r="T227">
        <v>345</v>
      </c>
      <c r="V227" s="1">
        <v>41756</v>
      </c>
      <c r="W227">
        <v>37.9</v>
      </c>
    </row>
    <row r="228" spans="19:23">
      <c r="S228" s="1">
        <v>41761</v>
      </c>
      <c r="T228">
        <v>325</v>
      </c>
      <c r="V228" s="1">
        <v>41763</v>
      </c>
      <c r="W228">
        <v>37.1</v>
      </c>
    </row>
    <row r="229" spans="19:23">
      <c r="S229" s="1">
        <v>41768</v>
      </c>
      <c r="T229">
        <v>303</v>
      </c>
      <c r="V229" s="1">
        <v>41770</v>
      </c>
      <c r="W229">
        <v>34.9</v>
      </c>
    </row>
    <row r="230" spans="19:23">
      <c r="S230" s="1">
        <v>41775</v>
      </c>
      <c r="T230">
        <v>324</v>
      </c>
      <c r="V230" s="1">
        <v>41777</v>
      </c>
      <c r="W230">
        <v>34.1</v>
      </c>
    </row>
    <row r="231" spans="19:23">
      <c r="S231" s="1">
        <v>41782</v>
      </c>
      <c r="T231">
        <v>305</v>
      </c>
      <c r="V231" s="1">
        <v>41784</v>
      </c>
      <c r="W231">
        <v>33.299999999999997</v>
      </c>
    </row>
    <row r="232" spans="19:23">
      <c r="S232" s="1">
        <v>41789</v>
      </c>
      <c r="T232">
        <v>312</v>
      </c>
      <c r="V232" s="1">
        <v>41791</v>
      </c>
      <c r="W232">
        <v>35.1</v>
      </c>
    </row>
    <row r="233" spans="19:23">
      <c r="S233" s="1">
        <v>41796</v>
      </c>
      <c r="T233">
        <v>317</v>
      </c>
      <c r="V233" s="1">
        <v>41798</v>
      </c>
      <c r="W233">
        <v>35.5</v>
      </c>
    </row>
    <row r="234" spans="19:23">
      <c r="S234" s="1">
        <v>41803</v>
      </c>
      <c r="T234">
        <v>314</v>
      </c>
      <c r="V234" s="1">
        <v>41805</v>
      </c>
      <c r="W234">
        <v>37.1</v>
      </c>
    </row>
    <row r="235" spans="19:23">
      <c r="S235" s="1">
        <v>41810</v>
      </c>
      <c r="T235">
        <v>315</v>
      </c>
      <c r="V235" s="1">
        <v>41812</v>
      </c>
      <c r="W235">
        <v>37.1</v>
      </c>
    </row>
    <row r="236" spans="19:23">
      <c r="S236" s="1">
        <v>41817</v>
      </c>
      <c r="T236">
        <v>308</v>
      </c>
      <c r="V236" s="1">
        <v>41819</v>
      </c>
      <c r="W236">
        <v>36.4</v>
      </c>
    </row>
    <row r="237" spans="19:23">
      <c r="S237" s="1">
        <v>41824</v>
      </c>
      <c r="T237">
        <v>302</v>
      </c>
      <c r="V237" s="1">
        <v>41826</v>
      </c>
      <c r="W237">
        <v>37.6</v>
      </c>
    </row>
    <row r="238" spans="19:23">
      <c r="S238" s="1">
        <v>41831</v>
      </c>
      <c r="T238">
        <v>308</v>
      </c>
      <c r="V238" s="1">
        <v>41833</v>
      </c>
      <c r="W238">
        <v>37.5</v>
      </c>
    </row>
    <row r="239" spans="19:23">
      <c r="S239" s="1">
        <v>41838</v>
      </c>
      <c r="T239">
        <v>294</v>
      </c>
      <c r="V239" s="1">
        <v>41840</v>
      </c>
      <c r="W239">
        <v>37.6</v>
      </c>
    </row>
    <row r="240" spans="19:23">
      <c r="S240" s="1">
        <v>41845</v>
      </c>
      <c r="T240">
        <v>303</v>
      </c>
      <c r="V240" s="1">
        <v>41847</v>
      </c>
      <c r="W240">
        <v>36.299999999999997</v>
      </c>
    </row>
    <row r="241" spans="19:23">
      <c r="S241" s="1">
        <v>41852</v>
      </c>
      <c r="T241">
        <v>295</v>
      </c>
      <c r="V241" s="1">
        <v>41854</v>
      </c>
      <c r="W241">
        <v>36.200000000000003</v>
      </c>
    </row>
    <row r="242" spans="19:23">
      <c r="S242" s="1">
        <v>41859</v>
      </c>
      <c r="T242">
        <v>309</v>
      </c>
      <c r="V242" s="1">
        <v>41861</v>
      </c>
      <c r="W242">
        <v>36.799999999999997</v>
      </c>
    </row>
    <row r="243" spans="19:23">
      <c r="S243" s="1">
        <v>41866</v>
      </c>
      <c r="T243">
        <v>303</v>
      </c>
      <c r="V243" s="1">
        <v>41868</v>
      </c>
      <c r="W243">
        <v>36.6</v>
      </c>
    </row>
    <row r="244" spans="19:23">
      <c r="S244" s="1">
        <v>41873</v>
      </c>
      <c r="T244">
        <v>300</v>
      </c>
      <c r="V244" s="1">
        <v>41875</v>
      </c>
      <c r="W244">
        <v>37.299999999999997</v>
      </c>
    </row>
    <row r="245" spans="19:23">
      <c r="S245" s="1">
        <v>41880</v>
      </c>
      <c r="T245">
        <v>303</v>
      </c>
      <c r="V245" s="1">
        <v>41882</v>
      </c>
      <c r="W245">
        <v>37.700000000000003</v>
      </c>
    </row>
    <row r="246" spans="19:23">
      <c r="S246" s="1">
        <v>41887</v>
      </c>
      <c r="T246">
        <v>307</v>
      </c>
      <c r="V246" s="1">
        <v>41889</v>
      </c>
      <c r="W246">
        <v>36.5</v>
      </c>
    </row>
    <row r="247" spans="19:23">
      <c r="S247" s="1">
        <v>41894</v>
      </c>
      <c r="T247">
        <v>288</v>
      </c>
      <c r="V247" s="1">
        <v>41896</v>
      </c>
      <c r="W247">
        <v>37.200000000000003</v>
      </c>
    </row>
    <row r="248" spans="19:23">
      <c r="S248" s="1">
        <v>41901</v>
      </c>
      <c r="T248">
        <v>295</v>
      </c>
      <c r="V248" s="1">
        <v>41903</v>
      </c>
      <c r="W248">
        <v>35.5</v>
      </c>
    </row>
    <row r="249" spans="19:23">
      <c r="S249" s="1">
        <v>41908</v>
      </c>
      <c r="T249">
        <v>290</v>
      </c>
      <c r="V249" s="1">
        <v>41910</v>
      </c>
      <c r="W249">
        <v>34.799999999999997</v>
      </c>
    </row>
    <row r="250" spans="19:23">
      <c r="S250" s="1">
        <v>41915</v>
      </c>
      <c r="T250">
        <v>293</v>
      </c>
      <c r="V250" s="1">
        <v>41917</v>
      </c>
      <c r="W250">
        <v>36.799999999999997</v>
      </c>
    </row>
    <row r="251" spans="19:23">
      <c r="S251" s="1">
        <v>41922</v>
      </c>
      <c r="T251">
        <v>281</v>
      </c>
      <c r="V251" s="1">
        <v>41924</v>
      </c>
      <c r="W251">
        <v>36.200000000000003</v>
      </c>
    </row>
    <row r="252" spans="19:23">
      <c r="S252" s="1">
        <v>41929</v>
      </c>
      <c r="T252">
        <v>290</v>
      </c>
      <c r="V252" s="1">
        <v>41931</v>
      </c>
      <c r="W252">
        <v>37.700000000000003</v>
      </c>
    </row>
    <row r="253" spans="19:23">
      <c r="S253" s="1">
        <v>41936</v>
      </c>
      <c r="T253">
        <v>291</v>
      </c>
      <c r="V253" s="1">
        <v>41938</v>
      </c>
      <c r="W253">
        <v>37.200000000000003</v>
      </c>
    </row>
    <row r="254" spans="19:23">
      <c r="S254" s="1">
        <v>41943</v>
      </c>
      <c r="T254">
        <v>280</v>
      </c>
      <c r="V254" s="1">
        <v>41945</v>
      </c>
      <c r="W254">
        <v>38.1</v>
      </c>
    </row>
    <row r="255" spans="19:23">
      <c r="S255" s="1">
        <v>41950</v>
      </c>
      <c r="T255">
        <v>291</v>
      </c>
      <c r="V255" s="1">
        <v>41952</v>
      </c>
      <c r="W255">
        <v>38.200000000000003</v>
      </c>
    </row>
    <row r="256" spans="19:23">
      <c r="S256" s="1">
        <v>41957</v>
      </c>
      <c r="T256">
        <v>293</v>
      </c>
      <c r="V256" s="1">
        <v>41959</v>
      </c>
      <c r="W256">
        <v>38.5</v>
      </c>
    </row>
    <row r="257" spans="19:23">
      <c r="S257" s="1">
        <v>41964</v>
      </c>
      <c r="T257">
        <v>303</v>
      </c>
      <c r="V257" s="1">
        <v>41966</v>
      </c>
      <c r="W257">
        <v>40.700000000000003</v>
      </c>
    </row>
    <row r="258" spans="19:23">
      <c r="S258" s="1">
        <v>41971</v>
      </c>
      <c r="T258">
        <v>291</v>
      </c>
      <c r="V258" s="1">
        <v>41973</v>
      </c>
      <c r="W258">
        <v>39.799999999999997</v>
      </c>
    </row>
    <row r="259" spans="19:23">
      <c r="S259" s="1">
        <v>41978</v>
      </c>
      <c r="T259">
        <v>291</v>
      </c>
      <c r="V259" s="1">
        <v>41980</v>
      </c>
      <c r="W259">
        <v>41.3</v>
      </c>
    </row>
    <row r="260" spans="19:23">
      <c r="S260" s="1">
        <v>41985</v>
      </c>
      <c r="T260">
        <v>286</v>
      </c>
      <c r="V260" s="1">
        <v>41987</v>
      </c>
      <c r="W260">
        <v>41.7</v>
      </c>
    </row>
    <row r="261" spans="19:23">
      <c r="S261" s="1">
        <v>41992</v>
      </c>
      <c r="T261">
        <v>276</v>
      </c>
      <c r="V261" s="1">
        <v>41994</v>
      </c>
      <c r="W261">
        <v>43.1</v>
      </c>
    </row>
    <row r="262" spans="19:23">
      <c r="S262" s="1">
        <v>41999</v>
      </c>
      <c r="T262">
        <v>285</v>
      </c>
      <c r="V262" s="1">
        <v>42001</v>
      </c>
      <c r="W262">
        <v>42.7</v>
      </c>
    </row>
    <row r="263" spans="19:23">
      <c r="S263" s="1">
        <v>42006</v>
      </c>
      <c r="T263">
        <v>294</v>
      </c>
      <c r="V263" s="1">
        <v>42008</v>
      </c>
      <c r="W263">
        <v>43.6</v>
      </c>
    </row>
    <row r="264" spans="19:23">
      <c r="S264" s="1">
        <v>42013</v>
      </c>
      <c r="T264">
        <v>304</v>
      </c>
      <c r="V264" s="1">
        <v>42015</v>
      </c>
      <c r="W264">
        <v>45.4</v>
      </c>
    </row>
    <row r="265" spans="19:23">
      <c r="S265" s="1">
        <v>42020</v>
      </c>
      <c r="T265">
        <v>298</v>
      </c>
      <c r="V265" s="1">
        <v>42022</v>
      </c>
      <c r="W265">
        <v>44.7</v>
      </c>
    </row>
    <row r="266" spans="19:23">
      <c r="S266" s="1">
        <v>42027</v>
      </c>
      <c r="T266">
        <v>261</v>
      </c>
      <c r="V266" s="1">
        <v>42029</v>
      </c>
      <c r="W266">
        <v>47.3</v>
      </c>
    </row>
    <row r="267" spans="19:23">
      <c r="S267" s="1">
        <v>42034</v>
      </c>
      <c r="T267">
        <v>281</v>
      </c>
      <c r="V267" s="1">
        <v>42036</v>
      </c>
      <c r="W267">
        <v>45.5</v>
      </c>
    </row>
    <row r="268" spans="19:23">
      <c r="S268" s="1">
        <v>42041</v>
      </c>
      <c r="T268">
        <v>298</v>
      </c>
      <c r="V268" s="1">
        <v>42043</v>
      </c>
      <c r="W268">
        <v>44.3</v>
      </c>
    </row>
    <row r="269" spans="19:23">
      <c r="S269" s="1">
        <v>42048</v>
      </c>
      <c r="T269">
        <v>285</v>
      </c>
      <c r="V269" s="1">
        <v>42050</v>
      </c>
      <c r="W269">
        <v>44.6</v>
      </c>
    </row>
    <row r="270" spans="19:23">
      <c r="S270" s="1">
        <v>42055</v>
      </c>
      <c r="T270">
        <v>305</v>
      </c>
      <c r="V270" s="1">
        <v>42057</v>
      </c>
      <c r="W270">
        <v>42.7</v>
      </c>
    </row>
    <row r="271" spans="19:23">
      <c r="S271" s="1">
        <v>42062</v>
      </c>
      <c r="T271">
        <v>317</v>
      </c>
      <c r="V271" s="1">
        <v>42064</v>
      </c>
      <c r="W271">
        <v>43.5</v>
      </c>
    </row>
    <row r="272" spans="19:23">
      <c r="S272" s="1">
        <v>42069</v>
      </c>
      <c r="T272">
        <v>293</v>
      </c>
      <c r="V272" s="1">
        <v>42071</v>
      </c>
      <c r="W272">
        <v>43.3</v>
      </c>
    </row>
    <row r="273" spans="19:23">
      <c r="S273" s="1">
        <v>42076</v>
      </c>
      <c r="T273">
        <v>290</v>
      </c>
      <c r="V273" s="1">
        <v>42078</v>
      </c>
      <c r="W273">
        <v>44.2</v>
      </c>
    </row>
    <row r="274" spans="19:23">
      <c r="S274" s="1">
        <v>42083</v>
      </c>
      <c r="T274">
        <v>284</v>
      </c>
      <c r="V274" s="1">
        <v>42085</v>
      </c>
      <c r="W274">
        <v>45.5</v>
      </c>
    </row>
    <row r="275" spans="19:23">
      <c r="S275" s="1">
        <v>42090</v>
      </c>
      <c r="T275">
        <v>269</v>
      </c>
      <c r="V275" s="1">
        <v>42092</v>
      </c>
      <c r="W275">
        <v>46.2</v>
      </c>
    </row>
    <row r="276" spans="19:23">
      <c r="S276" s="1">
        <v>42097</v>
      </c>
      <c r="T276">
        <v>282</v>
      </c>
      <c r="V276" s="1">
        <v>42099</v>
      </c>
      <c r="W276">
        <v>47.9</v>
      </c>
    </row>
    <row r="277" spans="19:23">
      <c r="S277" s="1">
        <v>42104</v>
      </c>
      <c r="T277">
        <v>298</v>
      </c>
      <c r="V277" s="1">
        <v>42106</v>
      </c>
      <c r="W277">
        <v>46.6</v>
      </c>
    </row>
    <row r="278" spans="19:23">
      <c r="S278" s="1">
        <v>42111</v>
      </c>
      <c r="T278">
        <v>295</v>
      </c>
      <c r="V278" s="1">
        <v>42113</v>
      </c>
      <c r="W278">
        <v>45.4</v>
      </c>
    </row>
    <row r="279" spans="19:23">
      <c r="S279" s="1">
        <v>42118</v>
      </c>
      <c r="T279">
        <v>269</v>
      </c>
      <c r="V279" s="1">
        <v>42120</v>
      </c>
      <c r="W279">
        <v>44.7</v>
      </c>
    </row>
    <row r="280" spans="19:23">
      <c r="S280" s="1">
        <v>42125</v>
      </c>
      <c r="T280">
        <v>267</v>
      </c>
      <c r="V280" s="1">
        <v>42127</v>
      </c>
      <c r="W280">
        <v>43.7</v>
      </c>
    </row>
    <row r="281" spans="19:23">
      <c r="S281" s="1">
        <v>42132</v>
      </c>
      <c r="T281">
        <v>271</v>
      </c>
      <c r="V281" s="1">
        <v>42134</v>
      </c>
      <c r="W281">
        <v>43.5</v>
      </c>
    </row>
    <row r="282" spans="19:23">
      <c r="S282" s="1">
        <v>42139</v>
      </c>
      <c r="T282">
        <v>276</v>
      </c>
      <c r="V282" s="1">
        <v>42141</v>
      </c>
      <c r="W282">
        <v>42.4</v>
      </c>
    </row>
    <row r="283" spans="19:23">
      <c r="S283" s="1">
        <v>42146</v>
      </c>
      <c r="T283">
        <v>281</v>
      </c>
      <c r="V283" s="1">
        <v>42148</v>
      </c>
      <c r="W283">
        <v>40.9</v>
      </c>
    </row>
    <row r="284" spans="19:23">
      <c r="S284" s="1">
        <v>42153</v>
      </c>
      <c r="T284">
        <v>275</v>
      </c>
      <c r="V284" s="1">
        <v>42155</v>
      </c>
      <c r="W284">
        <v>40.5</v>
      </c>
    </row>
    <row r="285" spans="19:23">
      <c r="S285" s="1">
        <v>42160</v>
      </c>
      <c r="T285">
        <v>278</v>
      </c>
      <c r="V285" s="1">
        <v>42162</v>
      </c>
      <c r="W285">
        <v>40.1</v>
      </c>
    </row>
    <row r="286" spans="19:23">
      <c r="S286" s="1">
        <v>42167</v>
      </c>
      <c r="T286">
        <v>269</v>
      </c>
      <c r="V286" s="1">
        <v>42169</v>
      </c>
      <c r="W286">
        <v>40.9</v>
      </c>
    </row>
    <row r="287" spans="19:23">
      <c r="S287" s="1">
        <v>42174</v>
      </c>
      <c r="T287">
        <v>273</v>
      </c>
      <c r="V287" s="1">
        <v>42176</v>
      </c>
      <c r="W287">
        <v>42.6</v>
      </c>
    </row>
    <row r="288" spans="19:23">
      <c r="S288" s="1">
        <v>42181</v>
      </c>
      <c r="T288">
        <v>275</v>
      </c>
      <c r="V288" s="1">
        <v>42183</v>
      </c>
      <c r="W288">
        <v>44</v>
      </c>
    </row>
    <row r="289" spans="19:23">
      <c r="S289" s="1">
        <v>42188</v>
      </c>
      <c r="T289">
        <v>292</v>
      </c>
      <c r="V289" s="1">
        <v>42190</v>
      </c>
      <c r="W289">
        <v>43.5</v>
      </c>
    </row>
    <row r="290" spans="19:23">
      <c r="S290" s="1">
        <v>42195</v>
      </c>
      <c r="T290">
        <v>285</v>
      </c>
      <c r="V290" s="1">
        <v>42197</v>
      </c>
      <c r="W290">
        <v>43.2</v>
      </c>
    </row>
    <row r="291" spans="19:23">
      <c r="S291" s="1">
        <v>42202</v>
      </c>
      <c r="T291">
        <v>265</v>
      </c>
      <c r="V291" s="1">
        <v>42204</v>
      </c>
      <c r="W291">
        <v>42.4</v>
      </c>
    </row>
    <row r="292" spans="19:23">
      <c r="S292" s="1">
        <v>42209</v>
      </c>
      <c r="T292">
        <v>269</v>
      </c>
      <c r="V292" s="1">
        <v>42211</v>
      </c>
      <c r="W292">
        <v>40.5</v>
      </c>
    </row>
    <row r="293" spans="19:23">
      <c r="S293" s="1">
        <v>42216</v>
      </c>
      <c r="T293">
        <v>270</v>
      </c>
      <c r="V293" s="1">
        <v>42218</v>
      </c>
      <c r="W293">
        <v>40.299999999999997</v>
      </c>
    </row>
    <row r="294" spans="19:23">
      <c r="S294" s="1">
        <v>42223</v>
      </c>
      <c r="T294">
        <v>274</v>
      </c>
      <c r="V294" s="1">
        <v>42225</v>
      </c>
      <c r="W294">
        <v>40.700000000000003</v>
      </c>
    </row>
    <row r="295" spans="19:23">
      <c r="S295" s="1">
        <v>42230</v>
      </c>
      <c r="T295">
        <v>279</v>
      </c>
      <c r="V295" s="1">
        <v>42232</v>
      </c>
      <c r="W295">
        <v>41.1</v>
      </c>
    </row>
    <row r="296" spans="19:23">
      <c r="S296" s="1">
        <v>42237</v>
      </c>
      <c r="T296">
        <v>274</v>
      </c>
      <c r="V296" s="1">
        <v>42239</v>
      </c>
      <c r="W296">
        <v>42</v>
      </c>
    </row>
    <row r="297" spans="19:23">
      <c r="S297" s="1">
        <v>42244</v>
      </c>
      <c r="T297">
        <v>279</v>
      </c>
      <c r="V297" s="1">
        <v>42246</v>
      </c>
      <c r="W297">
        <v>41.4</v>
      </c>
    </row>
    <row r="298" spans="19:23">
      <c r="S298" s="1">
        <v>42251</v>
      </c>
      <c r="T298">
        <v>273</v>
      </c>
      <c r="V298" s="1">
        <v>42253</v>
      </c>
      <c r="W298">
        <v>41.4</v>
      </c>
    </row>
    <row r="299" spans="19:23">
      <c r="S299" s="1">
        <v>42258</v>
      </c>
      <c r="T299">
        <v>264</v>
      </c>
      <c r="V299" s="1">
        <v>42260</v>
      </c>
      <c r="W299">
        <v>40.200000000000003</v>
      </c>
    </row>
    <row r="300" spans="19:23">
      <c r="S300" s="1">
        <v>42265</v>
      </c>
      <c r="T300">
        <v>269</v>
      </c>
      <c r="V300" s="1">
        <v>42267</v>
      </c>
      <c r="W300">
        <v>41.9</v>
      </c>
    </row>
    <row r="301" spans="19:23">
      <c r="S301" s="1">
        <v>42272</v>
      </c>
      <c r="T301">
        <v>272</v>
      </c>
      <c r="V301" s="1">
        <v>42274</v>
      </c>
      <c r="W301">
        <v>43</v>
      </c>
    </row>
    <row r="302" spans="19:23">
      <c r="S302" s="1">
        <v>42279</v>
      </c>
      <c r="T302">
        <v>267</v>
      </c>
      <c r="V302" s="1">
        <v>42281</v>
      </c>
      <c r="W302">
        <v>44.8</v>
      </c>
    </row>
    <row r="303" spans="19:23">
      <c r="S303" s="1">
        <v>42286</v>
      </c>
      <c r="T303">
        <v>265</v>
      </c>
      <c r="V303" s="1">
        <v>42288</v>
      </c>
      <c r="W303">
        <v>45.2</v>
      </c>
    </row>
    <row r="304" spans="19:23">
      <c r="S304" s="1">
        <v>42293</v>
      </c>
      <c r="T304">
        <v>264</v>
      </c>
      <c r="V304" s="1">
        <v>42295</v>
      </c>
      <c r="W304">
        <v>43.5</v>
      </c>
    </row>
    <row r="305" spans="19:23">
      <c r="S305" s="1">
        <v>42300</v>
      </c>
      <c r="T305">
        <v>264</v>
      </c>
      <c r="V305" s="1">
        <v>42302</v>
      </c>
      <c r="W305">
        <v>42.8</v>
      </c>
    </row>
    <row r="306" spans="19:23">
      <c r="S306" s="1">
        <v>42307</v>
      </c>
      <c r="T306">
        <v>275</v>
      </c>
      <c r="V306" s="1">
        <v>42309</v>
      </c>
      <c r="W306">
        <v>41.1</v>
      </c>
    </row>
    <row r="307" spans="19:23">
      <c r="S307" s="1">
        <v>42314</v>
      </c>
      <c r="T307">
        <v>276</v>
      </c>
      <c r="V307" s="1">
        <v>42316</v>
      </c>
      <c r="W307">
        <v>41.6</v>
      </c>
    </row>
    <row r="308" spans="19:23">
      <c r="S308" s="1">
        <v>42321</v>
      </c>
      <c r="T308">
        <v>272</v>
      </c>
      <c r="V308" s="1">
        <v>42323</v>
      </c>
      <c r="W308">
        <v>41.2</v>
      </c>
    </row>
    <row r="309" spans="19:23">
      <c r="S309" s="1">
        <v>42328</v>
      </c>
      <c r="T309">
        <v>261</v>
      </c>
      <c r="V309" s="1">
        <v>42330</v>
      </c>
      <c r="W309">
        <v>40.9</v>
      </c>
    </row>
    <row r="310" spans="19:23">
      <c r="S310" s="1">
        <v>42335</v>
      </c>
      <c r="T310">
        <v>265</v>
      </c>
      <c r="V310" s="1">
        <v>42337</v>
      </c>
      <c r="W310">
        <v>39.6</v>
      </c>
    </row>
    <row r="311" spans="19:23">
      <c r="S311" s="1">
        <v>42342</v>
      </c>
      <c r="T311">
        <v>280</v>
      </c>
      <c r="V311" s="1">
        <v>42344</v>
      </c>
      <c r="W311">
        <v>40.1</v>
      </c>
    </row>
    <row r="312" spans="19:23">
      <c r="S312" s="1">
        <v>42349</v>
      </c>
      <c r="T312">
        <v>268</v>
      </c>
      <c r="V312" s="1">
        <v>42351</v>
      </c>
      <c r="W312">
        <v>40.9</v>
      </c>
    </row>
    <row r="313" spans="19:23">
      <c r="S313" s="1">
        <v>42356</v>
      </c>
      <c r="T313">
        <v>260</v>
      </c>
      <c r="V313" s="1">
        <v>42358</v>
      </c>
      <c r="W313">
        <v>42.2</v>
      </c>
    </row>
    <row r="314" spans="19:23">
      <c r="S314" s="1">
        <v>42363</v>
      </c>
      <c r="T314">
        <v>276</v>
      </c>
      <c r="V314" s="1">
        <v>42365</v>
      </c>
      <c r="W314">
        <v>43.6</v>
      </c>
    </row>
    <row r="315" spans="19:23">
      <c r="S315" s="1">
        <v>42370</v>
      </c>
      <c r="T315">
        <v>273</v>
      </c>
      <c r="V315" s="1">
        <v>42372</v>
      </c>
      <c r="W315">
        <v>44.2</v>
      </c>
    </row>
    <row r="316" spans="19:23">
      <c r="S316" s="1">
        <v>42377</v>
      </c>
      <c r="T316">
        <v>284</v>
      </c>
      <c r="V316" s="1">
        <v>42379</v>
      </c>
      <c r="W316">
        <v>44.4</v>
      </c>
    </row>
    <row r="317" spans="19:23">
      <c r="S317" s="1">
        <v>42384</v>
      </c>
      <c r="T317">
        <v>290</v>
      </c>
      <c r="V317" s="1">
        <v>42386</v>
      </c>
      <c r="W317">
        <v>44</v>
      </c>
    </row>
    <row r="318" spans="19:23">
      <c r="S318" s="1">
        <v>42391</v>
      </c>
      <c r="T318">
        <v>269</v>
      </c>
      <c r="V318" s="1">
        <v>42393</v>
      </c>
      <c r="W318">
        <v>44.6</v>
      </c>
    </row>
    <row r="319" spans="19:23">
      <c r="S319" s="1">
        <v>42398</v>
      </c>
      <c r="T319">
        <v>282</v>
      </c>
      <c r="V319" s="1">
        <v>42400</v>
      </c>
      <c r="W319">
        <v>44.2</v>
      </c>
    </row>
    <row r="320" spans="19:23">
      <c r="S320" s="1">
        <v>42405</v>
      </c>
      <c r="T320">
        <v>266</v>
      </c>
      <c r="V320" s="1">
        <v>42407</v>
      </c>
      <c r="W320">
        <v>44.5</v>
      </c>
    </row>
    <row r="321" spans="19:23">
      <c r="S321" s="1">
        <v>42412</v>
      </c>
      <c r="T321">
        <v>262</v>
      </c>
      <c r="V321" s="1">
        <v>42414</v>
      </c>
      <c r="W321">
        <v>44.3</v>
      </c>
    </row>
    <row r="322" spans="19:23">
      <c r="S322" s="1">
        <v>42419</v>
      </c>
      <c r="T322">
        <v>270</v>
      </c>
      <c r="V322" s="1">
        <v>42421</v>
      </c>
      <c r="W322">
        <v>44.2</v>
      </c>
    </row>
    <row r="323" spans="19:23">
      <c r="S323" s="1">
        <v>42426</v>
      </c>
      <c r="T323">
        <v>269</v>
      </c>
      <c r="V323" s="1">
        <v>42428</v>
      </c>
      <c r="W323">
        <v>43.6</v>
      </c>
    </row>
    <row r="324" spans="19:23">
      <c r="S324" s="1">
        <v>42433</v>
      </c>
      <c r="T324">
        <v>255</v>
      </c>
      <c r="V324" s="1">
        <v>42435</v>
      </c>
      <c r="W324">
        <v>43.8</v>
      </c>
    </row>
    <row r="325" spans="19:23">
      <c r="S325" s="1">
        <v>42440</v>
      </c>
      <c r="T325">
        <v>263</v>
      </c>
      <c r="V325" s="1">
        <v>42442</v>
      </c>
      <c r="W325">
        <v>44.3</v>
      </c>
    </row>
    <row r="326" spans="19:23">
      <c r="S326" s="1">
        <v>42447</v>
      </c>
      <c r="T326">
        <v>264</v>
      </c>
      <c r="V326" s="1">
        <v>42449</v>
      </c>
      <c r="W326">
        <v>43.6</v>
      </c>
    </row>
    <row r="327" spans="19:23">
      <c r="S327" s="1">
        <v>42454</v>
      </c>
      <c r="T327">
        <v>271</v>
      </c>
      <c r="V327" s="1">
        <v>42456</v>
      </c>
      <c r="W327">
        <v>42.8</v>
      </c>
    </row>
    <row r="328" spans="19:23">
      <c r="S328" s="1">
        <v>42461</v>
      </c>
      <c r="T328">
        <v>273</v>
      </c>
      <c r="V328" s="1">
        <v>42463</v>
      </c>
      <c r="W328">
        <v>42.6</v>
      </c>
    </row>
    <row r="329" spans="19:23">
      <c r="S329" s="1">
        <v>42468</v>
      </c>
      <c r="T329">
        <v>263</v>
      </c>
      <c r="V329" s="1">
        <v>42470</v>
      </c>
      <c r="W329">
        <v>43.6</v>
      </c>
    </row>
    <row r="330" spans="19:23">
      <c r="S330" s="1">
        <v>42475</v>
      </c>
      <c r="T330">
        <v>257</v>
      </c>
      <c r="V330" s="1">
        <v>42477</v>
      </c>
      <c r="W330">
        <v>42.9</v>
      </c>
    </row>
    <row r="331" spans="19:23">
      <c r="S331" s="1">
        <v>42482</v>
      </c>
      <c r="T331">
        <v>259</v>
      </c>
      <c r="V331" s="1">
        <v>42484</v>
      </c>
      <c r="W331">
        <v>43.4</v>
      </c>
    </row>
    <row r="332" spans="19:23">
      <c r="S332" s="1">
        <v>42489</v>
      </c>
      <c r="T332">
        <v>278</v>
      </c>
      <c r="V332" s="1">
        <v>42491</v>
      </c>
      <c r="W332">
        <v>42</v>
      </c>
    </row>
    <row r="333" spans="19:23">
      <c r="S333" s="1">
        <v>42496</v>
      </c>
      <c r="T333">
        <v>289</v>
      </c>
      <c r="V333" s="1">
        <v>42498</v>
      </c>
      <c r="W333">
        <v>41.7</v>
      </c>
    </row>
    <row r="334" spans="19:23">
      <c r="S334" s="1">
        <v>42503</v>
      </c>
      <c r="T334">
        <v>279</v>
      </c>
      <c r="V334" s="1">
        <v>42505</v>
      </c>
      <c r="W334">
        <v>42.6</v>
      </c>
    </row>
    <row r="335" spans="19:23">
      <c r="S335" s="1">
        <v>42510</v>
      </c>
      <c r="T335">
        <v>267</v>
      </c>
      <c r="V335" s="1">
        <v>42512</v>
      </c>
      <c r="W335">
        <v>42</v>
      </c>
    </row>
    <row r="336" spans="19:23">
      <c r="S336" s="1">
        <v>42517</v>
      </c>
      <c r="T336">
        <v>263</v>
      </c>
      <c r="V336" s="1">
        <v>42519</v>
      </c>
      <c r="W336">
        <v>43.2</v>
      </c>
    </row>
    <row r="337" spans="19:23">
      <c r="S337" s="1">
        <v>42524</v>
      </c>
      <c r="T337">
        <v>265</v>
      </c>
      <c r="V337" s="1">
        <v>42526</v>
      </c>
      <c r="W337">
        <v>43.5</v>
      </c>
    </row>
    <row r="338" spans="19:23">
      <c r="S338" s="1">
        <v>42531</v>
      </c>
      <c r="T338">
        <v>273</v>
      </c>
      <c r="V338" s="1">
        <v>42533</v>
      </c>
      <c r="W338">
        <v>42.1</v>
      </c>
    </row>
    <row r="339" spans="19:23">
      <c r="S339" s="1">
        <v>42538</v>
      </c>
      <c r="T339">
        <v>261</v>
      </c>
      <c r="V339" s="1">
        <v>42540</v>
      </c>
      <c r="W339">
        <v>44.2</v>
      </c>
    </row>
    <row r="340" spans="19:23">
      <c r="S340" s="1">
        <v>42545</v>
      </c>
      <c r="T340">
        <v>262</v>
      </c>
      <c r="V340" s="1">
        <v>42547</v>
      </c>
      <c r="W340">
        <v>43.9</v>
      </c>
    </row>
    <row r="341" spans="19:23">
      <c r="S341" s="1">
        <v>42552</v>
      </c>
      <c r="T341">
        <v>255</v>
      </c>
      <c r="V341" s="1">
        <v>42554</v>
      </c>
      <c r="W341">
        <v>43.5</v>
      </c>
    </row>
    <row r="342" spans="19:23">
      <c r="S342" s="1">
        <v>42559</v>
      </c>
      <c r="T342">
        <v>252</v>
      </c>
      <c r="V342" s="1">
        <v>42561</v>
      </c>
      <c r="W342">
        <v>44.7</v>
      </c>
    </row>
    <row r="343" spans="19:23">
      <c r="S343" s="1">
        <v>42566</v>
      </c>
      <c r="T343">
        <v>260</v>
      </c>
      <c r="V343" s="1">
        <v>42568</v>
      </c>
      <c r="W343">
        <v>42.9</v>
      </c>
    </row>
    <row r="344" spans="19:23">
      <c r="S344" s="1">
        <v>42573</v>
      </c>
      <c r="T344">
        <v>264</v>
      </c>
      <c r="V344" s="1">
        <v>42575</v>
      </c>
      <c r="W344">
        <v>42.9</v>
      </c>
    </row>
    <row r="345" spans="19:23">
      <c r="S345" s="1">
        <v>42580</v>
      </c>
      <c r="T345">
        <v>266</v>
      </c>
      <c r="V345" s="1">
        <v>42582</v>
      </c>
      <c r="W345">
        <v>43</v>
      </c>
    </row>
    <row r="346" spans="19:23">
      <c r="S346" s="1">
        <v>42587</v>
      </c>
      <c r="T346">
        <v>265</v>
      </c>
      <c r="V346" s="1">
        <v>42589</v>
      </c>
      <c r="W346">
        <v>41.8</v>
      </c>
    </row>
    <row r="347" spans="19:23">
      <c r="S347" s="1">
        <v>42594</v>
      </c>
      <c r="T347">
        <v>264</v>
      </c>
      <c r="V347" s="1">
        <v>42596</v>
      </c>
      <c r="W347">
        <v>43.6</v>
      </c>
    </row>
    <row r="348" spans="19:23">
      <c r="S348" s="1">
        <v>42601</v>
      </c>
      <c r="T348">
        <v>264</v>
      </c>
      <c r="V348" s="1">
        <v>42603</v>
      </c>
      <c r="W348">
        <v>45.3</v>
      </c>
    </row>
    <row r="349" spans="19:23">
      <c r="S349" s="1">
        <v>42608</v>
      </c>
      <c r="T349">
        <v>261</v>
      </c>
      <c r="V349" s="1">
        <v>42610</v>
      </c>
      <c r="W349">
        <v>43.4</v>
      </c>
    </row>
    <row r="350" spans="19:23">
      <c r="S350" s="1">
        <v>42615</v>
      </c>
      <c r="T350">
        <v>257</v>
      </c>
      <c r="V350" s="1">
        <v>42617</v>
      </c>
      <c r="W350">
        <v>44</v>
      </c>
    </row>
    <row r="351" spans="19:23">
      <c r="S351" s="1">
        <v>42622</v>
      </c>
      <c r="T351">
        <v>252</v>
      </c>
      <c r="V351" s="1">
        <v>42624</v>
      </c>
      <c r="W351">
        <v>42.2</v>
      </c>
    </row>
    <row r="352" spans="19:23">
      <c r="S352" s="1">
        <v>42629</v>
      </c>
      <c r="T352">
        <v>250</v>
      </c>
      <c r="V352" s="1">
        <v>42631</v>
      </c>
      <c r="W352">
        <v>41.3</v>
      </c>
    </row>
    <row r="353" spans="19:23">
      <c r="S353" s="1">
        <v>42636</v>
      </c>
      <c r="T353">
        <v>247</v>
      </c>
      <c r="V353" s="1">
        <v>42638</v>
      </c>
      <c r="W353">
        <v>41.6</v>
      </c>
    </row>
    <row r="354" spans="19:23">
      <c r="S354" s="1">
        <v>42643</v>
      </c>
      <c r="T354">
        <v>245</v>
      </c>
      <c r="V354" s="1">
        <v>42645</v>
      </c>
      <c r="W354">
        <v>41.4</v>
      </c>
    </row>
    <row r="355" spans="19:23">
      <c r="S355" s="1">
        <v>42650</v>
      </c>
      <c r="T355">
        <v>250</v>
      </c>
      <c r="V355" s="1">
        <v>42652</v>
      </c>
      <c r="W355">
        <v>42.1</v>
      </c>
    </row>
    <row r="356" spans="19:23">
      <c r="S356" s="1">
        <v>42657</v>
      </c>
      <c r="T356">
        <v>263</v>
      </c>
      <c r="V356" s="1">
        <v>42659</v>
      </c>
      <c r="W356">
        <v>41.3</v>
      </c>
    </row>
    <row r="357" spans="19:23">
      <c r="S357" s="1">
        <v>42664</v>
      </c>
      <c r="T357">
        <v>256</v>
      </c>
      <c r="V357" s="1">
        <v>42666</v>
      </c>
      <c r="W357">
        <v>43.9</v>
      </c>
    </row>
    <row r="358" spans="19:23">
      <c r="S358" s="1">
        <v>42671</v>
      </c>
      <c r="T358">
        <v>265</v>
      </c>
      <c r="V358" s="1">
        <v>42673</v>
      </c>
      <c r="W358">
        <v>44.6</v>
      </c>
    </row>
    <row r="359" spans="19:23">
      <c r="S359" s="1">
        <v>42678</v>
      </c>
      <c r="T359">
        <v>250</v>
      </c>
      <c r="V359" s="1">
        <v>42680</v>
      </c>
      <c r="W359">
        <v>45.1</v>
      </c>
    </row>
    <row r="360" spans="19:23">
      <c r="S360" s="1">
        <v>42685</v>
      </c>
      <c r="T360">
        <v>232</v>
      </c>
      <c r="V360" s="1">
        <v>42687</v>
      </c>
      <c r="W360">
        <v>45.4</v>
      </c>
    </row>
    <row r="361" spans="19:23">
      <c r="S361" s="1">
        <v>42692</v>
      </c>
      <c r="T361">
        <v>246</v>
      </c>
      <c r="V361" s="1">
        <v>42694</v>
      </c>
      <c r="W361">
        <v>44.8</v>
      </c>
    </row>
    <row r="362" spans="19:23">
      <c r="S362" s="1">
        <v>42699</v>
      </c>
      <c r="T362">
        <v>255</v>
      </c>
      <c r="V362" s="1">
        <v>42701</v>
      </c>
      <c r="W362">
        <v>44.9</v>
      </c>
    </row>
    <row r="363" spans="19:23">
      <c r="S363" s="1">
        <v>42706</v>
      </c>
      <c r="T363">
        <v>248</v>
      </c>
      <c r="V363" s="1">
        <v>42708</v>
      </c>
      <c r="W363">
        <v>45.1</v>
      </c>
    </row>
    <row r="364" spans="19:23">
      <c r="S364" s="1">
        <v>42713</v>
      </c>
      <c r="T364">
        <v>252</v>
      </c>
      <c r="V364" s="1">
        <v>42715</v>
      </c>
      <c r="W364">
        <v>45.5</v>
      </c>
    </row>
    <row r="365" spans="19:23">
      <c r="S365" s="1">
        <v>42720</v>
      </c>
      <c r="T365">
        <v>260</v>
      </c>
      <c r="V365" s="1">
        <v>42722</v>
      </c>
      <c r="W365">
        <v>46.7</v>
      </c>
    </row>
    <row r="366" spans="19:23">
      <c r="S366" s="1">
        <v>42727</v>
      </c>
      <c r="T366">
        <v>257</v>
      </c>
      <c r="V366" s="1">
        <v>42729</v>
      </c>
      <c r="W366">
        <v>46</v>
      </c>
    </row>
    <row r="367" spans="19:23">
      <c r="S367" s="1">
        <v>42734</v>
      </c>
      <c r="T367">
        <v>244</v>
      </c>
      <c r="V367" s="1">
        <v>42736</v>
      </c>
      <c r="W367">
        <v>45.5</v>
      </c>
    </row>
    <row r="368" spans="19:23">
      <c r="S368" s="1">
        <v>42741</v>
      </c>
      <c r="T368">
        <v>243</v>
      </c>
      <c r="V368" s="1">
        <v>42743</v>
      </c>
      <c r="W368">
        <v>45.1</v>
      </c>
    </row>
    <row r="369" spans="19:23">
      <c r="S369" s="1">
        <v>42748</v>
      </c>
      <c r="T369">
        <v>244</v>
      </c>
      <c r="V369" s="1">
        <v>42750</v>
      </c>
      <c r="W369">
        <v>45.2</v>
      </c>
    </row>
    <row r="370" spans="19:23">
      <c r="S370" s="1">
        <v>42755</v>
      </c>
      <c r="T370">
        <v>254</v>
      </c>
      <c r="V370" s="1">
        <v>42757</v>
      </c>
      <c r="W370">
        <v>45.2</v>
      </c>
    </row>
    <row r="371" spans="19:23">
      <c r="S371" s="1">
        <v>42762</v>
      </c>
      <c r="T371">
        <v>245</v>
      </c>
      <c r="V371" s="1">
        <v>42764</v>
      </c>
      <c r="W371">
        <v>46.6</v>
      </c>
    </row>
    <row r="372" spans="19:23">
      <c r="S372" s="1">
        <v>42769</v>
      </c>
      <c r="T372">
        <v>237</v>
      </c>
      <c r="V372" s="1">
        <v>42771</v>
      </c>
      <c r="W372">
        <v>47.2</v>
      </c>
    </row>
    <row r="373" spans="19:23">
      <c r="S373" s="1">
        <v>42776</v>
      </c>
      <c r="T373">
        <v>243</v>
      </c>
      <c r="V373" s="1">
        <v>42778</v>
      </c>
      <c r="W373">
        <v>48.1</v>
      </c>
    </row>
    <row r="374" spans="19:23">
      <c r="S374" s="1">
        <v>42783</v>
      </c>
      <c r="T374">
        <v>248</v>
      </c>
      <c r="V374" s="1">
        <v>42785</v>
      </c>
      <c r="W374">
        <v>48</v>
      </c>
    </row>
    <row r="375" spans="19:23">
      <c r="S375" s="1">
        <v>42790</v>
      </c>
      <c r="T375">
        <v>231</v>
      </c>
      <c r="V375" s="1">
        <v>42792</v>
      </c>
      <c r="W375">
        <v>49.8</v>
      </c>
    </row>
    <row r="376" spans="19:23">
      <c r="S376" s="1">
        <v>42797</v>
      </c>
      <c r="T376">
        <v>246</v>
      </c>
      <c r="V376" s="1">
        <v>42799</v>
      </c>
      <c r="W376">
        <v>50.6</v>
      </c>
    </row>
    <row r="377" spans="19:23">
      <c r="S377" s="1">
        <v>42804</v>
      </c>
      <c r="T377">
        <v>244</v>
      </c>
      <c r="V377" s="1">
        <v>42806</v>
      </c>
      <c r="W377">
        <v>51</v>
      </c>
    </row>
    <row r="378" spans="19:23">
      <c r="S378" s="1">
        <v>42811</v>
      </c>
      <c r="T378">
        <v>255</v>
      </c>
      <c r="V378" s="1">
        <v>42813</v>
      </c>
      <c r="W378">
        <v>51.3</v>
      </c>
    </row>
    <row r="379" spans="19:23">
      <c r="S379" s="1">
        <v>42818</v>
      </c>
      <c r="T379">
        <v>256</v>
      </c>
      <c r="V379" s="1">
        <v>42820</v>
      </c>
      <c r="W379">
        <v>49.7</v>
      </c>
    </row>
    <row r="380" spans="19:23">
      <c r="S380" s="1">
        <v>42825</v>
      </c>
      <c r="T380">
        <v>237</v>
      </c>
      <c r="V380" s="1">
        <v>42827</v>
      </c>
      <c r="W380">
        <v>50.2</v>
      </c>
    </row>
    <row r="381" spans="19:23">
      <c r="S381" s="1">
        <v>42832</v>
      </c>
      <c r="T381">
        <v>238</v>
      </c>
      <c r="V381" s="1">
        <v>42834</v>
      </c>
      <c r="W381">
        <v>51</v>
      </c>
    </row>
    <row r="382" spans="19:23">
      <c r="S382" s="1">
        <v>42839</v>
      </c>
      <c r="T382">
        <v>242</v>
      </c>
      <c r="V382" s="1">
        <v>42841</v>
      </c>
      <c r="W382">
        <v>49.9</v>
      </c>
    </row>
    <row r="383" spans="19:23">
      <c r="S383" s="1">
        <v>42846</v>
      </c>
      <c r="T383">
        <v>252</v>
      </c>
      <c r="V383" s="1">
        <v>42848</v>
      </c>
      <c r="W383">
        <v>50.8</v>
      </c>
    </row>
    <row r="384" spans="19:23">
      <c r="S384" s="1">
        <v>42853</v>
      </c>
      <c r="T384">
        <v>241</v>
      </c>
      <c r="V384" s="1">
        <v>42855</v>
      </c>
      <c r="W384">
        <v>50.9</v>
      </c>
    </row>
    <row r="385" spans="19:23">
      <c r="S385" s="1">
        <v>42860</v>
      </c>
      <c r="T385">
        <v>237</v>
      </c>
      <c r="V385" s="1">
        <v>42862</v>
      </c>
      <c r="W385">
        <v>49.7</v>
      </c>
    </row>
    <row r="386" spans="19:23">
      <c r="S386" s="1">
        <v>42867</v>
      </c>
      <c r="T386">
        <v>237</v>
      </c>
      <c r="V386" s="1">
        <v>42869</v>
      </c>
      <c r="W386">
        <v>50.2</v>
      </c>
    </row>
    <row r="387" spans="19:23">
      <c r="S387" s="1">
        <v>42874</v>
      </c>
      <c r="T387">
        <v>234</v>
      </c>
      <c r="V387" s="1">
        <v>42876</v>
      </c>
      <c r="W387">
        <v>50.9</v>
      </c>
    </row>
    <row r="388" spans="19:23">
      <c r="S388" s="1">
        <v>42881</v>
      </c>
      <c r="T388">
        <v>251</v>
      </c>
      <c r="V388" s="1">
        <v>42883</v>
      </c>
      <c r="W388">
        <v>51.2</v>
      </c>
    </row>
    <row r="389" spans="19:23">
      <c r="S389" s="1">
        <v>42888</v>
      </c>
      <c r="T389">
        <v>244</v>
      </c>
      <c r="V389" s="1">
        <v>42890</v>
      </c>
      <c r="W389">
        <v>49.9</v>
      </c>
    </row>
    <row r="390" spans="19:23">
      <c r="S390" s="1">
        <v>42895</v>
      </c>
      <c r="T390">
        <v>237</v>
      </c>
      <c r="V390" s="1">
        <v>42897</v>
      </c>
      <c r="W390">
        <v>50</v>
      </c>
    </row>
    <row r="391" spans="19:23">
      <c r="S391" s="1">
        <v>42902</v>
      </c>
      <c r="T391">
        <v>243</v>
      </c>
      <c r="V391" s="1">
        <v>42904</v>
      </c>
      <c r="W391">
        <v>49.4</v>
      </c>
    </row>
    <row r="392" spans="19:23">
      <c r="S392" s="1">
        <v>42909</v>
      </c>
      <c r="T392">
        <v>237</v>
      </c>
      <c r="V392" s="1">
        <v>42911</v>
      </c>
      <c r="W392">
        <v>48.6</v>
      </c>
    </row>
    <row r="393" spans="19:23">
      <c r="S393" s="1">
        <v>42916</v>
      </c>
      <c r="T393">
        <v>247</v>
      </c>
      <c r="V393" s="1">
        <v>42918</v>
      </c>
      <c r="W393">
        <v>48.5</v>
      </c>
    </row>
    <row r="394" spans="19:23">
      <c r="S394" s="1">
        <v>42923</v>
      </c>
      <c r="T394">
        <v>243</v>
      </c>
      <c r="V394" s="1">
        <v>42925</v>
      </c>
      <c r="W394">
        <v>47</v>
      </c>
    </row>
    <row r="395" spans="19:23">
      <c r="S395" s="1">
        <v>42930</v>
      </c>
      <c r="T395">
        <v>241</v>
      </c>
      <c r="V395" s="1">
        <v>42932</v>
      </c>
      <c r="W395">
        <v>47.6</v>
      </c>
    </row>
    <row r="396" spans="19:23">
      <c r="S396" s="1">
        <v>42937</v>
      </c>
      <c r="T396">
        <v>245</v>
      </c>
      <c r="V396" s="1">
        <v>42939</v>
      </c>
      <c r="W396">
        <v>48.6</v>
      </c>
    </row>
    <row r="397" spans="19:23">
      <c r="S397" s="1">
        <v>42944</v>
      </c>
      <c r="T397">
        <v>242</v>
      </c>
      <c r="V397" s="1">
        <v>42946</v>
      </c>
      <c r="W397">
        <v>49.6</v>
      </c>
    </row>
    <row r="398" spans="19:23">
      <c r="S398" s="1">
        <v>42951</v>
      </c>
      <c r="T398">
        <v>245</v>
      </c>
      <c r="V398" s="1">
        <v>42953</v>
      </c>
      <c r="W398">
        <v>51.4</v>
      </c>
    </row>
    <row r="399" spans="19:23">
      <c r="S399" s="1">
        <v>42958</v>
      </c>
      <c r="T399">
        <v>236</v>
      </c>
      <c r="V399" s="1">
        <v>42960</v>
      </c>
      <c r="W399">
        <v>52.1</v>
      </c>
    </row>
    <row r="400" spans="19:23">
      <c r="S400" s="1">
        <v>42965</v>
      </c>
      <c r="T400">
        <v>240</v>
      </c>
      <c r="V400" s="1">
        <v>42967</v>
      </c>
      <c r="W400">
        <v>52.8</v>
      </c>
    </row>
    <row r="401" spans="19:23">
      <c r="S401" s="1">
        <v>42972</v>
      </c>
      <c r="T401">
        <v>238</v>
      </c>
      <c r="V401" s="1">
        <v>42974</v>
      </c>
      <c r="W401">
        <v>53.3</v>
      </c>
    </row>
    <row r="402" spans="19:23">
      <c r="S402" s="1">
        <v>42979</v>
      </c>
      <c r="T402">
        <v>298</v>
      </c>
      <c r="V402" s="1">
        <v>42981</v>
      </c>
      <c r="W402">
        <v>52.6</v>
      </c>
    </row>
    <row r="403" spans="19:23">
      <c r="S403" s="1">
        <v>42986</v>
      </c>
      <c r="T403">
        <v>274</v>
      </c>
      <c r="V403" s="1">
        <v>42988</v>
      </c>
      <c r="W403">
        <v>51.9</v>
      </c>
    </row>
    <row r="404" spans="19:23">
      <c r="S404" s="1">
        <v>42993</v>
      </c>
      <c r="T404">
        <v>259</v>
      </c>
      <c r="V404" s="1">
        <v>42995</v>
      </c>
      <c r="W404">
        <v>50.6</v>
      </c>
    </row>
    <row r="405" spans="19:23">
      <c r="S405" s="1">
        <v>43000</v>
      </c>
      <c r="T405">
        <v>262</v>
      </c>
      <c r="V405" s="1">
        <v>43002</v>
      </c>
      <c r="W405">
        <v>51.6</v>
      </c>
    </row>
    <row r="406" spans="19:23">
      <c r="S406" s="1">
        <v>43007</v>
      </c>
      <c r="T406">
        <v>254</v>
      </c>
      <c r="V406" s="1">
        <v>43009</v>
      </c>
      <c r="W406">
        <v>49.9</v>
      </c>
    </row>
    <row r="407" spans="19:23">
      <c r="S407" s="1">
        <v>43014</v>
      </c>
      <c r="T407">
        <v>245</v>
      </c>
      <c r="V407" s="1">
        <v>43016</v>
      </c>
      <c r="W407">
        <v>49.5</v>
      </c>
    </row>
    <row r="408" spans="19:23">
      <c r="S408" s="1">
        <v>43021</v>
      </c>
      <c r="T408">
        <v>230</v>
      </c>
      <c r="V408" s="1">
        <v>43023</v>
      </c>
      <c r="W408">
        <v>51.1</v>
      </c>
    </row>
    <row r="409" spans="19:23">
      <c r="S409" s="1">
        <v>43028</v>
      </c>
      <c r="T409">
        <v>235</v>
      </c>
      <c r="V409" s="1">
        <v>43030</v>
      </c>
      <c r="W409">
        <v>51</v>
      </c>
    </row>
    <row r="410" spans="19:23">
      <c r="S410" s="1">
        <v>43035</v>
      </c>
      <c r="T410">
        <v>235</v>
      </c>
      <c r="V410" s="1">
        <v>43037</v>
      </c>
      <c r="W410">
        <v>51.7</v>
      </c>
    </row>
    <row r="411" spans="19:23">
      <c r="S411" s="1">
        <v>43042</v>
      </c>
      <c r="T411">
        <v>239</v>
      </c>
      <c r="V411" s="1">
        <v>43044</v>
      </c>
      <c r="W411">
        <v>51.5</v>
      </c>
    </row>
    <row r="412" spans="19:23">
      <c r="S412" s="1">
        <v>43049</v>
      </c>
      <c r="T412">
        <v>247</v>
      </c>
      <c r="V412" s="1">
        <v>43051</v>
      </c>
      <c r="W412">
        <v>52.1</v>
      </c>
    </row>
    <row r="413" spans="19:23">
      <c r="S413" s="1">
        <v>43056</v>
      </c>
      <c r="T413">
        <v>235</v>
      </c>
      <c r="V413" s="1">
        <v>43058</v>
      </c>
      <c r="W413">
        <v>51.7</v>
      </c>
    </row>
    <row r="414" spans="19:23">
      <c r="S414" s="1">
        <v>43063</v>
      </c>
      <c r="T414">
        <v>233</v>
      </c>
      <c r="V414" s="1">
        <v>43065</v>
      </c>
      <c r="W414">
        <v>51.6</v>
      </c>
    </row>
    <row r="415" spans="19:23">
      <c r="S415" s="1">
        <v>43070</v>
      </c>
      <c r="T415">
        <v>230</v>
      </c>
      <c r="V415" s="1">
        <v>43072</v>
      </c>
      <c r="W415">
        <v>52.3</v>
      </c>
    </row>
    <row r="416" spans="19:23">
      <c r="S416" s="1">
        <v>43077</v>
      </c>
      <c r="T416">
        <v>226</v>
      </c>
      <c r="V416" s="1">
        <v>43079</v>
      </c>
      <c r="W416">
        <v>51.3</v>
      </c>
    </row>
    <row r="417" spans="19:23">
      <c r="S417" s="1">
        <v>43084</v>
      </c>
      <c r="T417">
        <v>239</v>
      </c>
      <c r="V417" s="1">
        <v>43086</v>
      </c>
      <c r="W417">
        <v>50.8</v>
      </c>
    </row>
    <row r="418" spans="19:23">
      <c r="S418" s="1">
        <v>43091</v>
      </c>
      <c r="T418">
        <v>243</v>
      </c>
      <c r="V418" s="1">
        <v>43093</v>
      </c>
      <c r="W418">
        <v>52.4</v>
      </c>
    </row>
    <row r="419" spans="19:23">
      <c r="S419" s="1">
        <v>43098</v>
      </c>
      <c r="T419">
        <v>241</v>
      </c>
      <c r="V419" s="1">
        <v>43100</v>
      </c>
      <c r="W419">
        <v>51.8</v>
      </c>
    </row>
    <row r="420" spans="19:23">
      <c r="S420" s="1">
        <v>43105</v>
      </c>
      <c r="T420">
        <v>249</v>
      </c>
      <c r="V420" s="1">
        <v>43107</v>
      </c>
      <c r="W420">
        <v>53.5</v>
      </c>
    </row>
    <row r="421" spans="19:23">
      <c r="S421" s="1">
        <v>43112</v>
      </c>
      <c r="T421">
        <v>228</v>
      </c>
      <c r="V421" s="1">
        <v>43114</v>
      </c>
      <c r="W421">
        <v>53.8</v>
      </c>
    </row>
    <row r="422" spans="19:23">
      <c r="S422" s="1">
        <v>43119</v>
      </c>
      <c r="T422">
        <v>233</v>
      </c>
      <c r="V422" s="1">
        <v>43121</v>
      </c>
      <c r="W422">
        <v>53.7</v>
      </c>
    </row>
    <row r="423" spans="19:23">
      <c r="S423" s="1">
        <v>43126</v>
      </c>
      <c r="T423">
        <v>227</v>
      </c>
      <c r="V423" s="1">
        <v>43128</v>
      </c>
      <c r="W423">
        <v>54.6</v>
      </c>
    </row>
    <row r="424" spans="19:23">
      <c r="S424" s="1">
        <v>43133</v>
      </c>
      <c r="T424">
        <v>224</v>
      </c>
      <c r="V424" s="1">
        <v>43135</v>
      </c>
      <c r="W424">
        <v>54.4</v>
      </c>
    </row>
    <row r="425" spans="19:23">
      <c r="S425" s="1">
        <v>43140</v>
      </c>
      <c r="T425">
        <v>227</v>
      </c>
      <c r="V425" s="1">
        <v>43142</v>
      </c>
      <c r="W425">
        <v>57</v>
      </c>
    </row>
    <row r="426" spans="19:23">
      <c r="S426" s="1">
        <v>43147</v>
      </c>
      <c r="T426">
        <v>220</v>
      </c>
      <c r="V426" s="1">
        <v>43149</v>
      </c>
      <c r="W426">
        <v>56.6</v>
      </c>
    </row>
    <row r="427" spans="19:23">
      <c r="S427" s="1">
        <v>43154</v>
      </c>
      <c r="T427">
        <v>215</v>
      </c>
      <c r="V427" s="1">
        <v>43156</v>
      </c>
      <c r="W427">
        <v>56.2</v>
      </c>
    </row>
    <row r="428" spans="19:23">
      <c r="S428" s="1">
        <v>43161</v>
      </c>
      <c r="T428">
        <v>226</v>
      </c>
      <c r="V428" s="1">
        <v>43163</v>
      </c>
      <c r="W428">
        <v>56.8</v>
      </c>
    </row>
    <row r="429" spans="19:23">
      <c r="S429" s="1">
        <v>43168</v>
      </c>
      <c r="T429">
        <v>223</v>
      </c>
      <c r="V429" s="1">
        <v>43170</v>
      </c>
      <c r="W429">
        <v>56.2</v>
      </c>
    </row>
    <row r="430" spans="19:23">
      <c r="S430" s="1">
        <v>43175</v>
      </c>
      <c r="T430">
        <v>224</v>
      </c>
      <c r="V430" s="1">
        <v>43177</v>
      </c>
      <c r="W430">
        <v>56.8</v>
      </c>
    </row>
    <row r="431" spans="19:23">
      <c r="S431" s="1">
        <v>43182</v>
      </c>
      <c r="T431">
        <v>220</v>
      </c>
      <c r="V431" s="1">
        <v>43184</v>
      </c>
      <c r="W431">
        <v>56.8</v>
      </c>
    </row>
    <row r="432" spans="19:23">
      <c r="S432" s="1">
        <v>43189</v>
      </c>
      <c r="T432">
        <v>235</v>
      </c>
      <c r="V432" s="1">
        <v>43191</v>
      </c>
      <c r="W432">
        <v>57.2</v>
      </c>
    </row>
    <row r="433" spans="19:23">
      <c r="S433" s="1">
        <v>43196</v>
      </c>
      <c r="T433">
        <v>235</v>
      </c>
      <c r="V433" s="1">
        <v>43198</v>
      </c>
      <c r="W433">
        <v>58</v>
      </c>
    </row>
    <row r="434" spans="19:23">
      <c r="S434" s="1">
        <v>43203</v>
      </c>
      <c r="T434">
        <v>235</v>
      </c>
      <c r="V434" s="1">
        <v>43205</v>
      </c>
      <c r="W434">
        <v>58.1</v>
      </c>
    </row>
    <row r="435" spans="19:23">
      <c r="S435" s="1">
        <v>43210</v>
      </c>
      <c r="T435">
        <v>208</v>
      </c>
      <c r="V435" s="1">
        <v>43212</v>
      </c>
      <c r="W435">
        <v>57.5</v>
      </c>
    </row>
    <row r="436" spans="19:23">
      <c r="S436" s="1">
        <v>43217</v>
      </c>
      <c r="T436">
        <v>212</v>
      </c>
      <c r="V436" s="1">
        <v>43219</v>
      </c>
      <c r="W436">
        <v>56.5</v>
      </c>
    </row>
    <row r="437" spans="19:23">
      <c r="S437" s="1">
        <v>43224</v>
      </c>
      <c r="T437">
        <v>210</v>
      </c>
      <c r="V437" s="1">
        <v>43226</v>
      </c>
      <c r="W437">
        <v>55.8</v>
      </c>
    </row>
    <row r="438" spans="19:23">
      <c r="S438" s="1">
        <v>43231</v>
      </c>
      <c r="T438">
        <v>224</v>
      </c>
      <c r="V438" s="1">
        <v>43233</v>
      </c>
      <c r="W438">
        <v>54.6</v>
      </c>
    </row>
    <row r="439" spans="19:23">
      <c r="S439" s="1">
        <v>43238</v>
      </c>
      <c r="T439">
        <v>230</v>
      </c>
      <c r="V439" s="1">
        <v>43240</v>
      </c>
      <c r="W439">
        <v>55.2</v>
      </c>
    </row>
    <row r="440" spans="19:23">
      <c r="S440" s="1">
        <v>43245</v>
      </c>
      <c r="T440">
        <v>221</v>
      </c>
      <c r="V440" s="1">
        <v>43247</v>
      </c>
      <c r="W440">
        <v>55.2</v>
      </c>
    </row>
    <row r="441" spans="19:23">
      <c r="S441" s="1">
        <v>43252</v>
      </c>
      <c r="T441">
        <v>221</v>
      </c>
      <c r="V441" s="1">
        <v>43254</v>
      </c>
      <c r="W441">
        <v>54.8</v>
      </c>
    </row>
    <row r="442" spans="19:23">
      <c r="S442" s="1">
        <v>43259</v>
      </c>
      <c r="T442">
        <v>218</v>
      </c>
      <c r="V442" s="1">
        <v>43261</v>
      </c>
      <c r="W442">
        <v>55.8</v>
      </c>
    </row>
    <row r="443" spans="19:23">
      <c r="S443" s="1">
        <v>43266</v>
      </c>
      <c r="T443">
        <v>220</v>
      </c>
      <c r="V443" s="1">
        <v>43268</v>
      </c>
      <c r="W443">
        <v>56.5</v>
      </c>
    </row>
    <row r="444" spans="19:23">
      <c r="S444" s="1">
        <v>43273</v>
      </c>
      <c r="T444">
        <v>220</v>
      </c>
      <c r="V444" s="1">
        <v>43275</v>
      </c>
      <c r="W444">
        <v>57.3</v>
      </c>
    </row>
    <row r="445" spans="19:23">
      <c r="S445" s="1">
        <v>43280</v>
      </c>
      <c r="T445">
        <v>229</v>
      </c>
      <c r="V445" s="1">
        <v>43282</v>
      </c>
      <c r="W445">
        <v>57.6</v>
      </c>
    </row>
    <row r="446" spans="19:23">
      <c r="S446" s="1">
        <v>43287</v>
      </c>
      <c r="T446">
        <v>229</v>
      </c>
      <c r="V446" s="1">
        <v>43289</v>
      </c>
      <c r="W446">
        <v>58</v>
      </c>
    </row>
    <row r="447" spans="19:23">
      <c r="S447" s="1">
        <v>43294</v>
      </c>
      <c r="T447">
        <v>212</v>
      </c>
      <c r="V447" s="1">
        <v>43296</v>
      </c>
      <c r="W447">
        <v>58.8</v>
      </c>
    </row>
    <row r="448" spans="19:23">
      <c r="S448" s="1">
        <v>43301</v>
      </c>
      <c r="T448">
        <v>220</v>
      </c>
      <c r="V448" s="1">
        <v>43303</v>
      </c>
      <c r="W448">
        <v>59</v>
      </c>
    </row>
    <row r="449" spans="19:23">
      <c r="S449" s="1">
        <v>43308</v>
      </c>
      <c r="T449">
        <v>218</v>
      </c>
      <c r="V449" s="1">
        <v>43310</v>
      </c>
      <c r="W449">
        <v>58.6</v>
      </c>
    </row>
    <row r="450" spans="19:23">
      <c r="S450" s="1">
        <v>43315</v>
      </c>
      <c r="T450">
        <v>217</v>
      </c>
      <c r="V450" s="1">
        <v>43317</v>
      </c>
      <c r="W450">
        <v>59.3</v>
      </c>
    </row>
    <row r="451" spans="19:23">
      <c r="S451" s="1">
        <v>43322</v>
      </c>
      <c r="T451">
        <v>212</v>
      </c>
      <c r="V451" s="1">
        <v>43324</v>
      </c>
      <c r="W451">
        <v>58.9</v>
      </c>
    </row>
    <row r="452" spans="19:23">
      <c r="S452" s="1">
        <v>43329</v>
      </c>
      <c r="T452">
        <v>215</v>
      </c>
      <c r="V452" s="1">
        <v>43331</v>
      </c>
      <c r="W452">
        <v>58.6</v>
      </c>
    </row>
    <row r="453" spans="19:23">
      <c r="S453" s="1">
        <v>43336</v>
      </c>
      <c r="T453">
        <v>214</v>
      </c>
      <c r="V453" s="1">
        <v>43338</v>
      </c>
      <c r="W453">
        <v>58.3</v>
      </c>
    </row>
    <row r="454" spans="19:23">
      <c r="S454" s="1">
        <v>43343</v>
      </c>
      <c r="T454">
        <v>209</v>
      </c>
      <c r="V454" s="1">
        <v>43345</v>
      </c>
      <c r="W454">
        <v>58</v>
      </c>
    </row>
    <row r="455" spans="19:23">
      <c r="S455" s="1">
        <v>43350</v>
      </c>
      <c r="T455">
        <v>210</v>
      </c>
      <c r="V455" s="1">
        <v>43352</v>
      </c>
      <c r="W455">
        <v>59</v>
      </c>
    </row>
    <row r="456" spans="19:23">
      <c r="S456" s="1">
        <v>43357</v>
      </c>
      <c r="T456">
        <v>212</v>
      </c>
      <c r="V456" s="1">
        <v>43359</v>
      </c>
      <c r="W456">
        <v>60.2</v>
      </c>
    </row>
    <row r="457" spans="19:23">
      <c r="S457" s="1">
        <v>43364</v>
      </c>
      <c r="T457">
        <v>212</v>
      </c>
      <c r="V457" s="1">
        <v>43366</v>
      </c>
      <c r="W457">
        <v>61.2</v>
      </c>
    </row>
    <row r="458" spans="19:23">
      <c r="S458" s="1">
        <v>43371</v>
      </c>
      <c r="T458">
        <v>216</v>
      </c>
      <c r="V458" s="1">
        <v>43373</v>
      </c>
      <c r="W458">
        <v>61.6</v>
      </c>
    </row>
    <row r="459" spans="19:23">
      <c r="S459" s="1">
        <v>43378</v>
      </c>
      <c r="T459">
        <v>212</v>
      </c>
      <c r="V459" s="1">
        <v>43380</v>
      </c>
      <c r="W459">
        <v>59.5</v>
      </c>
    </row>
    <row r="460" spans="19:23">
      <c r="S460" s="1">
        <v>43385</v>
      </c>
      <c r="T460">
        <v>212</v>
      </c>
      <c r="V460" s="1">
        <v>43387</v>
      </c>
      <c r="W460">
        <v>60.8</v>
      </c>
    </row>
    <row r="461" spans="19:23">
      <c r="S461" s="1">
        <v>43392</v>
      </c>
      <c r="T461">
        <v>219</v>
      </c>
      <c r="V461" s="1">
        <v>43394</v>
      </c>
      <c r="W461">
        <v>60.1</v>
      </c>
    </row>
    <row r="462" spans="19:23">
      <c r="S462" s="1">
        <v>43399</v>
      </c>
      <c r="T462">
        <v>216</v>
      </c>
      <c r="V462" s="1">
        <v>43401</v>
      </c>
      <c r="W462">
        <v>60.3</v>
      </c>
    </row>
    <row r="463" spans="19:23">
      <c r="S463" s="1">
        <v>43406</v>
      </c>
      <c r="T463">
        <v>216</v>
      </c>
      <c r="V463" s="1">
        <v>43408</v>
      </c>
      <c r="W463">
        <v>61.3</v>
      </c>
    </row>
    <row r="464" spans="19:23">
      <c r="S464" s="1">
        <v>43413</v>
      </c>
      <c r="T464">
        <v>217</v>
      </c>
      <c r="V464" s="1">
        <v>43415</v>
      </c>
      <c r="W464">
        <v>60.5</v>
      </c>
    </row>
    <row r="465" spans="19:23">
      <c r="S465" s="1">
        <v>43420</v>
      </c>
      <c r="T465">
        <v>220</v>
      </c>
      <c r="V465" s="1">
        <v>43422</v>
      </c>
      <c r="W465">
        <v>61.3</v>
      </c>
    </row>
    <row r="466" spans="19:23">
      <c r="S466" s="1">
        <v>43427</v>
      </c>
      <c r="T466">
        <v>230</v>
      </c>
      <c r="V466" s="1">
        <v>43429</v>
      </c>
      <c r="W466">
        <v>60.6</v>
      </c>
    </row>
    <row r="467" spans="19:23">
      <c r="S467" s="1">
        <v>43434</v>
      </c>
      <c r="T467">
        <v>225</v>
      </c>
      <c r="V467" s="1">
        <v>43436</v>
      </c>
      <c r="W467">
        <v>60.3</v>
      </c>
    </row>
    <row r="468" spans="19:23">
      <c r="S468" s="1">
        <v>43441</v>
      </c>
      <c r="T468">
        <v>203</v>
      </c>
      <c r="V468" s="1">
        <v>43443</v>
      </c>
      <c r="W468">
        <v>59.4</v>
      </c>
    </row>
    <row r="469" spans="19:23">
      <c r="S469" s="1">
        <v>43448</v>
      </c>
      <c r="T469">
        <v>214</v>
      </c>
      <c r="V469" s="1">
        <v>43450</v>
      </c>
      <c r="W469">
        <v>58.8</v>
      </c>
    </row>
    <row r="470" spans="19:23">
      <c r="S470" s="1">
        <v>43455</v>
      </c>
      <c r="T470">
        <v>220</v>
      </c>
      <c r="V470" s="1">
        <v>43457</v>
      </c>
      <c r="W470">
        <v>59.4</v>
      </c>
    </row>
    <row r="471" spans="19:23">
      <c r="S471" s="1">
        <v>43462</v>
      </c>
      <c r="T471">
        <v>226</v>
      </c>
      <c r="V471" s="1">
        <v>43464</v>
      </c>
      <c r="W471">
        <v>59.6</v>
      </c>
    </row>
    <row r="472" spans="19:23">
      <c r="S472" s="1">
        <v>43469</v>
      </c>
      <c r="T472">
        <v>218</v>
      </c>
      <c r="V472" s="1">
        <v>43471</v>
      </c>
      <c r="W472">
        <v>58.5</v>
      </c>
    </row>
    <row r="473" spans="19:23">
      <c r="S473" s="1">
        <v>43476</v>
      </c>
      <c r="T473">
        <v>215</v>
      </c>
      <c r="V473" s="1">
        <v>43478</v>
      </c>
      <c r="W473">
        <v>58.1</v>
      </c>
    </row>
    <row r="474" spans="19:23">
      <c r="S474" s="1">
        <v>43483</v>
      </c>
      <c r="T474">
        <v>211</v>
      </c>
      <c r="V474" s="1">
        <v>43485</v>
      </c>
      <c r="W474">
        <v>57.4</v>
      </c>
    </row>
    <row r="475" spans="19:23">
      <c r="S475" s="1">
        <v>43490</v>
      </c>
      <c r="T475">
        <v>236</v>
      </c>
      <c r="V475" s="1">
        <v>43492</v>
      </c>
      <c r="W475">
        <v>57.4</v>
      </c>
    </row>
    <row r="476" spans="19:23">
      <c r="S476" s="1">
        <v>43497</v>
      </c>
      <c r="T476">
        <v>233</v>
      </c>
      <c r="V476" s="1">
        <v>43499</v>
      </c>
      <c r="W476">
        <v>58.2</v>
      </c>
    </row>
    <row r="477" spans="19:23">
      <c r="S477" s="1">
        <v>43504</v>
      </c>
      <c r="T477">
        <v>232</v>
      </c>
      <c r="V477" s="1">
        <v>43506</v>
      </c>
      <c r="W477">
        <v>60</v>
      </c>
    </row>
    <row r="478" spans="19:23">
      <c r="S478" s="1">
        <v>43511</v>
      </c>
      <c r="T478">
        <v>218</v>
      </c>
      <c r="V478" s="1">
        <v>43513</v>
      </c>
      <c r="W478">
        <v>59.6</v>
      </c>
    </row>
    <row r="479" spans="19:23">
      <c r="S479" s="1">
        <v>43518</v>
      </c>
      <c r="T479">
        <v>223</v>
      </c>
      <c r="V479" s="1">
        <v>43520</v>
      </c>
      <c r="W479">
        <v>61</v>
      </c>
    </row>
    <row r="480" spans="19:23">
      <c r="S480" s="1">
        <v>43525</v>
      </c>
      <c r="T480">
        <v>220</v>
      </c>
      <c r="V480" s="1">
        <v>43527</v>
      </c>
      <c r="W480">
        <v>62.1</v>
      </c>
    </row>
    <row r="481" spans="19:23">
      <c r="S481" s="1">
        <v>43532</v>
      </c>
      <c r="T481">
        <v>225</v>
      </c>
      <c r="V481" s="1">
        <v>43534</v>
      </c>
      <c r="W481">
        <v>60.8</v>
      </c>
    </row>
    <row r="482" spans="19:23">
      <c r="S482" s="1">
        <v>43539</v>
      </c>
      <c r="T482">
        <v>218</v>
      </c>
      <c r="V482" s="1">
        <v>43541</v>
      </c>
      <c r="W482">
        <v>61.5</v>
      </c>
    </row>
    <row r="483" spans="19:23">
      <c r="S483" s="1">
        <v>43546</v>
      </c>
      <c r="T483">
        <v>215</v>
      </c>
      <c r="V483" s="1">
        <v>43548</v>
      </c>
      <c r="W483">
        <v>60</v>
      </c>
    </row>
    <row r="484" spans="19:23">
      <c r="S484" s="1">
        <v>43553</v>
      </c>
      <c r="T484">
        <v>211</v>
      </c>
      <c r="V484" s="1">
        <v>43555</v>
      </c>
      <c r="W484">
        <v>58.9</v>
      </c>
    </row>
    <row r="485" spans="19:23">
      <c r="S485" s="1">
        <v>43560</v>
      </c>
      <c r="T485">
        <v>203</v>
      </c>
      <c r="V485" s="1">
        <v>43562</v>
      </c>
      <c r="W485">
        <v>59.8</v>
      </c>
    </row>
    <row r="486" spans="19:23">
      <c r="S486" s="1">
        <v>43567</v>
      </c>
      <c r="T486">
        <v>203</v>
      </c>
      <c r="V486" s="1">
        <v>43569</v>
      </c>
      <c r="W486">
        <v>60.3</v>
      </c>
    </row>
    <row r="487" spans="19:23">
      <c r="S487" s="1">
        <v>43574</v>
      </c>
      <c r="T487">
        <v>224</v>
      </c>
      <c r="V487" s="1">
        <v>43576</v>
      </c>
      <c r="W487">
        <v>60.8</v>
      </c>
    </row>
    <row r="488" spans="19:23">
      <c r="S488" s="1">
        <v>43581</v>
      </c>
      <c r="T488">
        <v>230</v>
      </c>
      <c r="V488" s="1">
        <v>43583</v>
      </c>
      <c r="W488">
        <v>60.4</v>
      </c>
    </row>
    <row r="489" spans="19:23">
      <c r="S489" s="1">
        <v>43588</v>
      </c>
      <c r="T489">
        <v>225</v>
      </c>
      <c r="V489" s="1">
        <v>43590</v>
      </c>
      <c r="W489">
        <v>59.8</v>
      </c>
    </row>
    <row r="490" spans="19:23">
      <c r="S490" s="1">
        <v>43595</v>
      </c>
      <c r="T490">
        <v>216</v>
      </c>
      <c r="V490" s="1">
        <v>43597</v>
      </c>
      <c r="W490">
        <v>59.9</v>
      </c>
    </row>
    <row r="491" spans="19:23">
      <c r="S491" s="1">
        <v>43602</v>
      </c>
      <c r="T491">
        <v>213</v>
      </c>
      <c r="V491" s="1">
        <v>43604</v>
      </c>
      <c r="W491">
        <v>60.3</v>
      </c>
    </row>
    <row r="492" spans="19:23">
      <c r="S492" s="1">
        <v>43609</v>
      </c>
      <c r="T492">
        <v>218</v>
      </c>
      <c r="V492" s="1">
        <v>43611</v>
      </c>
      <c r="W492">
        <v>60.8</v>
      </c>
    </row>
    <row r="493" spans="19:23">
      <c r="S493" s="1">
        <v>43616</v>
      </c>
      <c r="T493">
        <v>220</v>
      </c>
      <c r="V493" s="1">
        <v>43618</v>
      </c>
      <c r="W493">
        <v>61.7</v>
      </c>
    </row>
    <row r="494" spans="19:23">
      <c r="S494" s="1">
        <v>43623</v>
      </c>
      <c r="T494">
        <v>220</v>
      </c>
      <c r="V494" s="1">
        <v>43625</v>
      </c>
      <c r="W494">
        <v>61.6</v>
      </c>
    </row>
    <row r="495" spans="19:23">
      <c r="S495" s="1">
        <v>43630</v>
      </c>
      <c r="T495">
        <v>219</v>
      </c>
      <c r="V495" s="1">
        <v>43632</v>
      </c>
      <c r="W495">
        <v>61.8</v>
      </c>
    </row>
    <row r="496" spans="19:23">
      <c r="S496" s="1">
        <v>43637</v>
      </c>
      <c r="T496">
        <v>224</v>
      </c>
      <c r="V496" s="1">
        <v>43639</v>
      </c>
      <c r="W496">
        <v>63.6</v>
      </c>
    </row>
    <row r="497" spans="19:23">
      <c r="S497" s="1">
        <v>43644</v>
      </c>
      <c r="T497">
        <v>223</v>
      </c>
      <c r="V497" s="1">
        <v>43646</v>
      </c>
      <c r="W497">
        <v>62.6</v>
      </c>
    </row>
    <row r="498" spans="19:23">
      <c r="S498" s="1">
        <v>43651</v>
      </c>
      <c r="T498">
        <v>205</v>
      </c>
      <c r="V498" s="1">
        <v>43653</v>
      </c>
      <c r="W498">
        <v>63.8</v>
      </c>
    </row>
    <row r="499" spans="19:23">
      <c r="S499" s="1">
        <v>43658</v>
      </c>
      <c r="T499">
        <v>217</v>
      </c>
      <c r="V499" s="1">
        <v>43660</v>
      </c>
      <c r="W499">
        <v>64.7</v>
      </c>
    </row>
    <row r="500" spans="19:23">
      <c r="S500" s="1">
        <v>43665</v>
      </c>
      <c r="T500">
        <v>210</v>
      </c>
      <c r="V500" s="1">
        <v>43667</v>
      </c>
      <c r="W500">
        <v>63.7</v>
      </c>
    </row>
    <row r="501" spans="19:23">
      <c r="S501" s="1">
        <v>43672</v>
      </c>
      <c r="T501">
        <v>216</v>
      </c>
      <c r="V501" s="1">
        <v>43674</v>
      </c>
      <c r="W501">
        <v>64.7</v>
      </c>
    </row>
    <row r="502" spans="19:23">
      <c r="S502" s="1">
        <v>43679</v>
      </c>
      <c r="T502">
        <v>214</v>
      </c>
      <c r="V502" s="1">
        <v>43681</v>
      </c>
      <c r="W502">
        <v>62.9</v>
      </c>
    </row>
    <row r="503" spans="19:23">
      <c r="S503" s="1">
        <v>43686</v>
      </c>
      <c r="T503">
        <v>218</v>
      </c>
      <c r="V503" s="1">
        <v>43688</v>
      </c>
      <c r="W503">
        <v>61.2</v>
      </c>
    </row>
    <row r="504" spans="19:23">
      <c r="S504" s="1">
        <v>43693</v>
      </c>
      <c r="T504">
        <v>214</v>
      </c>
      <c r="V504" s="1">
        <v>43695</v>
      </c>
      <c r="W504">
        <v>61.5</v>
      </c>
    </row>
    <row r="505" spans="19:23">
      <c r="S505" s="1">
        <v>43700</v>
      </c>
      <c r="T505">
        <v>215</v>
      </c>
      <c r="V505" s="1">
        <v>43702</v>
      </c>
      <c r="W505">
        <v>62.5</v>
      </c>
    </row>
    <row r="506" spans="19:23">
      <c r="S506" s="1">
        <v>43707</v>
      </c>
      <c r="T506">
        <v>218</v>
      </c>
      <c r="V506" s="1">
        <v>43709</v>
      </c>
      <c r="W506">
        <v>63.4</v>
      </c>
    </row>
    <row r="507" spans="19:23">
      <c r="S507" s="1">
        <v>43714</v>
      </c>
      <c r="T507">
        <v>208</v>
      </c>
      <c r="V507" s="1">
        <v>43716</v>
      </c>
      <c r="W507">
        <v>63.2</v>
      </c>
    </row>
    <row r="508" spans="19:23">
      <c r="S508" s="1">
        <v>43721</v>
      </c>
      <c r="T508">
        <v>211</v>
      </c>
      <c r="V508" s="1">
        <v>43723</v>
      </c>
      <c r="W508">
        <v>62.7</v>
      </c>
    </row>
    <row r="509" spans="19:23">
      <c r="S509" s="1">
        <v>43728</v>
      </c>
      <c r="T509">
        <v>215</v>
      </c>
      <c r="V509" s="1">
        <v>43730</v>
      </c>
      <c r="W509">
        <v>61.7</v>
      </c>
    </row>
    <row r="510" spans="19:23">
      <c r="S510" s="1">
        <v>43735</v>
      </c>
      <c r="T510">
        <v>217</v>
      </c>
      <c r="V510" s="1">
        <v>43737</v>
      </c>
      <c r="W510">
        <v>62</v>
      </c>
    </row>
    <row r="511" spans="19:23">
      <c r="S511" s="1">
        <v>43742</v>
      </c>
      <c r="T511">
        <v>212</v>
      </c>
      <c r="V511" s="1">
        <v>43744</v>
      </c>
      <c r="W511">
        <v>62.7</v>
      </c>
    </row>
    <row r="512" spans="19:23">
      <c r="S512" s="1">
        <v>43749</v>
      </c>
      <c r="T512">
        <v>217</v>
      </c>
      <c r="V512" s="1">
        <v>43751</v>
      </c>
      <c r="W512">
        <v>63.5</v>
      </c>
    </row>
    <row r="513" spans="19:23">
      <c r="S513" s="1">
        <v>43756</v>
      </c>
      <c r="T513">
        <v>212</v>
      </c>
      <c r="V513" s="1">
        <v>43758</v>
      </c>
      <c r="W513">
        <v>63.4</v>
      </c>
    </row>
    <row r="514" spans="19:23">
      <c r="S514" s="1">
        <v>43763</v>
      </c>
      <c r="T514">
        <v>216</v>
      </c>
      <c r="V514" s="1">
        <v>43765</v>
      </c>
      <c r="W514">
        <v>61</v>
      </c>
    </row>
    <row r="515" spans="19:23">
      <c r="S515" s="1">
        <v>43770</v>
      </c>
      <c r="T515">
        <v>211</v>
      </c>
      <c r="V515" s="1">
        <v>43772</v>
      </c>
      <c r="W515">
        <v>59.1</v>
      </c>
    </row>
    <row r="516" spans="19:23">
      <c r="S516" s="1">
        <v>43777</v>
      </c>
      <c r="T516">
        <v>222</v>
      </c>
      <c r="V516" s="1">
        <v>43779</v>
      </c>
      <c r="W516">
        <v>58</v>
      </c>
    </row>
    <row r="517" spans="19:23">
      <c r="S517" s="1">
        <v>43784</v>
      </c>
      <c r="T517">
        <v>221</v>
      </c>
      <c r="V517" s="1">
        <v>43786</v>
      </c>
      <c r="W517">
        <v>59.1</v>
      </c>
    </row>
    <row r="518" spans="19:23">
      <c r="S518" s="1">
        <v>43791</v>
      </c>
      <c r="T518">
        <v>215</v>
      </c>
      <c r="V518" s="1">
        <v>43793</v>
      </c>
      <c r="W518">
        <v>60.5</v>
      </c>
    </row>
    <row r="519" spans="19:23">
      <c r="S519" s="1">
        <v>43798</v>
      </c>
      <c r="T519">
        <v>219</v>
      </c>
      <c r="V519" s="1">
        <v>43800</v>
      </c>
      <c r="W519">
        <v>61.7</v>
      </c>
    </row>
    <row r="520" spans="19:23">
      <c r="S520" s="1">
        <v>43805</v>
      </c>
      <c r="T520">
        <v>238</v>
      </c>
      <c r="V520" s="1">
        <v>43807</v>
      </c>
      <c r="W520">
        <v>62.1</v>
      </c>
    </row>
    <row r="521" spans="19:23">
      <c r="S521" s="1">
        <v>43812</v>
      </c>
      <c r="T521">
        <v>227</v>
      </c>
      <c r="V521" s="1">
        <v>43814</v>
      </c>
      <c r="W521">
        <v>61.1</v>
      </c>
    </row>
    <row r="522" spans="19:23">
      <c r="S522" s="1">
        <v>43819</v>
      </c>
      <c r="T522">
        <v>218</v>
      </c>
      <c r="V522" s="1">
        <v>43821</v>
      </c>
      <c r="W522">
        <v>62.3</v>
      </c>
    </row>
    <row r="523" spans="19:23">
      <c r="S523" s="1">
        <v>43826</v>
      </c>
      <c r="T523">
        <v>218</v>
      </c>
      <c r="V523" s="1">
        <v>43828</v>
      </c>
      <c r="W523">
        <v>63.9</v>
      </c>
    </row>
    <row r="524" spans="19:23">
      <c r="S524" s="1">
        <v>43833</v>
      </c>
      <c r="T524">
        <v>210</v>
      </c>
      <c r="V524" s="1">
        <v>43835</v>
      </c>
      <c r="W524">
        <v>65.099999999999994</v>
      </c>
    </row>
    <row r="525" spans="19:23">
      <c r="S525" s="1">
        <v>43840</v>
      </c>
      <c r="T525">
        <v>206</v>
      </c>
      <c r="V525" s="1">
        <v>43842</v>
      </c>
      <c r="W525">
        <v>66</v>
      </c>
    </row>
    <row r="526" spans="19:23">
      <c r="S526" s="1">
        <v>43847</v>
      </c>
      <c r="T526">
        <v>219</v>
      </c>
      <c r="V526" s="1">
        <v>43849</v>
      </c>
      <c r="W526">
        <v>66</v>
      </c>
    </row>
    <row r="527" spans="19:23">
      <c r="S527" s="1">
        <v>43854</v>
      </c>
      <c r="T527">
        <v>210</v>
      </c>
      <c r="V527" s="1">
        <v>43856</v>
      </c>
      <c r="W527">
        <v>67.3</v>
      </c>
    </row>
    <row r="528" spans="19:23">
      <c r="S528" s="1">
        <v>43861</v>
      </c>
      <c r="T528">
        <v>205</v>
      </c>
      <c r="V528" s="1">
        <v>43863</v>
      </c>
      <c r="W528">
        <v>66.5</v>
      </c>
    </row>
    <row r="529" spans="19:23">
      <c r="S529" s="1">
        <v>43868</v>
      </c>
      <c r="T529">
        <v>207</v>
      </c>
      <c r="V529" s="1">
        <v>43870</v>
      </c>
      <c r="W529">
        <v>65.7</v>
      </c>
    </row>
    <row r="530" spans="19:23">
      <c r="S530" s="1">
        <v>43875</v>
      </c>
      <c r="T530">
        <v>215</v>
      </c>
      <c r="V530" s="1">
        <v>43877</v>
      </c>
      <c r="W530">
        <v>65.599999999999994</v>
      </c>
    </row>
    <row r="531" spans="19:23">
      <c r="S531" s="1">
        <v>43882</v>
      </c>
      <c r="T531">
        <v>218</v>
      </c>
      <c r="V531" s="1">
        <v>43884</v>
      </c>
      <c r="W531">
        <v>63.5</v>
      </c>
    </row>
    <row r="532" spans="19:23">
      <c r="S532" s="1">
        <v>43889</v>
      </c>
      <c r="T532">
        <v>216</v>
      </c>
      <c r="V532" s="1">
        <v>43891</v>
      </c>
      <c r="W532">
        <v>63</v>
      </c>
    </row>
    <row r="533" spans="19:23">
      <c r="S533" s="1">
        <v>43896</v>
      </c>
      <c r="T533">
        <v>212</v>
      </c>
      <c r="V533" s="1">
        <v>43898</v>
      </c>
      <c r="W533">
        <v>62.7</v>
      </c>
    </row>
    <row r="534" spans="19:23">
      <c r="S534" s="1">
        <v>43903</v>
      </c>
      <c r="T534">
        <v>256</v>
      </c>
      <c r="V534" s="1">
        <v>43905</v>
      </c>
      <c r="W534">
        <v>63</v>
      </c>
    </row>
    <row r="535" spans="19:23">
      <c r="S535" s="1">
        <v>43910</v>
      </c>
      <c r="T535">
        <v>2923</v>
      </c>
      <c r="V535" s="1">
        <v>43912</v>
      </c>
      <c r="W535">
        <v>59.7</v>
      </c>
    </row>
    <row r="536" spans="19:23">
      <c r="S536" s="1">
        <v>43917</v>
      </c>
      <c r="T536">
        <v>5985</v>
      </c>
      <c r="V536" s="1">
        <v>43919</v>
      </c>
      <c r="W536">
        <v>56.3</v>
      </c>
    </row>
    <row r="537" spans="19:23">
      <c r="S537" s="1">
        <v>43924</v>
      </c>
      <c r="T537">
        <v>6149</v>
      </c>
      <c r="V537" s="1">
        <v>43926</v>
      </c>
      <c r="W537">
        <v>49.9</v>
      </c>
    </row>
    <row r="538" spans="19:23">
      <c r="S538" s="1">
        <v>43931</v>
      </c>
      <c r="T538">
        <v>4869</v>
      </c>
      <c r="V538" s="1">
        <v>43933</v>
      </c>
      <c r="W538">
        <v>44.5</v>
      </c>
    </row>
    <row r="539" spans="19:23">
      <c r="S539" s="1">
        <v>43938</v>
      </c>
      <c r="T539">
        <v>4202</v>
      </c>
      <c r="V539" s="1">
        <v>43940</v>
      </c>
      <c r="W539">
        <v>41.4</v>
      </c>
    </row>
    <row r="540" spans="19:23">
      <c r="S540" s="1">
        <v>43945</v>
      </c>
      <c r="T540">
        <v>3451</v>
      </c>
      <c r="V540" s="1">
        <v>43947</v>
      </c>
      <c r="W540">
        <v>39.5</v>
      </c>
    </row>
    <row r="541" spans="19:23">
      <c r="S541" s="1">
        <v>43952</v>
      </c>
      <c r="T541">
        <v>2784</v>
      </c>
      <c r="V541" s="1">
        <v>43954</v>
      </c>
      <c r="W541">
        <v>36.9</v>
      </c>
    </row>
    <row r="542" spans="19:23">
      <c r="S542" s="1">
        <v>43959</v>
      </c>
      <c r="T542">
        <v>2315</v>
      </c>
      <c r="V542" s="1">
        <v>43961</v>
      </c>
      <c r="W542">
        <v>35.799999999999997</v>
      </c>
    </row>
    <row r="543" spans="19:23">
      <c r="S543" s="1">
        <v>43966</v>
      </c>
      <c r="T543">
        <v>2149</v>
      </c>
      <c r="V543" s="1">
        <v>43968</v>
      </c>
      <c r="W543">
        <v>34.700000000000003</v>
      </c>
    </row>
    <row r="544" spans="19:23">
      <c r="S544" s="1">
        <v>43973</v>
      </c>
      <c r="T544">
        <v>1887</v>
      </c>
      <c r="V544" s="1">
        <v>43975</v>
      </c>
      <c r="W544">
        <v>35.5</v>
      </c>
    </row>
    <row r="545" spans="19:23">
      <c r="S545" s="1">
        <v>43980</v>
      </c>
      <c r="T545">
        <v>1605</v>
      </c>
      <c r="V545" s="1">
        <v>43982</v>
      </c>
      <c r="W545">
        <v>37</v>
      </c>
    </row>
    <row r="546" spans="19:23">
      <c r="S546" s="1">
        <v>43987</v>
      </c>
      <c r="T546">
        <v>1537</v>
      </c>
      <c r="V546" s="1">
        <v>43989</v>
      </c>
      <c r="W546">
        <v>38.700000000000003</v>
      </c>
    </row>
    <row r="547" spans="19:23">
      <c r="S547" s="1">
        <v>43994</v>
      </c>
      <c r="T547">
        <v>1472</v>
      </c>
      <c r="V547" s="1">
        <v>43996</v>
      </c>
      <c r="W547">
        <v>40.200000000000003</v>
      </c>
    </row>
    <row r="548" spans="19:23">
      <c r="S548" s="1">
        <v>44001</v>
      </c>
      <c r="T548">
        <v>1460</v>
      </c>
      <c r="V548" s="1">
        <v>44003</v>
      </c>
      <c r="W548">
        <v>41.4</v>
      </c>
    </row>
    <row r="549" spans="19:23">
      <c r="S549" s="1">
        <v>44008</v>
      </c>
      <c r="T549">
        <v>1436</v>
      </c>
      <c r="V549" s="1">
        <v>44010</v>
      </c>
      <c r="W549">
        <v>43.3</v>
      </c>
    </row>
    <row r="550" spans="19:23">
      <c r="S550" s="1">
        <v>44015</v>
      </c>
      <c r="T550">
        <v>1398</v>
      </c>
      <c r="V550" s="1">
        <v>44017</v>
      </c>
      <c r="W550">
        <v>42.9</v>
      </c>
    </row>
    <row r="551" spans="19:23">
      <c r="S551" s="1">
        <v>44022</v>
      </c>
      <c r="T551">
        <v>1479</v>
      </c>
      <c r="V551" s="1">
        <v>44024</v>
      </c>
      <c r="W551">
        <v>44.3</v>
      </c>
    </row>
    <row r="552" spans="19:23">
      <c r="S552" s="1">
        <v>44029</v>
      </c>
      <c r="T552">
        <v>1398</v>
      </c>
      <c r="V552" s="1">
        <v>44031</v>
      </c>
      <c r="W552">
        <v>44.7</v>
      </c>
    </row>
    <row r="553" spans="19:23">
      <c r="S553" s="1">
        <v>44036</v>
      </c>
      <c r="T553">
        <v>1262</v>
      </c>
      <c r="V553" s="1">
        <v>44038</v>
      </c>
      <c r="W553">
        <v>44.3</v>
      </c>
    </row>
    <row r="554" spans="19:23">
      <c r="S554" s="1">
        <v>44043</v>
      </c>
      <c r="T554">
        <v>1043</v>
      </c>
      <c r="V554" s="1">
        <v>44045</v>
      </c>
      <c r="W554">
        <v>44.9</v>
      </c>
    </row>
    <row r="555" spans="19:23">
      <c r="S555" s="1">
        <v>44050</v>
      </c>
      <c r="T555">
        <v>883</v>
      </c>
      <c r="V555" s="1">
        <v>44052</v>
      </c>
      <c r="W555">
        <v>43.7</v>
      </c>
    </row>
    <row r="556" spans="19:23">
      <c r="S556" s="1">
        <v>44057</v>
      </c>
      <c r="T556">
        <v>920</v>
      </c>
      <c r="V556" s="1">
        <v>44059</v>
      </c>
      <c r="W556">
        <v>43.5</v>
      </c>
    </row>
    <row r="557" spans="19:23">
      <c r="S557" s="1">
        <v>44064</v>
      </c>
      <c r="T557">
        <v>872</v>
      </c>
      <c r="V557" s="1">
        <v>44066</v>
      </c>
      <c r="W557">
        <v>44.3</v>
      </c>
    </row>
    <row r="558" spans="19:23">
      <c r="S558" s="1">
        <v>44071</v>
      </c>
      <c r="T558">
        <v>875</v>
      </c>
      <c r="V558" s="1">
        <v>44073</v>
      </c>
      <c r="W558">
        <v>45.1</v>
      </c>
    </row>
    <row r="559" spans="19:23">
      <c r="S559" s="1">
        <v>44078</v>
      </c>
      <c r="T559">
        <v>881</v>
      </c>
      <c r="V559" s="1">
        <v>44080</v>
      </c>
      <c r="W559">
        <v>47.9</v>
      </c>
    </row>
    <row r="560" spans="19:23">
      <c r="S560" s="1">
        <v>44085</v>
      </c>
      <c r="T560">
        <v>860</v>
      </c>
      <c r="V560" s="1">
        <v>44087</v>
      </c>
      <c r="W560">
        <v>47.9</v>
      </c>
    </row>
    <row r="561" spans="19:23">
      <c r="S561" s="1">
        <v>44092</v>
      </c>
      <c r="T561">
        <v>860</v>
      </c>
      <c r="V561" s="1">
        <v>44094</v>
      </c>
      <c r="W561">
        <v>49.8</v>
      </c>
    </row>
    <row r="562" spans="19:23">
      <c r="S562" s="1">
        <v>44099</v>
      </c>
      <c r="T562">
        <v>803</v>
      </c>
      <c r="V562" s="1">
        <v>44101</v>
      </c>
      <c r="W562">
        <v>49.3</v>
      </c>
    </row>
    <row r="563" spans="19:23">
      <c r="S563" s="1">
        <v>44106</v>
      </c>
      <c r="T563">
        <v>782</v>
      </c>
      <c r="V563" s="1">
        <v>44108</v>
      </c>
      <c r="W563">
        <v>48</v>
      </c>
    </row>
    <row r="564" spans="19:23">
      <c r="S564" s="1">
        <v>44113</v>
      </c>
      <c r="T564">
        <v>833</v>
      </c>
      <c r="V564" s="1">
        <v>44115</v>
      </c>
      <c r="W564">
        <v>48.2</v>
      </c>
    </row>
    <row r="565" spans="19:23">
      <c r="S565" s="1">
        <v>44120</v>
      </c>
      <c r="T565">
        <v>798</v>
      </c>
      <c r="V565" s="1">
        <v>44122</v>
      </c>
      <c r="W565">
        <v>46.6</v>
      </c>
    </row>
    <row r="566" spans="19:23">
      <c r="S566" s="1">
        <v>44127</v>
      </c>
      <c r="T566">
        <v>768</v>
      </c>
      <c r="V566" s="1">
        <v>44129</v>
      </c>
      <c r="W566">
        <v>46.3</v>
      </c>
    </row>
    <row r="567" spans="19:23">
      <c r="S567" s="1">
        <v>44134</v>
      </c>
      <c r="T567">
        <v>765</v>
      </c>
      <c r="V567" s="1">
        <v>44136</v>
      </c>
      <c r="W567">
        <v>47.5</v>
      </c>
    </row>
    <row r="568" spans="19:23">
      <c r="S568" s="1">
        <v>44141</v>
      </c>
      <c r="T568">
        <v>728</v>
      </c>
      <c r="V568" s="1">
        <v>44143</v>
      </c>
      <c r="W568">
        <v>48</v>
      </c>
    </row>
    <row r="569" spans="19:23">
      <c r="S569" s="1">
        <v>44148</v>
      </c>
      <c r="T569">
        <v>732</v>
      </c>
      <c r="V569" s="1">
        <v>44150</v>
      </c>
      <c r="W569">
        <v>49.8</v>
      </c>
    </row>
    <row r="570" spans="19:23">
      <c r="S570" s="1">
        <v>44155</v>
      </c>
      <c r="T570">
        <v>762</v>
      </c>
      <c r="V570" s="1">
        <v>44157</v>
      </c>
      <c r="W570">
        <v>49.6</v>
      </c>
    </row>
    <row r="571" spans="19:23">
      <c r="S571" s="1">
        <v>44162</v>
      </c>
      <c r="T571">
        <v>719</v>
      </c>
      <c r="V571" s="1">
        <v>44164</v>
      </c>
      <c r="W571">
        <v>49.3</v>
      </c>
    </row>
    <row r="572" spans="19:23">
      <c r="S572" s="1">
        <v>44169</v>
      </c>
      <c r="T572">
        <v>853</v>
      </c>
      <c r="V572" s="1">
        <v>44171</v>
      </c>
      <c r="W572">
        <v>49</v>
      </c>
    </row>
    <row r="573" spans="19:23">
      <c r="S573" s="1">
        <v>44176</v>
      </c>
      <c r="T573">
        <v>873</v>
      </c>
      <c r="V573" s="1">
        <v>44178</v>
      </c>
      <c r="W573">
        <v>48.4</v>
      </c>
    </row>
    <row r="574" spans="19:23">
      <c r="S574" s="1">
        <v>44183</v>
      </c>
      <c r="T574">
        <v>803</v>
      </c>
      <c r="V574" s="1">
        <v>44185</v>
      </c>
      <c r="W574">
        <v>47</v>
      </c>
    </row>
    <row r="575" spans="19:23">
      <c r="S575" s="1">
        <v>44190</v>
      </c>
      <c r="T575">
        <v>763</v>
      </c>
      <c r="V575" s="1">
        <v>44192</v>
      </c>
      <c r="W575">
        <v>44.6</v>
      </c>
    </row>
  </sheetData>
  <mergeCells count="22">
    <mergeCell ref="AW1:AX1"/>
    <mergeCell ref="AZ1:BA1"/>
    <mergeCell ref="BC1:BD1"/>
    <mergeCell ref="BF1:BG1"/>
    <mergeCell ref="BI1:BJ1"/>
    <mergeCell ref="BL1:BM1"/>
    <mergeCell ref="AH1:AI1"/>
    <mergeCell ref="AK1:AL1"/>
    <mergeCell ref="AN1:AO1"/>
    <mergeCell ref="AQ1:AR1"/>
    <mergeCell ref="AT1:AU1"/>
    <mergeCell ref="P1:Q1"/>
    <mergeCell ref="S1:T1"/>
    <mergeCell ref="V1:W1"/>
    <mergeCell ref="Y1:Z1"/>
    <mergeCell ref="AB1:AC1"/>
    <mergeCell ref="AE1:AF1"/>
    <mergeCell ref="A1:B1"/>
    <mergeCell ref="D1:E1"/>
    <mergeCell ref="G1:H1"/>
    <mergeCell ref="J1:K1"/>
    <mergeCell ref="M1:N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E1D940-8D73-4090-8D45-F55117DD52DD}">
  <dimension ref="A1:BM575"/>
  <sheetViews>
    <sheetView tabSelected="1" workbookViewId="0">
      <selection sqref="A1:B1"/>
    </sheetView>
  </sheetViews>
  <sheetFormatPr defaultRowHeight="15"/>
  <cols>
    <col min="1" max="1" width="10.7109375" bestFit="1" customWidth="1"/>
    <col min="4" max="4" width="10.7109375" bestFit="1" customWidth="1"/>
    <col min="7" max="7" width="14.85546875" customWidth="1"/>
    <col min="8" max="8" width="19.85546875" customWidth="1"/>
    <col min="10" max="10" width="12" customWidth="1"/>
    <col min="11" max="11" width="15" customWidth="1"/>
    <col min="13" max="13" width="10.7109375" bestFit="1" customWidth="1"/>
    <col min="14" max="14" width="14.28515625" customWidth="1"/>
    <col min="16" max="16" width="10.7109375" bestFit="1" customWidth="1"/>
    <col min="19" max="19" width="10.7109375" bestFit="1" customWidth="1"/>
    <col min="22" max="22" width="10.7109375" bestFit="1" customWidth="1"/>
    <col min="25" max="25" width="12.42578125" bestFit="1" customWidth="1"/>
    <col min="28" max="28" width="10.7109375" bestFit="1" customWidth="1"/>
    <col min="31" max="31" width="10.7109375" bestFit="1" customWidth="1"/>
    <col min="34" max="34" width="10.7109375" bestFit="1" customWidth="1"/>
    <col min="37" max="37" width="10.7109375" bestFit="1" customWidth="1"/>
    <col min="40" max="40" width="10.7109375" bestFit="1" customWidth="1"/>
    <col min="43" max="43" width="10.7109375" bestFit="1" customWidth="1"/>
    <col min="46" max="46" width="10.7109375" bestFit="1" customWidth="1"/>
    <col min="49" max="49" width="10.7109375" bestFit="1" customWidth="1"/>
    <col min="52" max="52" width="10.7109375" bestFit="1" customWidth="1"/>
    <col min="55" max="55" width="10.7109375" bestFit="1" customWidth="1"/>
    <col min="58" max="58" width="10.7109375" bestFit="1" customWidth="1"/>
    <col min="61" max="61" width="10.7109375" bestFit="1" customWidth="1"/>
  </cols>
  <sheetData>
    <row r="1" spans="1:65" ht="15.75" thickBot="1">
      <c r="A1" s="2" t="s">
        <v>0</v>
      </c>
      <c r="B1" s="2"/>
      <c r="D1" s="2" t="s">
        <v>1</v>
      </c>
      <c r="E1" s="2"/>
      <c r="G1" s="2" t="s">
        <v>2</v>
      </c>
      <c r="H1" s="2"/>
      <c r="J1" s="2" t="s">
        <v>3</v>
      </c>
      <c r="K1" s="2"/>
      <c r="M1" s="2" t="s">
        <v>4</v>
      </c>
      <c r="N1" s="2"/>
      <c r="P1" s="2" t="s">
        <v>5</v>
      </c>
      <c r="Q1" s="2"/>
      <c r="S1" s="2" t="s">
        <v>7</v>
      </c>
      <c r="T1" s="2"/>
      <c r="V1" s="2" t="s">
        <v>6</v>
      </c>
      <c r="W1" s="2"/>
      <c r="Y1" s="2" t="s">
        <v>8</v>
      </c>
      <c r="Z1" s="2"/>
      <c r="AB1" s="2" t="s">
        <v>9</v>
      </c>
      <c r="AC1" s="2"/>
      <c r="AE1" s="2" t="s">
        <v>10</v>
      </c>
      <c r="AF1" s="2"/>
      <c r="AH1" s="2" t="s">
        <v>11</v>
      </c>
      <c r="AI1" s="2"/>
      <c r="AK1" s="2" t="s">
        <v>20</v>
      </c>
      <c r="AL1" s="2"/>
      <c r="AN1" s="2" t="s">
        <v>12</v>
      </c>
      <c r="AO1" s="2"/>
      <c r="AQ1" s="2" t="s">
        <v>13</v>
      </c>
      <c r="AR1" s="2"/>
      <c r="AT1" s="2" t="s">
        <v>14</v>
      </c>
      <c r="AU1" s="2"/>
      <c r="AW1" s="2" t="s">
        <v>15</v>
      </c>
      <c r="AX1" s="2"/>
      <c r="AZ1" s="2" t="s">
        <v>16</v>
      </c>
      <c r="BA1" s="2"/>
      <c r="BC1" s="2" t="s">
        <v>17</v>
      </c>
      <c r="BD1" s="2"/>
      <c r="BF1" s="2" t="s">
        <v>18</v>
      </c>
      <c r="BG1" s="2"/>
      <c r="BI1" s="2" t="s">
        <v>21</v>
      </c>
      <c r="BJ1" s="2"/>
      <c r="BL1" s="2" t="s">
        <v>19</v>
      </c>
      <c r="BM1" s="2"/>
    </row>
    <row r="2" spans="1:65" ht="15.75" thickBot="1">
      <c r="A2" s="1">
        <v>40178</v>
      </c>
      <c r="B2">
        <v>0.1</v>
      </c>
      <c r="D2" s="1">
        <v>40178</v>
      </c>
      <c r="E2">
        <v>2.1</v>
      </c>
      <c r="G2" s="1">
        <v>40178</v>
      </c>
      <c r="H2">
        <v>-0.7</v>
      </c>
      <c r="J2" s="1">
        <v>40178</v>
      </c>
      <c r="K2">
        <v>5.6</v>
      </c>
      <c r="M2" s="1">
        <v>40178</v>
      </c>
      <c r="N2">
        <v>4</v>
      </c>
      <c r="P2" s="1">
        <v>40178</v>
      </c>
      <c r="Q2">
        <v>-3.75</v>
      </c>
      <c r="S2" s="1">
        <v>40179</v>
      </c>
      <c r="T2">
        <v>456</v>
      </c>
      <c r="V2" s="1">
        <v>40181</v>
      </c>
      <c r="W2">
        <v>29</v>
      </c>
      <c r="Y2" s="1">
        <v>40178</v>
      </c>
      <c r="Z2">
        <v>-2.8</v>
      </c>
      <c r="AB2" s="1">
        <v>40178</v>
      </c>
      <c r="AC2">
        <v>69.723200000000006</v>
      </c>
      <c r="AE2" s="1">
        <v>40178</v>
      </c>
      <c r="AF2">
        <v>-9</v>
      </c>
      <c r="AH2" s="1">
        <v>40178</v>
      </c>
      <c r="AI2">
        <v>-9.1999999999999993</v>
      </c>
      <c r="AK2" s="1">
        <v>40178</v>
      </c>
      <c r="AL2">
        <v>45819</v>
      </c>
      <c r="AN2" s="1">
        <v>40178</v>
      </c>
      <c r="AO2">
        <v>19097</v>
      </c>
      <c r="AQ2" s="1">
        <v>40178</v>
      </c>
      <c r="AR2">
        <v>55.8</v>
      </c>
      <c r="AT2" s="1">
        <v>40178</v>
      </c>
      <c r="AU2">
        <v>49.7</v>
      </c>
      <c r="AW2" s="1">
        <v>40178</v>
      </c>
      <c r="AX2">
        <v>88</v>
      </c>
      <c r="AZ2" s="1">
        <v>40178</v>
      </c>
      <c r="BA2">
        <v>9.9</v>
      </c>
      <c r="BC2" s="1">
        <v>40178</v>
      </c>
      <c r="BD2">
        <v>4.8</v>
      </c>
      <c r="BF2" s="1">
        <v>40178</v>
      </c>
      <c r="BG2">
        <v>3.7</v>
      </c>
      <c r="BI2" s="1">
        <v>40178</v>
      </c>
      <c r="BJ2">
        <v>-2.5</v>
      </c>
      <c r="BL2" s="3">
        <v>40179</v>
      </c>
      <c r="BM2">
        <v>3.5880000000000001</v>
      </c>
    </row>
    <row r="3" spans="1:65" ht="15.75" thickBot="1">
      <c r="A3" s="1">
        <v>40268</v>
      </c>
      <c r="B3">
        <v>1.8</v>
      </c>
      <c r="D3" s="1">
        <v>40209</v>
      </c>
      <c r="E3">
        <v>2.2999999999999998</v>
      </c>
      <c r="G3" s="1">
        <v>40268</v>
      </c>
      <c r="H3">
        <v>0.3</v>
      </c>
      <c r="J3" s="1">
        <v>40209</v>
      </c>
      <c r="K3">
        <v>5.9</v>
      </c>
      <c r="M3" s="1">
        <v>40209</v>
      </c>
      <c r="N3">
        <v>2.9</v>
      </c>
      <c r="P3" s="1">
        <v>40209</v>
      </c>
      <c r="Q3">
        <v>-3.18</v>
      </c>
      <c r="S3" s="1">
        <v>40186</v>
      </c>
      <c r="T3">
        <v>469</v>
      </c>
      <c r="V3" s="1">
        <v>40188</v>
      </c>
      <c r="W3">
        <v>26</v>
      </c>
      <c r="Y3" s="1">
        <v>40209</v>
      </c>
      <c r="Z3">
        <v>0.78</v>
      </c>
      <c r="AB3" s="1">
        <v>40209</v>
      </c>
      <c r="AC3">
        <v>70.645300000000006</v>
      </c>
      <c r="AE3" s="1">
        <v>40209</v>
      </c>
      <c r="AF3">
        <v>18.3</v>
      </c>
      <c r="AH3" s="1">
        <v>40209</v>
      </c>
      <c r="AI3">
        <v>-7.9</v>
      </c>
      <c r="AK3" s="1">
        <v>40209</v>
      </c>
      <c r="AL3">
        <v>38328</v>
      </c>
      <c r="AN3" s="1">
        <v>40209</v>
      </c>
      <c r="AO3">
        <v>17320</v>
      </c>
      <c r="AQ3" s="1">
        <v>40209</v>
      </c>
      <c r="AR3">
        <v>56.3</v>
      </c>
      <c r="AT3" s="1">
        <v>40209</v>
      </c>
      <c r="AU3">
        <v>50</v>
      </c>
      <c r="AW3" s="1">
        <v>40209</v>
      </c>
      <c r="AX3">
        <v>89.1</v>
      </c>
      <c r="AZ3" s="1">
        <v>40209</v>
      </c>
      <c r="BA3">
        <v>15.8</v>
      </c>
      <c r="BC3" s="1">
        <v>40209</v>
      </c>
      <c r="BD3">
        <v>11.1</v>
      </c>
      <c r="BF3" s="1">
        <v>40209</v>
      </c>
      <c r="BG3">
        <v>2.2000000000000002</v>
      </c>
      <c r="BI3" s="1">
        <v>40268</v>
      </c>
      <c r="BJ3">
        <v>-3.01</v>
      </c>
      <c r="BL3" s="4">
        <v>40210</v>
      </c>
      <c r="BM3">
        <v>3.6190000000000002</v>
      </c>
    </row>
    <row r="4" spans="1:65" ht="15.75" thickBot="1">
      <c r="A4" s="1">
        <v>40359</v>
      </c>
      <c r="B4">
        <v>2.9</v>
      </c>
      <c r="D4" s="1">
        <v>40237</v>
      </c>
      <c r="E4">
        <v>2.1</v>
      </c>
      <c r="G4" s="1">
        <v>40359</v>
      </c>
      <c r="H4">
        <v>1.4</v>
      </c>
      <c r="J4" s="1">
        <v>40237</v>
      </c>
      <c r="K4">
        <v>5.6</v>
      </c>
      <c r="M4" s="1">
        <v>40237</v>
      </c>
      <c r="N4">
        <v>3.4</v>
      </c>
      <c r="P4" s="1">
        <v>40237</v>
      </c>
      <c r="Q4">
        <v>-2.71</v>
      </c>
      <c r="S4" s="1">
        <v>40193</v>
      </c>
      <c r="T4">
        <v>507</v>
      </c>
      <c r="V4" s="1">
        <v>40195</v>
      </c>
      <c r="W4">
        <v>26</v>
      </c>
      <c r="Y4" s="1">
        <v>40237</v>
      </c>
      <c r="Z4">
        <v>1.77</v>
      </c>
      <c r="AB4" s="1">
        <v>40237</v>
      </c>
      <c r="AC4">
        <v>71.021900000000002</v>
      </c>
      <c r="AE4" s="1">
        <v>40237</v>
      </c>
      <c r="AF4">
        <v>23.2</v>
      </c>
      <c r="AH4" s="1">
        <v>40237</v>
      </c>
      <c r="AI4">
        <v>-5.9</v>
      </c>
      <c r="AK4" s="1">
        <v>40237</v>
      </c>
      <c r="AL4">
        <v>38148</v>
      </c>
      <c r="AN4" s="1">
        <v>40237</v>
      </c>
      <c r="AO4">
        <v>17120</v>
      </c>
      <c r="AQ4" s="1">
        <v>40237</v>
      </c>
      <c r="AR4">
        <v>55.5</v>
      </c>
      <c r="AT4" s="1">
        <v>40237</v>
      </c>
      <c r="AU4">
        <v>51.7</v>
      </c>
      <c r="AW4" s="1">
        <v>40237</v>
      </c>
      <c r="AX4">
        <v>88.2</v>
      </c>
      <c r="AZ4" s="1">
        <v>40237</v>
      </c>
      <c r="BA4">
        <v>14.8</v>
      </c>
      <c r="BC4" s="1">
        <v>40237</v>
      </c>
      <c r="BD4">
        <v>20.2</v>
      </c>
      <c r="BF4" s="1">
        <v>40237</v>
      </c>
      <c r="BG4">
        <v>2.5</v>
      </c>
      <c r="BI4" s="1">
        <v>40359</v>
      </c>
      <c r="BJ4">
        <v>-1.88</v>
      </c>
      <c r="BL4" s="4">
        <v>40238</v>
      </c>
      <c r="BM4">
        <v>3.8330000000000002</v>
      </c>
    </row>
    <row r="5" spans="1:65" ht="15.75" thickBot="1">
      <c r="A5" s="1">
        <v>40451</v>
      </c>
      <c r="B5">
        <v>3.3</v>
      </c>
      <c r="D5" s="1">
        <v>40268</v>
      </c>
      <c r="E5">
        <v>2.4</v>
      </c>
      <c r="G5" s="1">
        <v>40451</v>
      </c>
      <c r="H5">
        <v>3.3</v>
      </c>
      <c r="J5" s="1">
        <v>40268</v>
      </c>
      <c r="K5">
        <v>5.6</v>
      </c>
      <c r="M5" s="1">
        <v>40268</v>
      </c>
      <c r="N5">
        <v>6.1</v>
      </c>
      <c r="P5" s="1">
        <v>40268</v>
      </c>
      <c r="Q5">
        <v>-1.99</v>
      </c>
      <c r="S5" s="1">
        <v>40200</v>
      </c>
      <c r="T5">
        <v>471</v>
      </c>
      <c r="V5" s="1">
        <v>40202</v>
      </c>
      <c r="W5">
        <v>26</v>
      </c>
      <c r="Y5" s="1">
        <v>40268</v>
      </c>
      <c r="Z5">
        <v>4.1900000000000004</v>
      </c>
      <c r="AB5" s="1">
        <v>40268</v>
      </c>
      <c r="AC5">
        <v>71.704700000000003</v>
      </c>
      <c r="AE5" s="1">
        <v>40268</v>
      </c>
      <c r="AF5">
        <v>23.4</v>
      </c>
      <c r="AH5" s="1">
        <v>40268</v>
      </c>
      <c r="AI5">
        <v>-4.0999999999999996</v>
      </c>
      <c r="AK5" s="1">
        <v>40268</v>
      </c>
      <c r="AL5">
        <v>41698</v>
      </c>
      <c r="AN5" s="1">
        <v>40268</v>
      </c>
      <c r="AO5">
        <v>19576</v>
      </c>
      <c r="AQ5" s="1">
        <v>40268</v>
      </c>
      <c r="AR5">
        <v>58.8</v>
      </c>
      <c r="AT5" s="1">
        <v>40268</v>
      </c>
      <c r="AU5">
        <v>53.3</v>
      </c>
      <c r="AW5" s="1">
        <v>40268</v>
      </c>
      <c r="AX5">
        <v>87.3</v>
      </c>
      <c r="AZ5" s="1">
        <v>40268</v>
      </c>
      <c r="BA5">
        <v>19.5</v>
      </c>
      <c r="BC5" s="1">
        <v>40268</v>
      </c>
      <c r="BD5">
        <v>22.1</v>
      </c>
      <c r="BF5" s="1">
        <v>40268</v>
      </c>
      <c r="BG5">
        <v>1.6</v>
      </c>
      <c r="BI5" s="1">
        <v>40451</v>
      </c>
      <c r="BJ5">
        <v>-2.98</v>
      </c>
      <c r="BL5" s="4">
        <v>40269</v>
      </c>
      <c r="BM5">
        <v>3.6589999999999998</v>
      </c>
    </row>
    <row r="6" spans="1:65" ht="15.75" thickBot="1">
      <c r="A6" s="1">
        <v>40543</v>
      </c>
      <c r="B6">
        <v>2.8</v>
      </c>
      <c r="D6" s="1">
        <v>40298</v>
      </c>
      <c r="E6">
        <v>2.2999999999999998</v>
      </c>
      <c r="G6" s="1">
        <v>40543</v>
      </c>
      <c r="H6">
        <v>3.5</v>
      </c>
      <c r="J6" s="1">
        <v>40298</v>
      </c>
      <c r="K6">
        <v>6.2</v>
      </c>
      <c r="M6" s="1">
        <v>40298</v>
      </c>
      <c r="N6">
        <v>6.4</v>
      </c>
      <c r="P6" s="1">
        <v>40298</v>
      </c>
      <c r="Q6">
        <v>-1.29</v>
      </c>
      <c r="S6" s="1">
        <v>40207</v>
      </c>
      <c r="T6">
        <v>496</v>
      </c>
      <c r="V6" s="1">
        <v>40209</v>
      </c>
      <c r="W6">
        <v>25</v>
      </c>
      <c r="Y6" s="1">
        <v>40298</v>
      </c>
      <c r="Z6">
        <v>5.39</v>
      </c>
      <c r="AB6" s="1">
        <v>40298</v>
      </c>
      <c r="AC6">
        <v>72.137</v>
      </c>
      <c r="AE6" s="1">
        <v>40298</v>
      </c>
      <c r="AF6">
        <v>29.8</v>
      </c>
      <c r="AH6" s="1">
        <v>40298</v>
      </c>
      <c r="AI6">
        <v>-2.5</v>
      </c>
      <c r="AK6" s="1">
        <v>40298</v>
      </c>
      <c r="AL6">
        <v>44898</v>
      </c>
      <c r="AN6" s="1">
        <v>40298</v>
      </c>
      <c r="AO6">
        <v>21937</v>
      </c>
      <c r="AQ6" s="1">
        <v>40298</v>
      </c>
      <c r="AR6">
        <v>58.1</v>
      </c>
      <c r="AT6" s="1">
        <v>40298</v>
      </c>
      <c r="AU6">
        <v>55.3</v>
      </c>
      <c r="AW6" s="1">
        <v>40298</v>
      </c>
      <c r="AX6">
        <v>90.2</v>
      </c>
      <c r="AZ6" s="1">
        <v>40298</v>
      </c>
      <c r="BA6">
        <v>19.7</v>
      </c>
      <c r="BC6" s="1">
        <v>40298</v>
      </c>
      <c r="BD6">
        <v>22.9</v>
      </c>
      <c r="BF6" s="1">
        <v>40298</v>
      </c>
      <c r="BG6">
        <v>1.9</v>
      </c>
      <c r="BI6" s="1">
        <v>40543</v>
      </c>
      <c r="BJ6">
        <v>-3.9699999999999998</v>
      </c>
      <c r="BL6" s="4">
        <v>40299</v>
      </c>
      <c r="BM6">
        <v>3.3029999999999999</v>
      </c>
    </row>
    <row r="7" spans="1:65" ht="15.75" thickBot="1">
      <c r="A7" s="1">
        <v>40633</v>
      </c>
      <c r="B7">
        <v>2</v>
      </c>
      <c r="D7" s="1">
        <v>40329</v>
      </c>
      <c r="E7">
        <v>2.2000000000000002</v>
      </c>
      <c r="G7" s="1">
        <v>40633</v>
      </c>
      <c r="H7">
        <v>3.7</v>
      </c>
      <c r="J7" s="1">
        <v>40329</v>
      </c>
      <c r="K7">
        <v>6.7</v>
      </c>
      <c r="M7" s="1">
        <v>40329</v>
      </c>
      <c r="N7">
        <v>4.5</v>
      </c>
      <c r="P7" s="1">
        <v>40329</v>
      </c>
      <c r="Q7">
        <v>-0.63</v>
      </c>
      <c r="S7" s="1">
        <v>40214</v>
      </c>
      <c r="T7">
        <v>466</v>
      </c>
      <c r="V7" s="1">
        <v>40216</v>
      </c>
      <c r="W7">
        <v>26</v>
      </c>
      <c r="Y7" s="1">
        <v>40329</v>
      </c>
      <c r="Z7">
        <v>7.95</v>
      </c>
      <c r="AB7" s="1">
        <v>40329</v>
      </c>
      <c r="AC7">
        <v>73.301400000000001</v>
      </c>
      <c r="AE7" s="1">
        <v>40329</v>
      </c>
      <c r="AF7">
        <v>26</v>
      </c>
      <c r="AH7" s="1">
        <v>40329</v>
      </c>
      <c r="AI7">
        <v>-1.1000000000000001</v>
      </c>
      <c r="AK7" s="1">
        <v>40329</v>
      </c>
      <c r="AL7">
        <v>46675</v>
      </c>
      <c r="AN7" s="1">
        <v>40329</v>
      </c>
      <c r="AO7">
        <v>22605</v>
      </c>
      <c r="AQ7" s="1">
        <v>40329</v>
      </c>
      <c r="AR7">
        <v>57.4</v>
      </c>
      <c r="AT7" s="1">
        <v>40329</v>
      </c>
      <c r="AU7">
        <v>55.5</v>
      </c>
      <c r="AW7" s="1">
        <v>40329</v>
      </c>
      <c r="AX7">
        <v>91.8</v>
      </c>
      <c r="AZ7" s="1">
        <v>40329</v>
      </c>
      <c r="BA7">
        <v>20.8</v>
      </c>
      <c r="BC7" s="1">
        <v>40329</v>
      </c>
      <c r="BD7">
        <v>27.9</v>
      </c>
      <c r="BF7" s="1">
        <v>40329</v>
      </c>
      <c r="BG7">
        <v>1.9</v>
      </c>
      <c r="BI7" s="1">
        <v>40633</v>
      </c>
      <c r="BJ7">
        <v>-5.32</v>
      </c>
      <c r="BL7" s="4">
        <v>40330</v>
      </c>
      <c r="BM7">
        <v>2.9350000000000001</v>
      </c>
    </row>
    <row r="8" spans="1:65" ht="15.75" thickBot="1">
      <c r="A8" s="1">
        <v>40724</v>
      </c>
      <c r="B8">
        <v>1.7</v>
      </c>
      <c r="D8" s="1">
        <v>40359</v>
      </c>
      <c r="E8">
        <v>1.6</v>
      </c>
      <c r="G8" s="1">
        <v>40724</v>
      </c>
      <c r="H8">
        <v>1.7</v>
      </c>
      <c r="J8" s="1">
        <v>40359</v>
      </c>
      <c r="K8">
        <v>6.5</v>
      </c>
      <c r="M8" s="1">
        <v>40359</v>
      </c>
      <c r="N8">
        <v>3.2</v>
      </c>
      <c r="P8" s="1">
        <v>40359</v>
      </c>
      <c r="Q8">
        <v>-0.38</v>
      </c>
      <c r="S8" s="1">
        <v>40221</v>
      </c>
      <c r="T8">
        <v>489</v>
      </c>
      <c r="V8" s="1">
        <v>40223</v>
      </c>
      <c r="W8">
        <v>25</v>
      </c>
      <c r="Y8" s="1">
        <v>40359</v>
      </c>
      <c r="Z8">
        <v>8.52</v>
      </c>
      <c r="AB8" s="1">
        <v>40359</v>
      </c>
      <c r="AC8">
        <v>73.605599999999995</v>
      </c>
      <c r="AE8" s="1">
        <v>40359</v>
      </c>
      <c r="AF8">
        <v>27.3</v>
      </c>
      <c r="AH8" s="1">
        <v>40359</v>
      </c>
      <c r="AI8">
        <v>1</v>
      </c>
      <c r="AK8" s="1">
        <v>40359</v>
      </c>
      <c r="AL8">
        <v>51012</v>
      </c>
      <c r="AN8" s="1">
        <v>40359</v>
      </c>
      <c r="AO8">
        <v>24171</v>
      </c>
      <c r="AQ8" s="1">
        <v>40359</v>
      </c>
      <c r="AR8">
        <v>56.5</v>
      </c>
      <c r="AT8" s="1">
        <v>40359</v>
      </c>
      <c r="AU8">
        <v>54.4</v>
      </c>
      <c r="AW8" s="1">
        <v>40359</v>
      </c>
      <c r="AX8">
        <v>89.5</v>
      </c>
      <c r="AZ8" s="1">
        <v>40359</v>
      </c>
      <c r="BA8">
        <v>18.100000000000001</v>
      </c>
      <c r="BC8" s="1">
        <v>40359</v>
      </c>
      <c r="BD8">
        <v>27.8</v>
      </c>
      <c r="BF8" s="1">
        <v>40359</v>
      </c>
      <c r="BG8">
        <v>2</v>
      </c>
      <c r="BI8" s="1">
        <v>40724</v>
      </c>
      <c r="BJ8">
        <v>-5.46</v>
      </c>
      <c r="BL8" s="4">
        <v>40360</v>
      </c>
      <c r="BM8">
        <v>2.9049999999999998</v>
      </c>
    </row>
    <row r="9" spans="1:65" ht="15.75" thickBot="1">
      <c r="A9" s="1">
        <v>40816</v>
      </c>
      <c r="B9">
        <v>0.9</v>
      </c>
      <c r="D9" s="1">
        <v>40390</v>
      </c>
      <c r="E9">
        <v>1.6</v>
      </c>
      <c r="G9" s="1">
        <v>40816</v>
      </c>
      <c r="H9">
        <v>1.5</v>
      </c>
      <c r="J9" s="1">
        <v>40390</v>
      </c>
      <c r="K9">
        <v>6.4</v>
      </c>
      <c r="M9" s="1">
        <v>40390</v>
      </c>
      <c r="N9">
        <v>3.3</v>
      </c>
      <c r="P9" s="1">
        <v>40390</v>
      </c>
      <c r="Q9">
        <v>-0.18</v>
      </c>
      <c r="S9" s="1">
        <v>40228</v>
      </c>
      <c r="T9">
        <v>500</v>
      </c>
      <c r="V9" s="1">
        <v>40230</v>
      </c>
      <c r="W9">
        <v>25</v>
      </c>
      <c r="Y9" s="1">
        <v>40390</v>
      </c>
      <c r="Z9">
        <v>7.75</v>
      </c>
      <c r="AB9" s="1">
        <v>40390</v>
      </c>
      <c r="AC9">
        <v>74.064800000000005</v>
      </c>
      <c r="AE9" s="1">
        <v>40390</v>
      </c>
      <c r="AF9">
        <v>20.2</v>
      </c>
      <c r="AH9" s="1">
        <v>40390</v>
      </c>
      <c r="AI9">
        <v>3.1</v>
      </c>
      <c r="AK9" s="1">
        <v>40390</v>
      </c>
      <c r="AL9">
        <v>50107</v>
      </c>
      <c r="AN9" s="1">
        <v>40390</v>
      </c>
      <c r="AO9">
        <v>24170</v>
      </c>
      <c r="AQ9" s="1">
        <v>40390</v>
      </c>
      <c r="AR9">
        <v>56.1</v>
      </c>
      <c r="AT9" s="1">
        <v>40390</v>
      </c>
      <c r="AU9">
        <v>54.6</v>
      </c>
      <c r="AW9" s="1">
        <v>40390</v>
      </c>
      <c r="AX9">
        <v>88.4</v>
      </c>
      <c r="AZ9" s="1">
        <v>40390</v>
      </c>
      <c r="BA9">
        <v>18.899999999999999</v>
      </c>
      <c r="BC9" s="1">
        <v>40390</v>
      </c>
      <c r="BD9">
        <v>20.100000000000001</v>
      </c>
      <c r="BF9" s="1">
        <v>40390</v>
      </c>
      <c r="BG9">
        <v>2.1</v>
      </c>
      <c r="BI9" s="1">
        <v>40816</v>
      </c>
      <c r="BJ9">
        <v>-3.6</v>
      </c>
      <c r="BL9" s="4">
        <v>40391</v>
      </c>
      <c r="BM9">
        <v>2.4700000000000002</v>
      </c>
    </row>
    <row r="10" spans="1:65" ht="15.75" thickBot="1">
      <c r="A10" s="1">
        <v>40908</v>
      </c>
      <c r="B10">
        <v>1.5</v>
      </c>
      <c r="D10" s="1">
        <v>40421</v>
      </c>
      <c r="E10">
        <v>1.5</v>
      </c>
      <c r="G10" s="1">
        <v>40908</v>
      </c>
      <c r="H10">
        <v>1.4</v>
      </c>
      <c r="J10" s="1">
        <v>40421</v>
      </c>
      <c r="K10">
        <v>6.5</v>
      </c>
      <c r="M10" s="1">
        <v>40421</v>
      </c>
      <c r="N10">
        <v>3.4</v>
      </c>
      <c r="P10" s="1">
        <v>40421</v>
      </c>
      <c r="Q10">
        <v>-0.05</v>
      </c>
      <c r="S10" s="1">
        <v>40235</v>
      </c>
      <c r="T10">
        <v>488</v>
      </c>
      <c r="V10" s="1">
        <v>40237</v>
      </c>
      <c r="W10">
        <v>25</v>
      </c>
      <c r="Y10" s="1">
        <v>40421</v>
      </c>
      <c r="Z10">
        <v>6.92</v>
      </c>
      <c r="AB10" s="1">
        <v>40421</v>
      </c>
      <c r="AC10">
        <v>74.450800000000001</v>
      </c>
      <c r="AE10" s="1">
        <v>40421</v>
      </c>
      <c r="AF10">
        <v>23.4</v>
      </c>
      <c r="AH10" s="1">
        <v>40421</v>
      </c>
      <c r="AI10">
        <v>5.3</v>
      </c>
      <c r="AK10" s="1">
        <v>40421</v>
      </c>
      <c r="AL10">
        <v>52545</v>
      </c>
      <c r="AN10" s="1">
        <v>40421</v>
      </c>
      <c r="AO10">
        <v>24344</v>
      </c>
      <c r="AQ10" s="1">
        <v>40421</v>
      </c>
      <c r="AR10">
        <v>56.4</v>
      </c>
      <c r="AT10" s="1">
        <v>40421</v>
      </c>
      <c r="AU10">
        <v>52.4</v>
      </c>
      <c r="AW10" s="1">
        <v>40421</v>
      </c>
      <c r="AX10">
        <v>88.6</v>
      </c>
      <c r="AZ10" s="1">
        <v>40421</v>
      </c>
      <c r="BA10">
        <v>19</v>
      </c>
      <c r="BC10" s="1">
        <v>40421</v>
      </c>
      <c r="BD10">
        <v>23.8</v>
      </c>
      <c r="BF10" s="1">
        <v>40421</v>
      </c>
      <c r="BG10">
        <v>2.7</v>
      </c>
      <c r="BI10" s="1">
        <v>40908</v>
      </c>
      <c r="BJ10">
        <v>-2.58</v>
      </c>
      <c r="BL10" s="4">
        <v>40422</v>
      </c>
      <c r="BM10">
        <v>2.512</v>
      </c>
    </row>
    <row r="11" spans="1:65" ht="15.75" thickBot="1">
      <c r="A11" s="1">
        <v>40999</v>
      </c>
      <c r="B11">
        <v>2.6</v>
      </c>
      <c r="D11" s="1">
        <v>40451</v>
      </c>
      <c r="E11">
        <v>1.4</v>
      </c>
      <c r="G11" s="1">
        <v>40999</v>
      </c>
      <c r="H11">
        <v>2.2999999999999998</v>
      </c>
      <c r="J11" s="1">
        <v>40451</v>
      </c>
      <c r="K11">
        <v>6.5</v>
      </c>
      <c r="M11" s="1">
        <v>40451</v>
      </c>
      <c r="N11">
        <v>3.9</v>
      </c>
      <c r="P11" s="1">
        <v>40451</v>
      </c>
      <c r="Q11">
        <v>0.09</v>
      </c>
      <c r="S11" s="1">
        <v>40242</v>
      </c>
      <c r="T11">
        <v>472</v>
      </c>
      <c r="V11" s="1">
        <v>40244</v>
      </c>
      <c r="W11">
        <v>26</v>
      </c>
      <c r="Y11" s="1">
        <v>40451</v>
      </c>
      <c r="Z11">
        <v>6.31</v>
      </c>
      <c r="AB11" s="1">
        <v>40451</v>
      </c>
      <c r="AC11">
        <v>74.737399999999994</v>
      </c>
      <c r="AE11" s="1">
        <v>40451</v>
      </c>
      <c r="AF11">
        <v>26.3</v>
      </c>
      <c r="AH11" s="1">
        <v>40451</v>
      </c>
      <c r="AI11">
        <v>6.9</v>
      </c>
      <c r="AK11" s="1">
        <v>40451</v>
      </c>
      <c r="AL11">
        <v>52973</v>
      </c>
      <c r="AN11" s="1">
        <v>40451</v>
      </c>
      <c r="AO11">
        <v>23169</v>
      </c>
      <c r="AQ11" s="1">
        <v>40451</v>
      </c>
      <c r="AR11">
        <v>55.3</v>
      </c>
      <c r="AT11" s="1">
        <v>40451</v>
      </c>
      <c r="AU11">
        <v>53.3</v>
      </c>
      <c r="AW11" s="1">
        <v>40451</v>
      </c>
      <c r="AX11">
        <v>89</v>
      </c>
      <c r="AZ11" s="1">
        <v>40451</v>
      </c>
      <c r="BA11">
        <v>15.7</v>
      </c>
      <c r="BC11" s="1">
        <v>40451</v>
      </c>
      <c r="BD11">
        <v>17.8</v>
      </c>
      <c r="BF11" s="1">
        <v>40451</v>
      </c>
      <c r="BG11">
        <v>3</v>
      </c>
      <c r="BI11" s="1">
        <v>40999</v>
      </c>
      <c r="BJ11">
        <v>0.08</v>
      </c>
      <c r="BL11" s="4">
        <v>40452</v>
      </c>
      <c r="BM11">
        <v>2.6030000000000002</v>
      </c>
    </row>
    <row r="12" spans="1:65" ht="15.75" thickBot="1">
      <c r="A12" s="1">
        <v>41090</v>
      </c>
      <c r="B12">
        <v>2.4</v>
      </c>
      <c r="D12" s="1">
        <v>40482</v>
      </c>
      <c r="E12">
        <v>1.4</v>
      </c>
      <c r="G12" s="1">
        <v>41090</v>
      </c>
      <c r="H12">
        <v>3.5</v>
      </c>
      <c r="J12" s="1">
        <v>40482</v>
      </c>
      <c r="K12">
        <v>6.3</v>
      </c>
      <c r="M12" s="1">
        <v>40482</v>
      </c>
      <c r="N12">
        <v>4.7</v>
      </c>
      <c r="P12" s="1">
        <v>40482</v>
      </c>
      <c r="Q12">
        <v>0.45</v>
      </c>
      <c r="S12" s="1">
        <v>40249</v>
      </c>
      <c r="T12">
        <v>478</v>
      </c>
      <c r="V12" s="1">
        <v>40251</v>
      </c>
      <c r="W12">
        <v>28</v>
      </c>
      <c r="Y12" s="1">
        <v>40482</v>
      </c>
      <c r="Z12">
        <v>5.76</v>
      </c>
      <c r="AB12" s="1">
        <v>40482</v>
      </c>
      <c r="AC12">
        <v>74.662400000000005</v>
      </c>
      <c r="AE12" s="1">
        <v>40482</v>
      </c>
      <c r="AF12">
        <v>17.899999999999999</v>
      </c>
      <c r="AH12" s="1">
        <v>40482</v>
      </c>
      <c r="AI12">
        <v>7.5</v>
      </c>
      <c r="AK12" s="1">
        <v>40482</v>
      </c>
      <c r="AL12">
        <v>50124</v>
      </c>
      <c r="AN12" s="1">
        <v>40482</v>
      </c>
      <c r="AO12">
        <v>23543</v>
      </c>
      <c r="AQ12" s="1">
        <v>40482</v>
      </c>
      <c r="AR12">
        <v>56.9</v>
      </c>
      <c r="AT12" s="1">
        <v>40482</v>
      </c>
      <c r="AU12">
        <v>55.3</v>
      </c>
      <c r="AW12" s="1">
        <v>40482</v>
      </c>
      <c r="AX12">
        <v>91.6</v>
      </c>
      <c r="AZ12" s="1">
        <v>40482</v>
      </c>
      <c r="BA12">
        <v>16.399999999999999</v>
      </c>
      <c r="BC12" s="1">
        <v>40482</v>
      </c>
      <c r="BD12">
        <v>16.399999999999999</v>
      </c>
      <c r="BF12" s="1">
        <v>40482</v>
      </c>
      <c r="BG12">
        <v>3.3</v>
      </c>
      <c r="BI12" s="1">
        <v>41090</v>
      </c>
      <c r="BJ12">
        <v>2.66</v>
      </c>
      <c r="BL12" s="4">
        <v>40483</v>
      </c>
      <c r="BM12">
        <v>2.7970000000000002</v>
      </c>
    </row>
    <row r="13" spans="1:65" ht="15.75" thickBot="1">
      <c r="A13" s="1">
        <v>41182</v>
      </c>
      <c r="B13">
        <v>2.6</v>
      </c>
      <c r="D13" s="1">
        <v>40512</v>
      </c>
      <c r="E13">
        <v>1.3</v>
      </c>
      <c r="G13" s="1">
        <v>41182</v>
      </c>
      <c r="H13">
        <v>2.4</v>
      </c>
      <c r="J13" s="1">
        <v>40512</v>
      </c>
      <c r="K13">
        <v>6.1</v>
      </c>
      <c r="M13" s="1">
        <v>40512</v>
      </c>
      <c r="N13">
        <v>5.2</v>
      </c>
      <c r="P13" s="1">
        <v>40512</v>
      </c>
      <c r="Q13">
        <v>0.53</v>
      </c>
      <c r="S13" s="1">
        <v>40256</v>
      </c>
      <c r="T13">
        <v>472</v>
      </c>
      <c r="V13" s="1">
        <v>40258</v>
      </c>
      <c r="W13">
        <v>28</v>
      </c>
      <c r="Y13" s="1">
        <v>40512</v>
      </c>
      <c r="Z13">
        <v>5.39</v>
      </c>
      <c r="AB13" s="1">
        <v>40512</v>
      </c>
      <c r="AC13">
        <v>74.774299999999997</v>
      </c>
      <c r="AE13" s="1">
        <v>40512</v>
      </c>
      <c r="AF13">
        <v>23.4</v>
      </c>
      <c r="AH13" s="1">
        <v>40512</v>
      </c>
      <c r="AI13">
        <v>7.5</v>
      </c>
      <c r="AK13" s="1">
        <v>40512</v>
      </c>
      <c r="AL13">
        <v>47521</v>
      </c>
      <c r="AN13" s="1">
        <v>40512</v>
      </c>
      <c r="AO13">
        <v>20087</v>
      </c>
      <c r="AQ13" s="1">
        <v>40512</v>
      </c>
      <c r="AR13">
        <v>57.3</v>
      </c>
      <c r="AT13" s="1">
        <v>40512</v>
      </c>
      <c r="AU13">
        <v>56.4</v>
      </c>
      <c r="AW13" s="1">
        <v>40512</v>
      </c>
      <c r="AX13">
        <v>93</v>
      </c>
      <c r="AZ13" s="1">
        <v>40512</v>
      </c>
      <c r="BA13">
        <v>16.600000000000001</v>
      </c>
      <c r="BC13" s="1">
        <v>40512</v>
      </c>
      <c r="BD13">
        <v>13.2</v>
      </c>
      <c r="BF13" s="1">
        <v>40512</v>
      </c>
      <c r="BG13">
        <v>3.2</v>
      </c>
      <c r="BI13" s="1">
        <v>41182</v>
      </c>
      <c r="BJ13">
        <v>3.54</v>
      </c>
      <c r="BL13" s="4">
        <v>40513</v>
      </c>
      <c r="BM13">
        <v>3.2879999999999998</v>
      </c>
    </row>
    <row r="14" spans="1:65" ht="15.75" thickBot="1">
      <c r="A14" s="1">
        <v>41274</v>
      </c>
      <c r="B14">
        <v>1.6</v>
      </c>
      <c r="D14" s="1">
        <v>40543</v>
      </c>
      <c r="E14">
        <v>1.5</v>
      </c>
      <c r="G14" s="1">
        <v>41274</v>
      </c>
      <c r="H14">
        <v>4.9000000000000004</v>
      </c>
      <c r="J14" s="1">
        <v>40543</v>
      </c>
      <c r="K14">
        <v>6.5</v>
      </c>
      <c r="M14" s="1">
        <v>40543</v>
      </c>
      <c r="N14">
        <v>5.2</v>
      </c>
      <c r="P14" s="1">
        <v>40543</v>
      </c>
      <c r="Q14">
        <v>0.8</v>
      </c>
      <c r="S14" s="1">
        <v>40263</v>
      </c>
      <c r="T14">
        <v>459</v>
      </c>
      <c r="V14" s="1">
        <v>40265</v>
      </c>
      <c r="W14">
        <v>28</v>
      </c>
      <c r="Y14" s="1">
        <v>40543</v>
      </c>
      <c r="Z14">
        <v>6.08</v>
      </c>
      <c r="AB14" s="1">
        <v>40543</v>
      </c>
      <c r="AC14">
        <v>75.555599999999998</v>
      </c>
      <c r="AE14" s="1">
        <v>40543</v>
      </c>
      <c r="AF14">
        <v>19.8</v>
      </c>
      <c r="AH14" s="1">
        <v>40543</v>
      </c>
      <c r="AI14">
        <v>8.9</v>
      </c>
      <c r="AK14" s="1">
        <v>40543</v>
      </c>
      <c r="AL14">
        <v>42901</v>
      </c>
      <c r="AN14" s="1">
        <v>40543</v>
      </c>
      <c r="AO14">
        <v>17997</v>
      </c>
      <c r="AQ14" s="1">
        <v>40543</v>
      </c>
      <c r="AR14">
        <v>56.6</v>
      </c>
      <c r="AT14" s="1">
        <v>40543</v>
      </c>
      <c r="AU14">
        <v>56.9</v>
      </c>
      <c r="AW14" s="1">
        <v>40543</v>
      </c>
      <c r="AX14">
        <v>92.5</v>
      </c>
      <c r="AZ14" s="1">
        <v>40543</v>
      </c>
      <c r="BA14">
        <v>15.8</v>
      </c>
      <c r="BC14" s="1">
        <v>40543</v>
      </c>
      <c r="BD14">
        <v>13.7</v>
      </c>
      <c r="BF14" s="1">
        <v>40543</v>
      </c>
      <c r="BG14">
        <v>3.6</v>
      </c>
      <c r="BI14" s="1">
        <v>41274</v>
      </c>
      <c r="BJ14">
        <v>4.79</v>
      </c>
      <c r="BL14" s="4">
        <v>40544</v>
      </c>
      <c r="BM14">
        <v>3.3740000000000001</v>
      </c>
    </row>
    <row r="15" spans="1:65" ht="15.75" thickBot="1">
      <c r="A15" s="1">
        <v>41364</v>
      </c>
      <c r="B15">
        <v>1.6</v>
      </c>
      <c r="D15" s="1">
        <v>40574</v>
      </c>
      <c r="E15">
        <v>1.6</v>
      </c>
      <c r="G15" s="1">
        <v>41364</v>
      </c>
      <c r="H15">
        <v>-1</v>
      </c>
      <c r="J15" s="1">
        <v>40574</v>
      </c>
      <c r="K15">
        <v>6.9</v>
      </c>
      <c r="M15" s="1">
        <v>40574</v>
      </c>
      <c r="N15">
        <v>5.7</v>
      </c>
      <c r="P15" s="1">
        <v>40574</v>
      </c>
      <c r="Q15">
        <v>0.81</v>
      </c>
      <c r="S15" s="1">
        <v>40270</v>
      </c>
      <c r="T15">
        <v>479</v>
      </c>
      <c r="V15" s="1">
        <v>40272</v>
      </c>
      <c r="W15">
        <v>28</v>
      </c>
      <c r="Y15" s="1">
        <v>40574</v>
      </c>
      <c r="Z15">
        <v>4.71</v>
      </c>
      <c r="AB15" s="1">
        <v>40574</v>
      </c>
      <c r="AC15">
        <v>75.456100000000006</v>
      </c>
      <c r="AE15" s="1">
        <v>40574</v>
      </c>
      <c r="AF15">
        <v>12.6</v>
      </c>
      <c r="AH15" s="1">
        <v>40574</v>
      </c>
      <c r="AI15">
        <v>9.6</v>
      </c>
      <c r="AK15" s="1">
        <v>40574</v>
      </c>
      <c r="AL15">
        <v>34696</v>
      </c>
      <c r="AN15" s="1">
        <v>40574</v>
      </c>
      <c r="AO15">
        <v>16512</v>
      </c>
      <c r="AQ15" s="1">
        <v>40574</v>
      </c>
      <c r="AR15">
        <v>59.1</v>
      </c>
      <c r="AT15" s="1">
        <v>40574</v>
      </c>
      <c r="AU15">
        <v>57.6</v>
      </c>
      <c r="AW15" s="1">
        <v>40574</v>
      </c>
      <c r="AX15">
        <v>93.9</v>
      </c>
      <c r="AZ15" s="1">
        <v>40574</v>
      </c>
      <c r="BA15">
        <v>16.600000000000001</v>
      </c>
      <c r="BC15" s="1">
        <v>40574</v>
      </c>
      <c r="BD15">
        <v>18.8</v>
      </c>
      <c r="BF15" s="1">
        <v>40574</v>
      </c>
      <c r="BG15">
        <v>4.3</v>
      </c>
      <c r="BI15" s="1">
        <v>41364</v>
      </c>
      <c r="BJ15">
        <v>6.58</v>
      </c>
      <c r="BL15" s="4">
        <v>40575</v>
      </c>
      <c r="BM15">
        <v>3.4220000000000002</v>
      </c>
    </row>
    <row r="16" spans="1:65" ht="15.75" thickBot="1">
      <c r="A16" s="1">
        <v>41455</v>
      </c>
      <c r="B16">
        <v>1.3</v>
      </c>
      <c r="D16" s="1">
        <v>40602</v>
      </c>
      <c r="E16">
        <v>1.8</v>
      </c>
      <c r="G16" s="1">
        <v>41455</v>
      </c>
      <c r="H16">
        <v>-1.2</v>
      </c>
      <c r="J16" s="1">
        <v>40602</v>
      </c>
      <c r="K16">
        <v>7.2</v>
      </c>
      <c r="M16" s="1">
        <v>40602</v>
      </c>
      <c r="N16">
        <v>5.7</v>
      </c>
      <c r="P16" s="1">
        <v>40602</v>
      </c>
      <c r="Q16">
        <v>1.04</v>
      </c>
      <c r="S16" s="1">
        <v>40277</v>
      </c>
      <c r="T16">
        <v>479</v>
      </c>
      <c r="V16" s="1">
        <v>40279</v>
      </c>
      <c r="W16">
        <v>27</v>
      </c>
      <c r="Y16" s="1">
        <v>40602</v>
      </c>
      <c r="Z16">
        <v>3.9</v>
      </c>
      <c r="AB16" s="1">
        <v>40602</v>
      </c>
      <c r="AC16">
        <v>75.138999999999996</v>
      </c>
      <c r="AE16" s="1">
        <v>40602</v>
      </c>
      <c r="AF16">
        <v>10.9</v>
      </c>
      <c r="AH16" s="1">
        <v>40602</v>
      </c>
      <c r="AI16">
        <v>9.6</v>
      </c>
      <c r="AK16" s="1">
        <v>40602</v>
      </c>
      <c r="AL16">
        <v>34991</v>
      </c>
      <c r="AN16" s="1">
        <v>40602</v>
      </c>
      <c r="AO16">
        <v>16241</v>
      </c>
      <c r="AQ16" s="1">
        <v>40602</v>
      </c>
      <c r="AR16">
        <v>59.2</v>
      </c>
      <c r="AT16" s="1">
        <v>40602</v>
      </c>
      <c r="AU16">
        <v>58</v>
      </c>
      <c r="AW16" s="1">
        <v>40602</v>
      </c>
      <c r="AX16">
        <v>94.7</v>
      </c>
      <c r="AZ16" s="1">
        <v>40602</v>
      </c>
      <c r="BA16">
        <v>14.9</v>
      </c>
      <c r="BC16" s="1">
        <v>40602</v>
      </c>
      <c r="BD16">
        <v>13.3</v>
      </c>
      <c r="BF16" s="1">
        <v>40602</v>
      </c>
      <c r="BG16">
        <v>4.5</v>
      </c>
      <c r="BI16" s="1">
        <v>41455</v>
      </c>
      <c r="BJ16">
        <v>7.06</v>
      </c>
      <c r="BL16" s="4">
        <v>40603</v>
      </c>
      <c r="BM16">
        <v>3.47</v>
      </c>
    </row>
    <row r="17" spans="1:65" ht="15.75" thickBot="1">
      <c r="A17" s="1">
        <v>41547</v>
      </c>
      <c r="B17">
        <v>1.9</v>
      </c>
      <c r="D17" s="1">
        <v>40633</v>
      </c>
      <c r="E17">
        <v>2.1</v>
      </c>
      <c r="G17" s="1">
        <v>41547</v>
      </c>
      <c r="H17">
        <v>-0.1</v>
      </c>
      <c r="J17" s="1">
        <v>40633</v>
      </c>
      <c r="K17">
        <v>6.6</v>
      </c>
      <c r="M17" s="1">
        <v>40633</v>
      </c>
      <c r="N17">
        <v>6</v>
      </c>
      <c r="P17" s="1">
        <v>40633</v>
      </c>
      <c r="Q17">
        <v>1.08</v>
      </c>
      <c r="S17" s="1">
        <v>40284</v>
      </c>
      <c r="T17">
        <v>469</v>
      </c>
      <c r="V17" s="1">
        <v>40286</v>
      </c>
      <c r="W17">
        <v>25</v>
      </c>
      <c r="Y17" s="1">
        <v>40633</v>
      </c>
      <c r="Z17">
        <v>4.21</v>
      </c>
      <c r="AB17" s="1">
        <v>40633</v>
      </c>
      <c r="AC17">
        <v>75.914299999999997</v>
      </c>
      <c r="AE17" s="1">
        <v>40633</v>
      </c>
      <c r="AF17">
        <v>16.5</v>
      </c>
      <c r="AH17" s="1">
        <v>40633</v>
      </c>
      <c r="AI17">
        <v>10.4</v>
      </c>
      <c r="AK17" s="1">
        <v>40633</v>
      </c>
      <c r="AL17">
        <v>38587</v>
      </c>
      <c r="AN17" s="1">
        <v>40633</v>
      </c>
      <c r="AO17">
        <v>18787</v>
      </c>
      <c r="AQ17" s="1">
        <v>40633</v>
      </c>
      <c r="AR17">
        <v>58.4</v>
      </c>
      <c r="AT17" s="1">
        <v>40633</v>
      </c>
      <c r="AU17">
        <v>55.8</v>
      </c>
      <c r="AW17" s="1">
        <v>40633</v>
      </c>
      <c r="AX17">
        <v>92.4</v>
      </c>
      <c r="AZ17" s="1">
        <v>40633</v>
      </c>
      <c r="BA17">
        <v>16.899999999999999</v>
      </c>
      <c r="BC17" s="1">
        <v>40633</v>
      </c>
      <c r="BD17">
        <v>15.5</v>
      </c>
      <c r="BF17" s="1">
        <v>40633</v>
      </c>
      <c r="BG17">
        <v>5.2</v>
      </c>
      <c r="BI17" s="1">
        <v>41547</v>
      </c>
      <c r="BJ17">
        <v>7.39</v>
      </c>
      <c r="BL17" s="4">
        <v>40634</v>
      </c>
      <c r="BM17">
        <v>3.29</v>
      </c>
    </row>
    <row r="18" spans="1:65" ht="15.75" thickBot="1">
      <c r="A18" s="1">
        <v>41639</v>
      </c>
      <c r="B18">
        <v>2.5</v>
      </c>
      <c r="D18" s="1">
        <v>40663</v>
      </c>
      <c r="E18">
        <v>2.5</v>
      </c>
      <c r="G18" s="1">
        <v>41639</v>
      </c>
      <c r="H18">
        <v>-2.6</v>
      </c>
      <c r="J18" s="1">
        <v>40663</v>
      </c>
      <c r="K18">
        <v>6.6</v>
      </c>
      <c r="M18" s="1">
        <v>40663</v>
      </c>
      <c r="N18">
        <v>6.2</v>
      </c>
      <c r="P18" s="1">
        <v>40663</v>
      </c>
      <c r="Q18">
        <v>1.1499999999999999</v>
      </c>
      <c r="S18" s="1">
        <v>40291</v>
      </c>
      <c r="T18">
        <v>449</v>
      </c>
      <c r="V18" s="1">
        <v>40293</v>
      </c>
      <c r="W18">
        <v>26</v>
      </c>
      <c r="Y18" s="1">
        <v>40663</v>
      </c>
      <c r="Z18">
        <v>3.46</v>
      </c>
      <c r="AB18" s="1">
        <v>40663</v>
      </c>
      <c r="AC18">
        <v>75.631600000000006</v>
      </c>
      <c r="AE18" s="1">
        <v>40663</v>
      </c>
      <c r="AF18">
        <v>7.4</v>
      </c>
      <c r="AH18" s="1">
        <v>40663</v>
      </c>
      <c r="AI18">
        <v>11</v>
      </c>
      <c r="AK18" s="1">
        <v>40663</v>
      </c>
      <c r="AL18">
        <v>40693</v>
      </c>
      <c r="AN18" s="1">
        <v>40663</v>
      </c>
      <c r="AO18">
        <v>21113</v>
      </c>
      <c r="AQ18" s="1">
        <v>40663</v>
      </c>
      <c r="AR18">
        <v>57.9</v>
      </c>
      <c r="AT18" s="1">
        <v>40663</v>
      </c>
      <c r="AU18">
        <v>55.2</v>
      </c>
      <c r="AW18" s="1">
        <v>40663</v>
      </c>
      <c r="AX18">
        <v>90.9</v>
      </c>
      <c r="AZ18" s="1">
        <v>40663</v>
      </c>
      <c r="BA18">
        <v>19.2</v>
      </c>
      <c r="BC18" s="1">
        <v>40663</v>
      </c>
      <c r="BD18">
        <v>15.7</v>
      </c>
      <c r="BF18" s="1">
        <v>40663</v>
      </c>
      <c r="BG18">
        <v>5.5</v>
      </c>
      <c r="BI18" s="1">
        <v>41639</v>
      </c>
      <c r="BJ18">
        <v>6.77</v>
      </c>
      <c r="BL18" s="4">
        <v>40664</v>
      </c>
      <c r="BM18">
        <v>3.0590000000000002</v>
      </c>
    </row>
    <row r="19" spans="1:65" ht="15.75" thickBot="1">
      <c r="A19" s="1">
        <v>41729</v>
      </c>
      <c r="B19">
        <v>1.3</v>
      </c>
      <c r="D19" s="1">
        <v>40694</v>
      </c>
      <c r="E19">
        <v>2.8</v>
      </c>
      <c r="G19" s="1">
        <v>41729</v>
      </c>
      <c r="H19">
        <v>2.7</v>
      </c>
      <c r="J19" s="1">
        <v>40694</v>
      </c>
      <c r="K19">
        <v>6.5</v>
      </c>
      <c r="M19" s="1">
        <v>40694</v>
      </c>
      <c r="N19">
        <v>7.4</v>
      </c>
      <c r="P19" s="1">
        <v>40694</v>
      </c>
      <c r="Q19">
        <v>0.81</v>
      </c>
      <c r="S19" s="1">
        <v>40298</v>
      </c>
      <c r="T19">
        <v>451</v>
      </c>
      <c r="V19" s="1">
        <v>40300</v>
      </c>
      <c r="W19">
        <v>26</v>
      </c>
      <c r="Y19" s="1">
        <v>40694</v>
      </c>
      <c r="Z19">
        <v>2.2000000000000002</v>
      </c>
      <c r="AB19" s="1">
        <v>40694</v>
      </c>
      <c r="AC19">
        <v>75.709299999999999</v>
      </c>
      <c r="AE19" s="1">
        <v>40694</v>
      </c>
      <c r="AF19">
        <v>11.7</v>
      </c>
      <c r="AH19" s="1">
        <v>40694</v>
      </c>
      <c r="AI19">
        <v>12</v>
      </c>
      <c r="AK19" s="1">
        <v>40694</v>
      </c>
      <c r="AL19">
        <v>43698</v>
      </c>
      <c r="AN19" s="1">
        <v>40694</v>
      </c>
      <c r="AO19">
        <v>21992</v>
      </c>
      <c r="AQ19" s="1">
        <v>40694</v>
      </c>
      <c r="AR19">
        <v>54.8</v>
      </c>
      <c r="AT19" s="1">
        <v>40694</v>
      </c>
      <c r="AU19">
        <v>55</v>
      </c>
      <c r="AW19" s="1">
        <v>40694</v>
      </c>
      <c r="AX19">
        <v>90.5</v>
      </c>
      <c r="AZ19" s="1">
        <v>40694</v>
      </c>
      <c r="BA19">
        <v>16.3</v>
      </c>
      <c r="BC19" s="1">
        <v>40694</v>
      </c>
      <c r="BD19">
        <v>15.7</v>
      </c>
      <c r="BF19" s="1">
        <v>40694</v>
      </c>
      <c r="BG19">
        <v>5.6</v>
      </c>
      <c r="BI19" s="1">
        <v>41729</v>
      </c>
      <c r="BJ19">
        <v>6.1</v>
      </c>
      <c r="BL19" s="4">
        <v>40695</v>
      </c>
      <c r="BM19">
        <v>3.16</v>
      </c>
    </row>
    <row r="20" spans="1:65" ht="15.75" thickBot="1">
      <c r="A20" s="1">
        <v>41820</v>
      </c>
      <c r="B20">
        <v>2.5</v>
      </c>
      <c r="D20" s="1">
        <v>40724</v>
      </c>
      <c r="E20">
        <v>2.8</v>
      </c>
      <c r="G20" s="1">
        <v>41820</v>
      </c>
      <c r="H20">
        <v>3.3</v>
      </c>
      <c r="J20" s="1">
        <v>40724</v>
      </c>
      <c r="K20">
        <v>6.7</v>
      </c>
      <c r="M20" s="1">
        <v>40724</v>
      </c>
      <c r="N20">
        <v>8.1999999999999993</v>
      </c>
      <c r="P20" s="1">
        <v>40724</v>
      </c>
      <c r="Q20">
        <v>1.0900000000000001</v>
      </c>
      <c r="S20" s="1">
        <v>40305</v>
      </c>
      <c r="T20">
        <v>451</v>
      </c>
      <c r="V20" s="1">
        <v>40307</v>
      </c>
      <c r="W20">
        <v>26</v>
      </c>
      <c r="Y20" s="1">
        <v>40724</v>
      </c>
      <c r="Z20">
        <v>2.2599999999999998</v>
      </c>
      <c r="AB20" s="1">
        <v>40724</v>
      </c>
      <c r="AC20">
        <v>75.837999999999994</v>
      </c>
      <c r="AE20" s="1">
        <v>40724</v>
      </c>
      <c r="AF20">
        <v>8.1999999999999993</v>
      </c>
      <c r="AH20" s="1">
        <v>40724</v>
      </c>
      <c r="AI20">
        <v>11.6</v>
      </c>
      <c r="AK20" s="1">
        <v>40724</v>
      </c>
      <c r="AL20">
        <v>49000</v>
      </c>
      <c r="AN20" s="1">
        <v>40724</v>
      </c>
      <c r="AO20">
        <v>23754</v>
      </c>
      <c r="AQ20" s="1">
        <v>40724</v>
      </c>
      <c r="AR20">
        <v>55.8</v>
      </c>
      <c r="AT20" s="1">
        <v>40724</v>
      </c>
      <c r="AU20">
        <v>54.2</v>
      </c>
      <c r="AW20" s="1">
        <v>40724</v>
      </c>
      <c r="AX20">
        <v>91.2</v>
      </c>
      <c r="AZ20" s="1">
        <v>40724</v>
      </c>
      <c r="BA20">
        <v>15.4</v>
      </c>
      <c r="BC20" s="1">
        <v>40724</v>
      </c>
      <c r="BD20">
        <v>13</v>
      </c>
      <c r="BF20" s="1">
        <v>40724</v>
      </c>
      <c r="BG20">
        <v>6.3</v>
      </c>
      <c r="BI20" s="1">
        <v>41820</v>
      </c>
      <c r="BJ20">
        <v>4.8499999999999996</v>
      </c>
      <c r="BL20" s="4">
        <v>40725</v>
      </c>
      <c r="BM20">
        <v>2.7930000000000001</v>
      </c>
    </row>
    <row r="21" spans="1:65" ht="15.75" thickBot="1">
      <c r="A21" s="1">
        <v>41912</v>
      </c>
      <c r="B21">
        <v>2.8</v>
      </c>
      <c r="D21" s="1">
        <v>40755</v>
      </c>
      <c r="E21">
        <v>2.9</v>
      </c>
      <c r="G21" s="1">
        <v>41912</v>
      </c>
      <c r="H21">
        <v>4.0999999999999996</v>
      </c>
      <c r="J21" s="1">
        <v>40755</v>
      </c>
      <c r="K21">
        <v>6.9</v>
      </c>
      <c r="M21" s="1">
        <v>40755</v>
      </c>
      <c r="N21">
        <v>8.4</v>
      </c>
      <c r="P21" s="1">
        <v>40755</v>
      </c>
      <c r="Q21">
        <v>1.21</v>
      </c>
      <c r="S21" s="1">
        <v>40312</v>
      </c>
      <c r="T21">
        <v>474</v>
      </c>
      <c r="V21" s="1">
        <v>40314</v>
      </c>
      <c r="W21">
        <v>28</v>
      </c>
      <c r="Y21" s="1">
        <v>40755</v>
      </c>
      <c r="Z21">
        <v>2.37</v>
      </c>
      <c r="AB21" s="1">
        <v>40755</v>
      </c>
      <c r="AC21">
        <v>76.164599999999993</v>
      </c>
      <c r="AE21" s="1">
        <v>40755</v>
      </c>
      <c r="AF21">
        <v>8.3000000000000007</v>
      </c>
      <c r="AH21" s="1">
        <v>40755</v>
      </c>
      <c r="AI21">
        <v>11.2</v>
      </c>
      <c r="AK21" s="1">
        <v>40755</v>
      </c>
      <c r="AL21">
        <v>48312</v>
      </c>
      <c r="AN21" s="1">
        <v>40755</v>
      </c>
      <c r="AO21">
        <v>24201</v>
      </c>
      <c r="AQ21" s="1">
        <v>40755</v>
      </c>
      <c r="AR21">
        <v>52.9</v>
      </c>
      <c r="AT21" s="1">
        <v>40755</v>
      </c>
      <c r="AU21">
        <v>53.5</v>
      </c>
      <c r="AW21" s="1">
        <v>40755</v>
      </c>
      <c r="AX21">
        <v>90.2</v>
      </c>
      <c r="AZ21" s="1">
        <v>40755</v>
      </c>
      <c r="BA21">
        <v>15.8</v>
      </c>
      <c r="BC21" s="1">
        <v>40755</v>
      </c>
      <c r="BD21">
        <v>14.7</v>
      </c>
      <c r="BF21" s="1">
        <v>40755</v>
      </c>
      <c r="BG21">
        <v>8.1</v>
      </c>
      <c r="BI21" s="1">
        <v>41912</v>
      </c>
      <c r="BJ21">
        <v>4.25</v>
      </c>
      <c r="BL21" s="4">
        <v>40756</v>
      </c>
      <c r="BM21">
        <v>2.234</v>
      </c>
    </row>
    <row r="22" spans="1:65" ht="15.75" thickBot="1">
      <c r="A22" s="1">
        <v>42004</v>
      </c>
      <c r="B22">
        <v>2.6</v>
      </c>
      <c r="D22" s="1">
        <v>40786</v>
      </c>
      <c r="E22">
        <v>3</v>
      </c>
      <c r="G22" s="1">
        <v>42004</v>
      </c>
      <c r="H22">
        <v>5.2</v>
      </c>
      <c r="J22" s="1">
        <v>40786</v>
      </c>
      <c r="K22">
        <v>6.9</v>
      </c>
      <c r="M22" s="1">
        <v>40786</v>
      </c>
      <c r="N22">
        <v>8.1999999999999993</v>
      </c>
      <c r="P22" s="1">
        <v>40786</v>
      </c>
      <c r="Q22">
        <v>1.31</v>
      </c>
      <c r="S22" s="1">
        <v>40319</v>
      </c>
      <c r="T22">
        <v>463</v>
      </c>
      <c r="V22" s="1">
        <v>40321</v>
      </c>
      <c r="W22">
        <v>28</v>
      </c>
      <c r="Y22" s="1">
        <v>40786</v>
      </c>
      <c r="Z22">
        <v>2.64</v>
      </c>
      <c r="AB22" s="1">
        <v>40786</v>
      </c>
      <c r="AC22">
        <v>76.529899999999998</v>
      </c>
      <c r="AE22" s="1">
        <v>40786</v>
      </c>
      <c r="AF22">
        <v>12.9</v>
      </c>
      <c r="AH22" s="1">
        <v>40786</v>
      </c>
      <c r="AI22">
        <v>10.8</v>
      </c>
      <c r="AK22" s="1">
        <v>40786</v>
      </c>
      <c r="AL22">
        <v>52006</v>
      </c>
      <c r="AN22" s="1">
        <v>40786</v>
      </c>
      <c r="AO22">
        <v>25254</v>
      </c>
      <c r="AQ22" s="1">
        <v>40786</v>
      </c>
      <c r="AR22">
        <v>52.6</v>
      </c>
      <c r="AT22" s="1">
        <v>40786</v>
      </c>
      <c r="AU22">
        <v>53.5</v>
      </c>
      <c r="AW22" s="1">
        <v>40786</v>
      </c>
      <c r="AX22">
        <v>87.9</v>
      </c>
      <c r="AZ22" s="1">
        <v>40786</v>
      </c>
      <c r="BA22">
        <v>15.7</v>
      </c>
      <c r="BC22" s="1">
        <v>40786</v>
      </c>
      <c r="BD22">
        <v>11.9</v>
      </c>
      <c r="BF22" s="1">
        <v>40786</v>
      </c>
      <c r="BG22">
        <v>9.6999999999999993</v>
      </c>
      <c r="BI22" s="1">
        <v>42004</v>
      </c>
      <c r="BJ22">
        <v>4.5999999999999996</v>
      </c>
      <c r="BL22" s="4">
        <v>40787</v>
      </c>
      <c r="BM22">
        <v>1.917</v>
      </c>
    </row>
    <row r="23" spans="1:65" ht="15.75" thickBot="1">
      <c r="A23" s="1">
        <v>42094</v>
      </c>
      <c r="B23">
        <v>3.8</v>
      </c>
      <c r="D23" s="1">
        <v>40816</v>
      </c>
      <c r="E23">
        <v>3</v>
      </c>
      <c r="G23" s="1">
        <v>42094</v>
      </c>
      <c r="H23">
        <v>5.3</v>
      </c>
      <c r="J23" s="1">
        <v>40816</v>
      </c>
      <c r="K23">
        <v>6.5</v>
      </c>
      <c r="M23" s="1">
        <v>40816</v>
      </c>
      <c r="N23">
        <v>7.6</v>
      </c>
      <c r="P23" s="1">
        <v>40816</v>
      </c>
      <c r="Q23">
        <v>1.54</v>
      </c>
      <c r="S23" s="1">
        <v>40326</v>
      </c>
      <c r="T23">
        <v>458</v>
      </c>
      <c r="V23" s="1">
        <v>40328</v>
      </c>
      <c r="W23">
        <v>28</v>
      </c>
      <c r="Y23" s="1">
        <v>40816</v>
      </c>
      <c r="Z23">
        <v>2.3199999999999998</v>
      </c>
      <c r="AB23" s="1">
        <v>40816</v>
      </c>
      <c r="AC23">
        <v>76.361800000000002</v>
      </c>
      <c r="AE23" s="1">
        <v>40816</v>
      </c>
      <c r="AF23">
        <v>3.8</v>
      </c>
      <c r="AH23" s="1">
        <v>40816</v>
      </c>
      <c r="AI23">
        <v>9.1999999999999993</v>
      </c>
      <c r="AK23" s="1">
        <v>40816</v>
      </c>
      <c r="AL23">
        <v>52050</v>
      </c>
      <c r="AN23" s="1">
        <v>40816</v>
      </c>
      <c r="AO23">
        <v>24072</v>
      </c>
      <c r="AQ23" s="1">
        <v>40816</v>
      </c>
      <c r="AR23">
        <v>53.7</v>
      </c>
      <c r="AT23" s="1">
        <v>40816</v>
      </c>
      <c r="AU23">
        <v>52.3</v>
      </c>
      <c r="AW23" s="1">
        <v>40816</v>
      </c>
      <c r="AX23">
        <v>88.9</v>
      </c>
      <c r="AZ23" s="1">
        <v>40816</v>
      </c>
      <c r="BA23">
        <v>15.9</v>
      </c>
      <c r="BC23" s="1">
        <v>40816</v>
      </c>
      <c r="BD23">
        <v>12</v>
      </c>
      <c r="BF23" s="1">
        <v>40816</v>
      </c>
      <c r="BG23">
        <v>9.5</v>
      </c>
      <c r="BI23" s="1">
        <v>42094</v>
      </c>
      <c r="BJ23">
        <v>4.9000000000000004</v>
      </c>
      <c r="BL23" s="4">
        <v>40817</v>
      </c>
      <c r="BM23">
        <v>2.1160000000000001</v>
      </c>
    </row>
    <row r="24" spans="1:65" ht="15.75" thickBot="1">
      <c r="A24" s="1">
        <v>42185</v>
      </c>
      <c r="B24">
        <v>3</v>
      </c>
      <c r="D24" s="1">
        <v>40847</v>
      </c>
      <c r="E24">
        <v>2.7</v>
      </c>
      <c r="G24" s="1">
        <v>42185</v>
      </c>
      <c r="H24">
        <v>4.2</v>
      </c>
      <c r="J24" s="1">
        <v>40847</v>
      </c>
      <c r="K24">
        <v>6.5</v>
      </c>
      <c r="M24" s="1">
        <v>40847</v>
      </c>
      <c r="N24">
        <v>7.2</v>
      </c>
      <c r="P24" s="1">
        <v>40847</v>
      </c>
      <c r="Q24">
        <v>1.48</v>
      </c>
      <c r="S24" s="1">
        <v>40333</v>
      </c>
      <c r="T24">
        <v>459</v>
      </c>
      <c r="V24" s="1">
        <v>40335</v>
      </c>
      <c r="W24">
        <v>28</v>
      </c>
      <c r="Y24" s="1">
        <v>40847</v>
      </c>
      <c r="Z24">
        <v>3.21</v>
      </c>
      <c r="AB24" s="1">
        <v>40847</v>
      </c>
      <c r="AC24">
        <v>76.728499999999997</v>
      </c>
      <c r="AE24" s="1">
        <v>40847</v>
      </c>
      <c r="AF24">
        <v>7.4</v>
      </c>
      <c r="AH24" s="1">
        <v>40847</v>
      </c>
      <c r="AI24">
        <v>8.9</v>
      </c>
      <c r="AK24" s="1">
        <v>40847</v>
      </c>
      <c r="AL24">
        <v>49560</v>
      </c>
      <c r="AN24" s="1">
        <v>40847</v>
      </c>
      <c r="AO24">
        <v>24482</v>
      </c>
      <c r="AQ24" s="1">
        <v>40847</v>
      </c>
      <c r="AR24">
        <v>51.4</v>
      </c>
      <c r="AT24" s="1">
        <v>40847</v>
      </c>
      <c r="AU24">
        <v>52.8</v>
      </c>
      <c r="AW24" s="1">
        <v>40847</v>
      </c>
      <c r="AX24">
        <v>90.2</v>
      </c>
      <c r="AZ24" s="1">
        <v>40847</v>
      </c>
      <c r="BA24">
        <v>11.2</v>
      </c>
      <c r="BC24" s="1">
        <v>40847</v>
      </c>
      <c r="BD24">
        <v>11.4</v>
      </c>
      <c r="BF24" s="1">
        <v>40847</v>
      </c>
      <c r="BG24">
        <v>9.3000000000000007</v>
      </c>
      <c r="BI24" s="1">
        <v>42185</v>
      </c>
      <c r="BJ24">
        <v>5.19</v>
      </c>
      <c r="BL24" s="4">
        <v>40848</v>
      </c>
      <c r="BM24">
        <v>2.0720000000000001</v>
      </c>
    </row>
    <row r="25" spans="1:65" ht="15.75" thickBot="1">
      <c r="A25" s="1">
        <v>42277</v>
      </c>
      <c r="B25">
        <v>2.2000000000000002</v>
      </c>
      <c r="D25" s="1">
        <v>40877</v>
      </c>
      <c r="E25">
        <v>2.7</v>
      </c>
      <c r="G25" s="1">
        <v>42277</v>
      </c>
      <c r="H25">
        <v>3.6</v>
      </c>
      <c r="J25" s="1">
        <v>40877</v>
      </c>
      <c r="K25">
        <v>6.6</v>
      </c>
      <c r="M25" s="1">
        <v>40877</v>
      </c>
      <c r="N25">
        <v>6.4</v>
      </c>
      <c r="P25" s="1">
        <v>40877</v>
      </c>
      <c r="Q25">
        <v>1.49</v>
      </c>
      <c r="S25" s="1">
        <v>40340</v>
      </c>
      <c r="T25">
        <v>467</v>
      </c>
      <c r="V25" s="1">
        <v>40342</v>
      </c>
      <c r="W25">
        <v>27</v>
      </c>
      <c r="Y25" s="1">
        <v>40877</v>
      </c>
      <c r="Z25">
        <v>3.21</v>
      </c>
      <c r="AB25" s="1">
        <v>40877</v>
      </c>
      <c r="AC25">
        <v>76.633700000000005</v>
      </c>
      <c r="AE25" s="1">
        <v>40877</v>
      </c>
      <c r="AF25">
        <v>10.6</v>
      </c>
      <c r="AH25" s="1">
        <v>40877</v>
      </c>
      <c r="AI25">
        <v>8.6</v>
      </c>
      <c r="AK25" s="1">
        <v>40877</v>
      </c>
      <c r="AL25">
        <v>47835</v>
      </c>
      <c r="AN25" s="1">
        <v>40877</v>
      </c>
      <c r="AO25">
        <v>20609</v>
      </c>
      <c r="AQ25" s="1">
        <v>40877</v>
      </c>
      <c r="AR25">
        <v>51.8</v>
      </c>
      <c r="AT25" s="1">
        <v>40877</v>
      </c>
      <c r="AU25">
        <v>52.9</v>
      </c>
      <c r="AW25" s="1">
        <v>40877</v>
      </c>
      <c r="AX25">
        <v>91.8</v>
      </c>
      <c r="AZ25" s="1">
        <v>40877</v>
      </c>
      <c r="BA25">
        <v>9.1999999999999993</v>
      </c>
      <c r="BC25" s="1">
        <v>40877</v>
      </c>
      <c r="BD25">
        <v>11.7</v>
      </c>
      <c r="BF25" s="1">
        <v>40877</v>
      </c>
      <c r="BG25">
        <v>9.6</v>
      </c>
      <c r="BI25" s="1">
        <v>42277</v>
      </c>
      <c r="BJ25">
        <v>5.29</v>
      </c>
      <c r="BL25" s="4">
        <v>40878</v>
      </c>
      <c r="BM25">
        <v>1.8759999999999999</v>
      </c>
    </row>
    <row r="26" spans="1:65" ht="15.75" thickBot="1">
      <c r="A26" s="1">
        <v>42369</v>
      </c>
      <c r="B26">
        <v>1.9</v>
      </c>
      <c r="D26" s="1">
        <v>40908</v>
      </c>
      <c r="E26">
        <v>2.5</v>
      </c>
      <c r="G26" s="1">
        <v>42369</v>
      </c>
      <c r="H26">
        <v>2.8</v>
      </c>
      <c r="J26" s="1">
        <v>40908</v>
      </c>
      <c r="K26">
        <v>7.5</v>
      </c>
      <c r="M26" s="1">
        <v>40908</v>
      </c>
      <c r="N26">
        <v>5.3</v>
      </c>
      <c r="P26" s="1">
        <v>40908</v>
      </c>
      <c r="Q26">
        <v>1.5899999999999999</v>
      </c>
      <c r="S26" s="1">
        <v>40347</v>
      </c>
      <c r="T26">
        <v>452</v>
      </c>
      <c r="V26" s="1">
        <v>40349</v>
      </c>
      <c r="W26">
        <v>29</v>
      </c>
      <c r="Y26" s="1">
        <v>40908</v>
      </c>
      <c r="Z26">
        <v>2.73</v>
      </c>
      <c r="AB26" s="1">
        <v>40908</v>
      </c>
      <c r="AC26">
        <v>76.879300000000001</v>
      </c>
      <c r="AE26" s="1">
        <v>40908</v>
      </c>
      <c r="AF26">
        <v>13.6</v>
      </c>
      <c r="AH26" s="1">
        <v>40908</v>
      </c>
      <c r="AI26">
        <v>8</v>
      </c>
      <c r="AK26" s="1">
        <v>40908</v>
      </c>
      <c r="AL26">
        <v>44260</v>
      </c>
      <c r="AN26" s="1">
        <v>40908</v>
      </c>
      <c r="AO26">
        <v>18534</v>
      </c>
      <c r="AQ26" s="1">
        <v>40908</v>
      </c>
      <c r="AR26">
        <v>53</v>
      </c>
      <c r="AT26" s="1">
        <v>40908</v>
      </c>
      <c r="AU26">
        <v>52.6</v>
      </c>
      <c r="AW26" s="1">
        <v>40908</v>
      </c>
      <c r="AX26">
        <v>93.7</v>
      </c>
      <c r="AZ26" s="1">
        <v>40908</v>
      </c>
      <c r="BA26">
        <v>8.1999999999999993</v>
      </c>
      <c r="BC26" s="1">
        <v>40908</v>
      </c>
      <c r="BD26">
        <v>10.3</v>
      </c>
      <c r="BF26" s="1">
        <v>40908</v>
      </c>
      <c r="BG26">
        <v>9.8000000000000007</v>
      </c>
      <c r="BI26" s="1">
        <v>42369</v>
      </c>
      <c r="BJ26">
        <v>5.46</v>
      </c>
      <c r="BL26" s="4">
        <v>40909</v>
      </c>
      <c r="BM26">
        <v>1.7949999999999999</v>
      </c>
    </row>
    <row r="27" spans="1:65" ht="15.75" thickBot="1">
      <c r="A27" s="1">
        <v>42460</v>
      </c>
      <c r="B27">
        <v>1.6</v>
      </c>
      <c r="D27" s="1">
        <v>40939</v>
      </c>
      <c r="E27">
        <v>2.6</v>
      </c>
      <c r="G27" s="1">
        <v>42460</v>
      </c>
      <c r="H27">
        <v>2.2999999999999998</v>
      </c>
      <c r="J27" s="1">
        <v>40939</v>
      </c>
      <c r="K27">
        <v>7.8</v>
      </c>
      <c r="M27" s="1">
        <v>40939</v>
      </c>
      <c r="N27">
        <v>6</v>
      </c>
      <c r="P27" s="1">
        <v>40939</v>
      </c>
      <c r="Q27">
        <v>1.8399999999999999</v>
      </c>
      <c r="S27" s="1">
        <v>40354</v>
      </c>
      <c r="T27">
        <v>464</v>
      </c>
      <c r="V27" s="1">
        <v>40356</v>
      </c>
      <c r="W27">
        <v>29</v>
      </c>
      <c r="Y27" s="1">
        <v>40939</v>
      </c>
      <c r="Z27">
        <v>3.5300000000000002</v>
      </c>
      <c r="AB27" s="1">
        <v>40939</v>
      </c>
      <c r="AC27">
        <v>77.197500000000005</v>
      </c>
      <c r="AE27" s="1">
        <v>40939</v>
      </c>
      <c r="AF27">
        <v>10.9</v>
      </c>
      <c r="AH27" s="1">
        <v>40939</v>
      </c>
      <c r="AI27">
        <v>7.6</v>
      </c>
      <c r="AK27" s="1">
        <v>40939</v>
      </c>
      <c r="AL27">
        <v>39710</v>
      </c>
      <c r="AN27" s="1">
        <v>40939</v>
      </c>
      <c r="AO27">
        <v>17123</v>
      </c>
      <c r="AQ27" s="1">
        <v>40939</v>
      </c>
      <c r="AR27">
        <v>54.2</v>
      </c>
      <c r="AT27" s="1">
        <v>40939</v>
      </c>
      <c r="AU27">
        <v>57.3</v>
      </c>
      <c r="AW27" s="1">
        <v>40939</v>
      </c>
      <c r="AX27">
        <v>93.7</v>
      </c>
      <c r="AZ27" s="1">
        <v>40939</v>
      </c>
      <c r="BA27">
        <v>7.4</v>
      </c>
      <c r="BC27" s="1">
        <v>40939</v>
      </c>
      <c r="BD27">
        <v>6.7</v>
      </c>
      <c r="BF27" s="1">
        <v>40939</v>
      </c>
      <c r="BG27">
        <v>10.3</v>
      </c>
      <c r="BI27" s="1">
        <v>42460</v>
      </c>
      <c r="BJ27">
        <v>5.54</v>
      </c>
      <c r="BL27" s="4">
        <v>40940</v>
      </c>
      <c r="BM27">
        <v>1.974</v>
      </c>
    </row>
    <row r="28" spans="1:65" ht="15.75" thickBot="1">
      <c r="A28" s="1">
        <v>42551</v>
      </c>
      <c r="B28">
        <v>1.4</v>
      </c>
      <c r="D28" s="1">
        <v>40968</v>
      </c>
      <c r="E28">
        <v>2.5</v>
      </c>
      <c r="G28" s="1">
        <v>42551</v>
      </c>
      <c r="H28">
        <v>1.8</v>
      </c>
      <c r="J28" s="1">
        <v>40968</v>
      </c>
      <c r="K28">
        <v>7.8</v>
      </c>
      <c r="M28" s="1">
        <v>40968</v>
      </c>
      <c r="N28">
        <v>6.5</v>
      </c>
      <c r="P28" s="1">
        <v>40968</v>
      </c>
      <c r="Q28">
        <v>1.88</v>
      </c>
      <c r="S28" s="1">
        <v>40361</v>
      </c>
      <c r="T28">
        <v>454</v>
      </c>
      <c r="V28" s="1">
        <v>40363</v>
      </c>
      <c r="W28">
        <v>29</v>
      </c>
      <c r="Y28" s="1">
        <v>40968</v>
      </c>
      <c r="Z28">
        <v>4.29</v>
      </c>
      <c r="AB28" s="1">
        <v>40968</v>
      </c>
      <c r="AC28">
        <v>77.275000000000006</v>
      </c>
      <c r="AE28" s="1">
        <v>40968</v>
      </c>
      <c r="AF28">
        <v>20</v>
      </c>
      <c r="AH28" s="1">
        <v>40968</v>
      </c>
      <c r="AI28">
        <v>7.8</v>
      </c>
      <c r="AK28" s="1">
        <v>40968</v>
      </c>
      <c r="AL28">
        <v>40291</v>
      </c>
      <c r="AN28" s="1">
        <v>40968</v>
      </c>
      <c r="AO28">
        <v>16935</v>
      </c>
      <c r="AQ28" s="1">
        <v>40968</v>
      </c>
      <c r="AR28">
        <v>53.3</v>
      </c>
      <c r="AT28" s="1">
        <v>40968</v>
      </c>
      <c r="AU28">
        <v>55.9</v>
      </c>
      <c r="AW28" s="1">
        <v>40968</v>
      </c>
      <c r="AX28">
        <v>94.5</v>
      </c>
      <c r="AZ28" s="1">
        <v>40968</v>
      </c>
      <c r="BA28">
        <v>9.6999999999999993</v>
      </c>
      <c r="BC28" s="1">
        <v>40968</v>
      </c>
      <c r="BD28">
        <v>6.8</v>
      </c>
      <c r="BF28" s="1">
        <v>40968</v>
      </c>
      <c r="BG28">
        <v>10.199999999999999</v>
      </c>
      <c r="BI28" s="1">
        <v>42551</v>
      </c>
      <c r="BJ28">
        <v>5.51</v>
      </c>
      <c r="BL28" s="4">
        <v>40969</v>
      </c>
      <c r="BM28">
        <v>2.214</v>
      </c>
    </row>
    <row r="29" spans="1:65" ht="15.75" thickBot="1">
      <c r="A29" s="1">
        <v>42643</v>
      </c>
      <c r="B29">
        <v>1.6</v>
      </c>
      <c r="D29" s="1">
        <v>40999</v>
      </c>
      <c r="E29">
        <v>2.2999999999999998</v>
      </c>
      <c r="G29" s="1">
        <v>42643</v>
      </c>
      <c r="H29">
        <v>1.7</v>
      </c>
      <c r="J29" s="1">
        <v>40999</v>
      </c>
      <c r="K29">
        <v>8.1999999999999993</v>
      </c>
      <c r="M29" s="1">
        <v>40999</v>
      </c>
      <c r="N29">
        <v>5.8</v>
      </c>
      <c r="P29" s="1">
        <v>40999</v>
      </c>
      <c r="Q29">
        <v>1.88</v>
      </c>
      <c r="S29" s="1">
        <v>40368</v>
      </c>
      <c r="T29">
        <v>439</v>
      </c>
      <c r="V29" s="1">
        <v>40370</v>
      </c>
      <c r="W29">
        <v>28</v>
      </c>
      <c r="Y29" s="1">
        <v>40999</v>
      </c>
      <c r="Z29">
        <v>2.71</v>
      </c>
      <c r="AB29" s="1">
        <v>40999</v>
      </c>
      <c r="AC29">
        <v>76.751999999999995</v>
      </c>
      <c r="AE29" s="1">
        <v>40999</v>
      </c>
      <c r="AF29">
        <v>3.3</v>
      </c>
      <c r="AH29" s="1">
        <v>40999</v>
      </c>
      <c r="AI29">
        <v>7</v>
      </c>
      <c r="AK29" s="1">
        <v>40999</v>
      </c>
      <c r="AL29">
        <v>42500</v>
      </c>
      <c r="AN29" s="1">
        <v>40999</v>
      </c>
      <c r="AO29">
        <v>19556</v>
      </c>
      <c r="AQ29" s="1">
        <v>40999</v>
      </c>
      <c r="AR29">
        <v>53.5</v>
      </c>
      <c r="AT29" s="1">
        <v>40999</v>
      </c>
      <c r="AU29">
        <v>55.6</v>
      </c>
      <c r="AW29" s="1">
        <v>40999</v>
      </c>
      <c r="AX29">
        <v>93.1</v>
      </c>
      <c r="AZ29" s="1">
        <v>40999</v>
      </c>
      <c r="BA29">
        <v>6.7</v>
      </c>
      <c r="BC29" s="1">
        <v>40999</v>
      </c>
      <c r="BD29">
        <v>7.8</v>
      </c>
      <c r="BF29" s="1">
        <v>40999</v>
      </c>
      <c r="BG29">
        <v>10</v>
      </c>
      <c r="BI29" s="1">
        <v>42643</v>
      </c>
      <c r="BJ29">
        <v>5.7</v>
      </c>
      <c r="BL29" s="4">
        <v>41000</v>
      </c>
      <c r="BM29">
        <v>1.919</v>
      </c>
    </row>
    <row r="30" spans="1:65" ht="15.75" thickBot="1">
      <c r="A30" s="1">
        <v>42735</v>
      </c>
      <c r="B30">
        <v>2</v>
      </c>
      <c r="D30" s="1">
        <v>41029</v>
      </c>
      <c r="E30">
        <v>2</v>
      </c>
      <c r="G30" s="1">
        <v>42735</v>
      </c>
      <c r="H30">
        <v>1.6</v>
      </c>
      <c r="J30" s="1">
        <v>41029</v>
      </c>
      <c r="K30">
        <v>8.5</v>
      </c>
      <c r="M30" s="1">
        <v>41029</v>
      </c>
      <c r="N30">
        <v>4.3</v>
      </c>
      <c r="P30" s="1">
        <v>41029</v>
      </c>
      <c r="Q30">
        <v>1.7</v>
      </c>
      <c r="S30" s="1">
        <v>40375</v>
      </c>
      <c r="T30">
        <v>462</v>
      </c>
      <c r="V30" s="1">
        <v>40377</v>
      </c>
      <c r="W30">
        <v>27</v>
      </c>
      <c r="Y30" s="1">
        <v>41029</v>
      </c>
      <c r="Z30">
        <v>3.86</v>
      </c>
      <c r="AB30" s="1">
        <v>41029</v>
      </c>
      <c r="AC30">
        <v>77.200400000000002</v>
      </c>
      <c r="AE30" s="1">
        <v>41029</v>
      </c>
      <c r="AF30">
        <v>8.1999999999999993</v>
      </c>
      <c r="AH30" s="1">
        <v>41029</v>
      </c>
      <c r="AI30">
        <v>6.5</v>
      </c>
      <c r="AK30" s="1">
        <v>41029</v>
      </c>
      <c r="AL30">
        <v>45265</v>
      </c>
      <c r="AN30" s="1">
        <v>41029</v>
      </c>
      <c r="AO30">
        <v>22019</v>
      </c>
      <c r="AQ30" s="1">
        <v>41029</v>
      </c>
      <c r="AR30">
        <v>55.2</v>
      </c>
      <c r="AT30" s="1">
        <v>41029</v>
      </c>
      <c r="AU30">
        <v>55.3</v>
      </c>
      <c r="AW30" s="1">
        <v>41029</v>
      </c>
      <c r="AX30">
        <v>94.2</v>
      </c>
      <c r="AZ30" s="1">
        <v>41029</v>
      </c>
      <c r="BA30">
        <v>4.5999999999999996</v>
      </c>
      <c r="BC30" s="1">
        <v>41029</v>
      </c>
      <c r="BD30">
        <v>5.6</v>
      </c>
      <c r="BF30" s="1">
        <v>41029</v>
      </c>
      <c r="BG30">
        <v>9.9</v>
      </c>
      <c r="BI30" s="1">
        <v>42735</v>
      </c>
      <c r="BJ30">
        <v>5.95</v>
      </c>
      <c r="BL30" s="4">
        <v>41030</v>
      </c>
      <c r="BM30">
        <v>1.5629999999999999</v>
      </c>
    </row>
    <row r="31" spans="1:65" ht="15.75" thickBot="1">
      <c r="A31" s="1">
        <v>42825</v>
      </c>
      <c r="B31">
        <v>1.9</v>
      </c>
      <c r="D31" s="1">
        <v>41060</v>
      </c>
      <c r="E31">
        <v>1.6</v>
      </c>
      <c r="G31" s="1">
        <v>42825</v>
      </c>
      <c r="H31">
        <v>1.9</v>
      </c>
      <c r="J31" s="1">
        <v>41060</v>
      </c>
      <c r="K31">
        <v>8.6</v>
      </c>
      <c r="M31" s="1">
        <v>41060</v>
      </c>
      <c r="N31">
        <v>3.6</v>
      </c>
      <c r="P31" s="1">
        <v>41060</v>
      </c>
      <c r="Q31">
        <v>1.69</v>
      </c>
      <c r="S31" s="1">
        <v>40382</v>
      </c>
      <c r="T31">
        <v>465</v>
      </c>
      <c r="V31" s="1">
        <v>40384</v>
      </c>
      <c r="W31">
        <v>26</v>
      </c>
      <c r="Y31" s="1">
        <v>41060</v>
      </c>
      <c r="Z31">
        <v>3.86</v>
      </c>
      <c r="AB31" s="1">
        <v>41060</v>
      </c>
      <c r="AC31">
        <v>77.181700000000006</v>
      </c>
      <c r="AE31" s="1">
        <v>41060</v>
      </c>
      <c r="AF31">
        <v>7.7</v>
      </c>
      <c r="AH31" s="1">
        <v>41060</v>
      </c>
      <c r="AI31">
        <v>5.6</v>
      </c>
      <c r="AK31" s="1">
        <v>41060</v>
      </c>
      <c r="AL31">
        <v>49106</v>
      </c>
      <c r="AN31" s="1">
        <v>41060</v>
      </c>
      <c r="AO31">
        <v>23418</v>
      </c>
      <c r="AQ31" s="1">
        <v>41060</v>
      </c>
      <c r="AR31">
        <v>53.2</v>
      </c>
      <c r="AT31" s="1">
        <v>41060</v>
      </c>
      <c r="AU31">
        <v>55.1</v>
      </c>
      <c r="AW31" s="1">
        <v>41060</v>
      </c>
      <c r="AX31">
        <v>94</v>
      </c>
      <c r="AZ31" s="1">
        <v>41060</v>
      </c>
      <c r="BA31">
        <v>4.8</v>
      </c>
      <c r="BC31" s="1">
        <v>41060</v>
      </c>
      <c r="BD31">
        <v>2.6</v>
      </c>
      <c r="BF31" s="1">
        <v>41060</v>
      </c>
      <c r="BG31">
        <v>9.5</v>
      </c>
      <c r="BI31" s="1">
        <v>42825</v>
      </c>
      <c r="BJ31">
        <v>6.05</v>
      </c>
      <c r="BL31" s="4">
        <v>41061</v>
      </c>
      <c r="BM31">
        <v>1.643</v>
      </c>
    </row>
    <row r="32" spans="1:65" ht="15.75" thickBot="1">
      <c r="A32" s="1">
        <v>42916</v>
      </c>
      <c r="B32">
        <v>2.1</v>
      </c>
      <c r="D32" s="1">
        <v>41090</v>
      </c>
      <c r="E32">
        <v>1.5</v>
      </c>
      <c r="G32" s="1">
        <v>42916</v>
      </c>
      <c r="H32">
        <v>3.1</v>
      </c>
      <c r="J32" s="1">
        <v>41090</v>
      </c>
      <c r="K32">
        <v>8.6</v>
      </c>
      <c r="M32" s="1">
        <v>41090</v>
      </c>
      <c r="N32">
        <v>2.2000000000000002</v>
      </c>
      <c r="P32" s="1">
        <v>41090</v>
      </c>
      <c r="Q32">
        <v>1.5699999999999998</v>
      </c>
      <c r="S32" s="1">
        <v>40389</v>
      </c>
      <c r="T32">
        <v>476</v>
      </c>
      <c r="V32" s="1">
        <v>40391</v>
      </c>
      <c r="W32">
        <v>25</v>
      </c>
      <c r="Y32" s="1">
        <v>41090</v>
      </c>
      <c r="Z32">
        <v>3.59</v>
      </c>
      <c r="AB32" s="1">
        <v>41090</v>
      </c>
      <c r="AC32">
        <v>77.037099999999995</v>
      </c>
      <c r="AE32" s="1">
        <v>41090</v>
      </c>
      <c r="AF32">
        <v>7.7</v>
      </c>
      <c r="AH32" s="1">
        <v>41090</v>
      </c>
      <c r="AI32">
        <v>5.5</v>
      </c>
      <c r="AK32" s="1">
        <v>41090</v>
      </c>
      <c r="AL32">
        <v>52504</v>
      </c>
      <c r="AN32" s="1">
        <v>41090</v>
      </c>
      <c r="AO32">
        <v>25404</v>
      </c>
      <c r="AQ32" s="1">
        <v>41090</v>
      </c>
      <c r="AR32">
        <v>49.5</v>
      </c>
      <c r="AT32" s="1">
        <v>41090</v>
      </c>
      <c r="AU32">
        <v>53.6</v>
      </c>
      <c r="AW32" s="1">
        <v>41090</v>
      </c>
      <c r="AX32">
        <v>91.9</v>
      </c>
      <c r="AZ32" s="1">
        <v>41090</v>
      </c>
      <c r="BA32">
        <v>5.9</v>
      </c>
      <c r="BC32" s="1">
        <v>41090</v>
      </c>
      <c r="BD32">
        <v>1.5</v>
      </c>
      <c r="BF32" s="1">
        <v>41090</v>
      </c>
      <c r="BG32">
        <v>9.3000000000000007</v>
      </c>
      <c r="BI32" s="1">
        <v>42916</v>
      </c>
      <c r="BJ32">
        <v>6.27</v>
      </c>
      <c r="BL32" s="4">
        <v>41091</v>
      </c>
      <c r="BM32">
        <v>1.47</v>
      </c>
    </row>
    <row r="33" spans="1:65" ht="15.75" thickBot="1">
      <c r="A33" s="1">
        <v>43008</v>
      </c>
      <c r="B33">
        <v>2.2999999999999998</v>
      </c>
      <c r="D33" s="1">
        <v>41121</v>
      </c>
      <c r="E33">
        <v>1.4</v>
      </c>
      <c r="G33" s="1">
        <v>43008</v>
      </c>
      <c r="H33">
        <v>3.2</v>
      </c>
      <c r="J33" s="1">
        <v>41121</v>
      </c>
      <c r="K33">
        <v>7.8</v>
      </c>
      <c r="M33" s="1">
        <v>41121</v>
      </c>
      <c r="N33">
        <v>2.5</v>
      </c>
      <c r="P33" s="1">
        <v>41121</v>
      </c>
      <c r="Q33">
        <v>1.6400000000000001</v>
      </c>
      <c r="S33" s="1">
        <v>40396</v>
      </c>
      <c r="T33">
        <v>483</v>
      </c>
      <c r="V33" s="1">
        <v>40398</v>
      </c>
      <c r="W33">
        <v>27</v>
      </c>
      <c r="Y33" s="1">
        <v>41121</v>
      </c>
      <c r="Z33">
        <v>3.27</v>
      </c>
      <c r="AB33" s="1">
        <v>41121</v>
      </c>
      <c r="AC33">
        <v>77.078400000000002</v>
      </c>
      <c r="AE33" s="1">
        <v>41121</v>
      </c>
      <c r="AF33">
        <v>9.3000000000000007</v>
      </c>
      <c r="AH33" s="1">
        <v>41121</v>
      </c>
      <c r="AI33">
        <v>5.8</v>
      </c>
      <c r="AK33" s="1">
        <v>41121</v>
      </c>
      <c r="AL33">
        <v>52493</v>
      </c>
      <c r="AN33" s="1">
        <v>41121</v>
      </c>
      <c r="AO33">
        <v>26157</v>
      </c>
      <c r="AQ33" s="1">
        <v>41121</v>
      </c>
      <c r="AR33">
        <v>49.6</v>
      </c>
      <c r="AT33" s="1">
        <v>41121</v>
      </c>
      <c r="AU33">
        <v>52.1</v>
      </c>
      <c r="AW33" s="1">
        <v>41121</v>
      </c>
      <c r="AX33">
        <v>91.5</v>
      </c>
      <c r="AZ33" s="1">
        <v>41121</v>
      </c>
      <c r="BA33">
        <v>2.9</v>
      </c>
      <c r="BC33" s="1">
        <v>41121</v>
      </c>
      <c r="BD33">
        <v>0.7</v>
      </c>
      <c r="BF33" s="1">
        <v>41121</v>
      </c>
      <c r="BG33">
        <v>8</v>
      </c>
      <c r="BI33" s="1">
        <v>43008</v>
      </c>
      <c r="BJ33">
        <v>6.28</v>
      </c>
      <c r="BL33" s="4">
        <v>41122</v>
      </c>
      <c r="BM33">
        <v>1.548</v>
      </c>
    </row>
    <row r="34" spans="1:65" ht="15.75" thickBot="1">
      <c r="A34" s="1">
        <v>43100</v>
      </c>
      <c r="B34">
        <v>2.7</v>
      </c>
      <c r="D34" s="1">
        <v>41152</v>
      </c>
      <c r="E34">
        <v>1.5</v>
      </c>
      <c r="G34" s="1">
        <v>43100</v>
      </c>
      <c r="H34">
        <v>3.1</v>
      </c>
      <c r="J34" s="1">
        <v>41152</v>
      </c>
      <c r="K34">
        <v>7.6</v>
      </c>
      <c r="M34" s="1">
        <v>41152</v>
      </c>
      <c r="N34">
        <v>3.2</v>
      </c>
      <c r="P34" s="1">
        <v>41152</v>
      </c>
      <c r="Q34">
        <v>1.67</v>
      </c>
      <c r="S34" s="1">
        <v>40403</v>
      </c>
      <c r="T34">
        <v>486</v>
      </c>
      <c r="V34" s="1">
        <v>40405</v>
      </c>
      <c r="W34">
        <v>27</v>
      </c>
      <c r="Y34" s="1">
        <v>41152</v>
      </c>
      <c r="Z34">
        <v>2.23</v>
      </c>
      <c r="AB34" s="1">
        <v>41152</v>
      </c>
      <c r="AC34">
        <v>76.637100000000004</v>
      </c>
      <c r="AE34" s="1">
        <v>41152</v>
      </c>
      <c r="AF34">
        <v>-5.9</v>
      </c>
      <c r="AH34" s="1">
        <v>41152</v>
      </c>
      <c r="AI34">
        <v>5.8</v>
      </c>
      <c r="AK34" s="1">
        <v>41152</v>
      </c>
      <c r="AL34">
        <v>54217</v>
      </c>
      <c r="AN34" s="1">
        <v>41152</v>
      </c>
      <c r="AO34">
        <v>27299</v>
      </c>
      <c r="AQ34" s="1">
        <v>41152</v>
      </c>
      <c r="AR34">
        <v>49</v>
      </c>
      <c r="AT34" s="1">
        <v>41152</v>
      </c>
      <c r="AU34">
        <v>52.1</v>
      </c>
      <c r="AW34" s="1">
        <v>41152</v>
      </c>
      <c r="AX34">
        <v>92.7</v>
      </c>
      <c r="AZ34" s="1">
        <v>41152</v>
      </c>
      <c r="BA34">
        <v>1.4</v>
      </c>
      <c r="BC34" s="1">
        <v>41152</v>
      </c>
      <c r="BD34">
        <v>0.7</v>
      </c>
      <c r="BF34" s="1">
        <v>41152</v>
      </c>
      <c r="BG34">
        <v>6.4</v>
      </c>
      <c r="BI34" s="1">
        <v>43100</v>
      </c>
      <c r="BJ34">
        <v>6.32</v>
      </c>
      <c r="BL34" s="4">
        <v>41153</v>
      </c>
      <c r="BM34">
        <v>1.633</v>
      </c>
    </row>
    <row r="35" spans="1:65" ht="15.75" thickBot="1">
      <c r="A35" s="1">
        <v>43190</v>
      </c>
      <c r="B35">
        <v>3</v>
      </c>
      <c r="D35" s="1">
        <v>41182</v>
      </c>
      <c r="E35">
        <v>1.7</v>
      </c>
      <c r="G35" s="1">
        <v>43190</v>
      </c>
      <c r="H35">
        <v>3.3</v>
      </c>
      <c r="J35" s="1">
        <v>41182</v>
      </c>
      <c r="K35">
        <v>8.1</v>
      </c>
      <c r="M35" s="1">
        <v>41182</v>
      </c>
      <c r="N35">
        <v>3.7</v>
      </c>
      <c r="P35" s="1">
        <v>41182</v>
      </c>
      <c r="Q35">
        <v>1.63</v>
      </c>
      <c r="S35" s="1">
        <v>40410</v>
      </c>
      <c r="T35">
        <v>464</v>
      </c>
      <c r="V35" s="1">
        <v>40412</v>
      </c>
      <c r="W35">
        <v>28</v>
      </c>
      <c r="Y35" s="1">
        <v>41182</v>
      </c>
      <c r="Z35">
        <v>2.25</v>
      </c>
      <c r="AB35" s="1">
        <v>41182</v>
      </c>
      <c r="AC35">
        <v>76.467100000000002</v>
      </c>
      <c r="AE35" s="1">
        <v>41182</v>
      </c>
      <c r="AF35">
        <v>0.9</v>
      </c>
      <c r="AH35" s="1">
        <v>41182</v>
      </c>
      <c r="AI35">
        <v>7</v>
      </c>
      <c r="AK35" s="1">
        <v>41182</v>
      </c>
      <c r="AL35">
        <v>52903</v>
      </c>
      <c r="AN35" s="1">
        <v>41182</v>
      </c>
      <c r="AO35">
        <v>26880</v>
      </c>
      <c r="AQ35" s="1">
        <v>41182</v>
      </c>
      <c r="AR35">
        <v>50.8</v>
      </c>
      <c r="AT35" s="1">
        <v>41182</v>
      </c>
      <c r="AU35">
        <v>53.8</v>
      </c>
      <c r="AW35" s="1">
        <v>41182</v>
      </c>
      <c r="AX35">
        <v>92.7</v>
      </c>
      <c r="AZ35" s="1">
        <v>41182</v>
      </c>
      <c r="BA35">
        <v>4</v>
      </c>
      <c r="BC35" s="1">
        <v>41182</v>
      </c>
      <c r="BD35">
        <v>1.2</v>
      </c>
      <c r="BF35" s="1">
        <v>41182</v>
      </c>
      <c r="BG35">
        <v>7</v>
      </c>
      <c r="BI35" s="1">
        <v>43190</v>
      </c>
      <c r="BJ35">
        <v>7.04</v>
      </c>
      <c r="BL35" s="4">
        <v>41183</v>
      </c>
      <c r="BM35">
        <v>1.694</v>
      </c>
    </row>
    <row r="36" spans="1:65" ht="15.75" thickBot="1">
      <c r="A36" s="1">
        <v>43281</v>
      </c>
      <c r="B36">
        <v>3.3</v>
      </c>
      <c r="D36" s="1">
        <v>41213</v>
      </c>
      <c r="E36">
        <v>2</v>
      </c>
      <c r="G36" s="1">
        <v>43281</v>
      </c>
      <c r="H36">
        <v>3.2</v>
      </c>
      <c r="J36" s="1">
        <v>41213</v>
      </c>
      <c r="K36">
        <v>8.6999999999999993</v>
      </c>
      <c r="M36" s="1">
        <v>41213</v>
      </c>
      <c r="N36">
        <v>3.3</v>
      </c>
      <c r="P36" s="1">
        <v>41213</v>
      </c>
      <c r="Q36">
        <v>1.6</v>
      </c>
      <c r="S36" s="1">
        <v>40417</v>
      </c>
      <c r="T36">
        <v>467</v>
      </c>
      <c r="V36" s="1">
        <v>40419</v>
      </c>
      <c r="W36">
        <v>28</v>
      </c>
      <c r="Y36" s="1">
        <v>41213</v>
      </c>
      <c r="Z36">
        <v>1.9300000000000002</v>
      </c>
      <c r="AB36" s="1">
        <v>41213</v>
      </c>
      <c r="AC36">
        <v>76.5822</v>
      </c>
      <c r="AE36" s="1">
        <v>41213</v>
      </c>
      <c r="AF36">
        <v>7.8</v>
      </c>
      <c r="AH36" s="1">
        <v>41213</v>
      </c>
      <c r="AI36">
        <v>6.1</v>
      </c>
      <c r="AK36" s="1">
        <v>41213</v>
      </c>
      <c r="AL36">
        <v>52516</v>
      </c>
      <c r="AN36" s="1">
        <v>41213</v>
      </c>
      <c r="AO36">
        <v>28187</v>
      </c>
      <c r="AQ36" s="1">
        <v>41213</v>
      </c>
      <c r="AR36">
        <v>50.5</v>
      </c>
      <c r="AT36" s="1">
        <v>41213</v>
      </c>
      <c r="AU36">
        <v>54.3</v>
      </c>
      <c r="AW36" s="1">
        <v>41213</v>
      </c>
      <c r="AX36">
        <v>93</v>
      </c>
      <c r="AZ36" s="1">
        <v>41213</v>
      </c>
      <c r="BA36">
        <v>1.9</v>
      </c>
      <c r="BC36" s="1">
        <v>41213</v>
      </c>
      <c r="BD36">
        <v>-0.3</v>
      </c>
      <c r="BF36" s="1">
        <v>41213</v>
      </c>
      <c r="BG36">
        <v>7.3</v>
      </c>
      <c r="BI36" s="1">
        <v>43281</v>
      </c>
      <c r="BJ36">
        <v>6.33</v>
      </c>
      <c r="BL36" s="4">
        <v>41214</v>
      </c>
      <c r="BM36">
        <v>1.6160000000000001</v>
      </c>
    </row>
    <row r="37" spans="1:65" ht="15.75" thickBot="1">
      <c r="A37" s="1">
        <v>43373</v>
      </c>
      <c r="B37">
        <v>3.1</v>
      </c>
      <c r="D37" s="1">
        <v>41243</v>
      </c>
      <c r="E37">
        <v>1.7</v>
      </c>
      <c r="G37" s="1">
        <v>43373</v>
      </c>
      <c r="H37">
        <v>3.4</v>
      </c>
      <c r="J37" s="1">
        <v>41243</v>
      </c>
      <c r="K37">
        <v>9.5</v>
      </c>
      <c r="M37" s="1">
        <v>41243</v>
      </c>
      <c r="N37">
        <v>3.2</v>
      </c>
      <c r="P37" s="1">
        <v>41243</v>
      </c>
      <c r="Q37">
        <v>1.6099999999999999</v>
      </c>
      <c r="S37" s="1">
        <v>40424</v>
      </c>
      <c r="T37">
        <v>452</v>
      </c>
      <c r="V37" s="1">
        <v>40426</v>
      </c>
      <c r="W37">
        <v>29</v>
      </c>
      <c r="Y37" s="1">
        <v>41243</v>
      </c>
      <c r="Z37">
        <v>2.35</v>
      </c>
      <c r="AB37" s="1">
        <v>41243</v>
      </c>
      <c r="AC37">
        <v>76.813000000000002</v>
      </c>
      <c r="AE37" s="1">
        <v>41243</v>
      </c>
      <c r="AF37">
        <v>1.6</v>
      </c>
      <c r="AH37" s="1">
        <v>41243</v>
      </c>
      <c r="AI37">
        <v>6</v>
      </c>
      <c r="AK37" s="1">
        <v>41243</v>
      </c>
      <c r="AL37">
        <v>48734</v>
      </c>
      <c r="AN37" s="1">
        <v>41243</v>
      </c>
      <c r="AO37">
        <v>24761</v>
      </c>
      <c r="AQ37" s="1">
        <v>41243</v>
      </c>
      <c r="AR37">
        <v>48</v>
      </c>
      <c r="AT37" s="1">
        <v>41243</v>
      </c>
      <c r="AU37">
        <v>53.9</v>
      </c>
      <c r="AW37" s="1">
        <v>41243</v>
      </c>
      <c r="AX37">
        <v>87.2</v>
      </c>
      <c r="AZ37" s="1">
        <v>41243</v>
      </c>
      <c r="BA37">
        <v>4.2</v>
      </c>
      <c r="BC37" s="1">
        <v>41243</v>
      </c>
      <c r="BD37">
        <v>2.4</v>
      </c>
      <c r="BF37" s="1">
        <v>41243</v>
      </c>
      <c r="BG37">
        <v>7.4</v>
      </c>
      <c r="BI37" s="1">
        <v>43373</v>
      </c>
      <c r="BJ37">
        <v>6.03</v>
      </c>
      <c r="BL37" s="4">
        <v>41244</v>
      </c>
      <c r="BM37">
        <v>1.7569999999999999</v>
      </c>
    </row>
    <row r="38" spans="1:65" ht="15.75" thickBot="1">
      <c r="A38" s="1">
        <v>43465</v>
      </c>
      <c r="B38">
        <v>2.2999999999999998</v>
      </c>
      <c r="D38" s="1">
        <v>41274</v>
      </c>
      <c r="E38">
        <v>1.6</v>
      </c>
      <c r="G38" s="1">
        <v>43465</v>
      </c>
      <c r="H38">
        <v>3.7</v>
      </c>
      <c r="J38" s="1">
        <v>41274</v>
      </c>
      <c r="K38">
        <v>11.6</v>
      </c>
      <c r="M38" s="1">
        <v>41274</v>
      </c>
      <c r="N38">
        <v>3.8</v>
      </c>
      <c r="P38" s="1">
        <v>41274</v>
      </c>
      <c r="Q38">
        <v>1.6400000000000001</v>
      </c>
      <c r="S38" s="1">
        <v>40431</v>
      </c>
      <c r="T38">
        <v>444</v>
      </c>
      <c r="V38" s="1">
        <v>40433</v>
      </c>
      <c r="W38">
        <v>28</v>
      </c>
      <c r="Y38" s="1">
        <v>41274</v>
      </c>
      <c r="Z38">
        <v>2.09</v>
      </c>
      <c r="AB38" s="1">
        <v>41274</v>
      </c>
      <c r="AC38">
        <v>76.874499999999998</v>
      </c>
      <c r="AE38" s="1">
        <v>41274</v>
      </c>
      <c r="AF38">
        <v>0.8</v>
      </c>
      <c r="AH38" s="1">
        <v>41274</v>
      </c>
      <c r="AI38">
        <v>5.8</v>
      </c>
      <c r="AK38" s="1">
        <v>41274</v>
      </c>
      <c r="AL38">
        <v>44162</v>
      </c>
      <c r="AN38" s="1">
        <v>41274</v>
      </c>
      <c r="AO38">
        <v>22265</v>
      </c>
      <c r="AQ38" s="1">
        <v>41274</v>
      </c>
      <c r="AR38">
        <v>50.1</v>
      </c>
      <c r="AT38" s="1">
        <v>41274</v>
      </c>
      <c r="AU38">
        <v>55.7</v>
      </c>
      <c r="AW38" s="1">
        <v>41274</v>
      </c>
      <c r="AX38">
        <v>88</v>
      </c>
      <c r="AZ38" s="1">
        <v>41274</v>
      </c>
      <c r="BA38">
        <v>5.4</v>
      </c>
      <c r="BC38" s="1">
        <v>41274</v>
      </c>
      <c r="BD38">
        <v>-1.4</v>
      </c>
      <c r="BF38" s="1">
        <v>41274</v>
      </c>
      <c r="BG38">
        <v>8.1999999999999993</v>
      </c>
      <c r="BI38" s="1">
        <v>43465</v>
      </c>
      <c r="BJ38">
        <v>5.71</v>
      </c>
      <c r="BL38" s="4">
        <v>41275</v>
      </c>
      <c r="BM38">
        <v>1.9850000000000001</v>
      </c>
    </row>
    <row r="39" spans="1:65" ht="15.75" thickBot="1">
      <c r="A39" s="1">
        <v>43555</v>
      </c>
      <c r="B39">
        <v>2.2000000000000002</v>
      </c>
      <c r="D39" s="1">
        <v>41305</v>
      </c>
      <c r="E39">
        <v>1.5</v>
      </c>
      <c r="G39" s="1">
        <v>43555</v>
      </c>
      <c r="H39">
        <v>3.3</v>
      </c>
      <c r="J39" s="1">
        <v>41305</v>
      </c>
      <c r="K39">
        <v>5.9</v>
      </c>
      <c r="M39" s="1">
        <v>41305</v>
      </c>
      <c r="N39">
        <v>3.2</v>
      </c>
      <c r="P39" s="1">
        <v>41305</v>
      </c>
      <c r="Q39">
        <v>1.51</v>
      </c>
      <c r="S39" s="1">
        <v>40438</v>
      </c>
      <c r="T39">
        <v>459</v>
      </c>
      <c r="V39" s="1">
        <v>40440</v>
      </c>
      <c r="W39">
        <v>27</v>
      </c>
      <c r="Y39" s="1">
        <v>41305</v>
      </c>
      <c r="Z39">
        <v>1.44</v>
      </c>
      <c r="AB39" s="1">
        <v>41305</v>
      </c>
      <c r="AC39">
        <v>76.726200000000006</v>
      </c>
      <c r="AE39" s="1">
        <v>41305</v>
      </c>
      <c r="AF39">
        <v>0.1</v>
      </c>
      <c r="AH39" s="1">
        <v>41305</v>
      </c>
      <c r="AI39">
        <v>6.1</v>
      </c>
      <c r="AK39" s="1">
        <v>41305</v>
      </c>
      <c r="AL39">
        <v>38562</v>
      </c>
      <c r="AN39" s="1">
        <v>41305</v>
      </c>
      <c r="AO39">
        <v>20810</v>
      </c>
      <c r="AQ39" s="1">
        <v>41305</v>
      </c>
      <c r="AR39">
        <v>53.3</v>
      </c>
      <c r="AT39" s="1">
        <v>41305</v>
      </c>
      <c r="AU39">
        <v>55.9</v>
      </c>
      <c r="AW39" s="1">
        <v>41305</v>
      </c>
      <c r="AX39">
        <v>88.8</v>
      </c>
      <c r="AZ39" s="1">
        <v>41305</v>
      </c>
      <c r="BA39">
        <v>4.3</v>
      </c>
      <c r="BC39" s="1">
        <v>41305</v>
      </c>
      <c r="BD39">
        <v>-0.9</v>
      </c>
      <c r="BF39" s="1">
        <v>41305</v>
      </c>
      <c r="BG39">
        <v>7.7</v>
      </c>
      <c r="BI39" s="1">
        <v>43555</v>
      </c>
      <c r="BJ39">
        <v>5.12</v>
      </c>
      <c r="BL39" s="4">
        <v>41306</v>
      </c>
      <c r="BM39">
        <v>1.881</v>
      </c>
    </row>
    <row r="40" spans="1:65" ht="15.75" thickBot="1">
      <c r="A40" s="1">
        <v>43646</v>
      </c>
      <c r="B40">
        <v>2.1</v>
      </c>
      <c r="D40" s="1">
        <v>41333</v>
      </c>
      <c r="E40">
        <v>1.6</v>
      </c>
      <c r="G40" s="1">
        <v>43646</v>
      </c>
      <c r="H40">
        <v>2.1</v>
      </c>
      <c r="J40" s="1">
        <v>41333</v>
      </c>
      <c r="K40">
        <v>5.6</v>
      </c>
      <c r="M40" s="1">
        <v>41333</v>
      </c>
      <c r="N40">
        <v>3.2</v>
      </c>
      <c r="P40" s="1">
        <v>41333</v>
      </c>
      <c r="Q40">
        <v>1.52</v>
      </c>
      <c r="S40" s="1">
        <v>40445</v>
      </c>
      <c r="T40">
        <v>459</v>
      </c>
      <c r="V40" s="1">
        <v>40447</v>
      </c>
      <c r="W40">
        <v>28</v>
      </c>
      <c r="Y40" s="1">
        <v>41333</v>
      </c>
      <c r="Z40">
        <v>1.6400000000000001</v>
      </c>
      <c r="AB40" s="1">
        <v>41333</v>
      </c>
      <c r="AC40">
        <v>76.993399999999994</v>
      </c>
      <c r="AE40" s="1">
        <v>41333</v>
      </c>
      <c r="AF40">
        <v>0.3</v>
      </c>
      <c r="AH40" s="1">
        <v>41333</v>
      </c>
      <c r="AI40">
        <v>5.4</v>
      </c>
      <c r="AK40" s="1">
        <v>41333</v>
      </c>
      <c r="AL40">
        <v>38761</v>
      </c>
      <c r="AN40" s="1">
        <v>41333</v>
      </c>
      <c r="AO40">
        <v>20701</v>
      </c>
      <c r="AQ40" s="1">
        <v>41333</v>
      </c>
      <c r="AR40">
        <v>54.2</v>
      </c>
      <c r="AT40" s="1">
        <v>41333</v>
      </c>
      <c r="AU40">
        <v>56.6</v>
      </c>
      <c r="AW40" s="1">
        <v>41333</v>
      </c>
      <c r="AX40">
        <v>90.9</v>
      </c>
      <c r="AZ40" s="1">
        <v>41333</v>
      </c>
      <c r="BA40">
        <v>4</v>
      </c>
      <c r="BC40" s="1">
        <v>41333</v>
      </c>
      <c r="BD40">
        <v>2.4</v>
      </c>
      <c r="BF40" s="1">
        <v>41333</v>
      </c>
      <c r="BG40">
        <v>7.1</v>
      </c>
      <c r="BI40" s="1">
        <v>43646</v>
      </c>
      <c r="BJ40">
        <v>5.0199999999999996</v>
      </c>
      <c r="BL40" s="4">
        <v>41334</v>
      </c>
      <c r="BM40">
        <v>1.8520000000000001</v>
      </c>
    </row>
    <row r="41" spans="1:65" ht="15.75" thickBot="1">
      <c r="A41" s="1">
        <v>43738</v>
      </c>
      <c r="B41">
        <v>2.2999999999999998</v>
      </c>
      <c r="D41" s="1">
        <v>41364</v>
      </c>
      <c r="E41">
        <v>1.3</v>
      </c>
      <c r="G41" s="1">
        <v>43738</v>
      </c>
      <c r="H41">
        <v>1.9</v>
      </c>
      <c r="J41" s="1">
        <v>41364</v>
      </c>
      <c r="K41">
        <v>5.9</v>
      </c>
      <c r="M41" s="1">
        <v>41364</v>
      </c>
      <c r="N41">
        <v>2.2000000000000002</v>
      </c>
      <c r="P41" s="1">
        <v>41364</v>
      </c>
      <c r="Q41">
        <v>1.44</v>
      </c>
      <c r="S41" s="1">
        <v>40452</v>
      </c>
      <c r="T41">
        <v>446</v>
      </c>
      <c r="V41" s="1">
        <v>40454</v>
      </c>
      <c r="W41">
        <v>26</v>
      </c>
      <c r="Y41" s="1">
        <v>41364</v>
      </c>
      <c r="Z41">
        <v>2.58</v>
      </c>
      <c r="AB41" s="1">
        <v>41364</v>
      </c>
      <c r="AC41">
        <v>77.2149</v>
      </c>
      <c r="AE41" s="1">
        <v>41364</v>
      </c>
      <c r="AF41">
        <v>-3.2</v>
      </c>
      <c r="AH41" s="1">
        <v>41364</v>
      </c>
      <c r="AI41">
        <v>4.9000000000000004</v>
      </c>
      <c r="AK41" s="1">
        <v>41364</v>
      </c>
      <c r="AL41">
        <v>40460</v>
      </c>
      <c r="AN41" s="1">
        <v>41364</v>
      </c>
      <c r="AO41">
        <v>24330</v>
      </c>
      <c r="AQ41" s="1">
        <v>41364</v>
      </c>
      <c r="AR41">
        <v>51.9</v>
      </c>
      <c r="AT41" s="1">
        <v>41364</v>
      </c>
      <c r="AU41">
        <v>55.9</v>
      </c>
      <c r="AW41" s="1">
        <v>41364</v>
      </c>
      <c r="AX41">
        <v>90</v>
      </c>
      <c r="AZ41" s="1">
        <v>41364</v>
      </c>
      <c r="BA41">
        <v>0.7</v>
      </c>
      <c r="BC41" s="1">
        <v>41364</v>
      </c>
      <c r="BD41">
        <v>-5.9</v>
      </c>
      <c r="BF41" s="1">
        <v>41364</v>
      </c>
      <c r="BG41">
        <v>7.3</v>
      </c>
      <c r="BI41" s="1">
        <v>43738</v>
      </c>
      <c r="BJ41">
        <v>4.95</v>
      </c>
      <c r="BL41" s="4">
        <v>41365</v>
      </c>
      <c r="BM41">
        <v>1.673</v>
      </c>
    </row>
    <row r="42" spans="1:65" ht="15.75" thickBot="1">
      <c r="A42" s="1">
        <v>43830</v>
      </c>
      <c r="B42">
        <v>2.6</v>
      </c>
      <c r="D42" s="1">
        <v>41394</v>
      </c>
      <c r="E42">
        <v>1.1000000000000001</v>
      </c>
      <c r="G42" s="1">
        <v>43830</v>
      </c>
      <c r="H42">
        <v>1.7</v>
      </c>
      <c r="J42" s="1">
        <v>41394</v>
      </c>
      <c r="K42">
        <v>6.2</v>
      </c>
      <c r="M42" s="1">
        <v>41394</v>
      </c>
      <c r="N42">
        <v>2</v>
      </c>
      <c r="P42" s="1">
        <v>41394</v>
      </c>
      <c r="Q42">
        <v>1.52</v>
      </c>
      <c r="S42" s="1">
        <v>40459</v>
      </c>
      <c r="T42">
        <v>459</v>
      </c>
      <c r="V42" s="1">
        <v>40461</v>
      </c>
      <c r="W42">
        <v>27</v>
      </c>
      <c r="Y42" s="1">
        <v>41394</v>
      </c>
      <c r="Z42">
        <v>1.73</v>
      </c>
      <c r="AB42" s="1">
        <v>41394</v>
      </c>
      <c r="AC42">
        <v>77.068600000000004</v>
      </c>
      <c r="AE42" s="1">
        <v>41394</v>
      </c>
      <c r="AF42">
        <v>5</v>
      </c>
      <c r="AH42" s="1">
        <v>41394</v>
      </c>
      <c r="AI42">
        <v>4.7</v>
      </c>
      <c r="AK42" s="1">
        <v>41394</v>
      </c>
      <c r="AL42">
        <v>44421</v>
      </c>
      <c r="AN42" s="1">
        <v>41394</v>
      </c>
      <c r="AO42">
        <v>26828</v>
      </c>
      <c r="AQ42" s="1">
        <v>41394</v>
      </c>
      <c r="AR42">
        <v>51</v>
      </c>
      <c r="AT42" s="1">
        <v>41394</v>
      </c>
      <c r="AU42">
        <v>54.3</v>
      </c>
      <c r="AW42" s="1">
        <v>41394</v>
      </c>
      <c r="AX42">
        <v>91.7</v>
      </c>
      <c r="AZ42" s="1">
        <v>41394</v>
      </c>
      <c r="BA42">
        <v>1.9</v>
      </c>
      <c r="BC42" s="1">
        <v>41394</v>
      </c>
      <c r="BD42">
        <v>-2.1</v>
      </c>
      <c r="BF42" s="1">
        <v>41394</v>
      </c>
      <c r="BG42">
        <v>7.1</v>
      </c>
      <c r="BI42" s="1">
        <v>43830</v>
      </c>
      <c r="BJ42">
        <v>5.48</v>
      </c>
      <c r="BL42" s="4">
        <v>41395</v>
      </c>
      <c r="BM42">
        <v>2.1320000000000001</v>
      </c>
    </row>
    <row r="43" spans="1:65" ht="15.75" thickBot="1">
      <c r="A43" s="1">
        <v>43921</v>
      </c>
      <c r="B43">
        <v>0.6</v>
      </c>
      <c r="D43" s="1">
        <v>41425</v>
      </c>
      <c r="E43">
        <v>1.3</v>
      </c>
      <c r="G43" s="1">
        <v>43921</v>
      </c>
      <c r="H43">
        <v>1.6</v>
      </c>
      <c r="J43" s="1">
        <v>41425</v>
      </c>
      <c r="K43">
        <v>6.4</v>
      </c>
      <c r="M43" s="1">
        <v>41425</v>
      </c>
      <c r="N43">
        <v>2.7</v>
      </c>
      <c r="P43" s="1">
        <v>41425</v>
      </c>
      <c r="Q43">
        <v>1.6099999999999999</v>
      </c>
      <c r="S43" s="1">
        <v>40466</v>
      </c>
      <c r="T43">
        <v>444</v>
      </c>
      <c r="V43" s="1">
        <v>40468</v>
      </c>
      <c r="W43">
        <v>27</v>
      </c>
      <c r="Y43" s="1">
        <v>41425</v>
      </c>
      <c r="Z43">
        <v>1.65</v>
      </c>
      <c r="AB43" s="1">
        <v>41425</v>
      </c>
      <c r="AC43">
        <v>77.043400000000005</v>
      </c>
      <c r="AE43" s="1">
        <v>41425</v>
      </c>
      <c r="AF43">
        <v>8.1</v>
      </c>
      <c r="AH43" s="1">
        <v>41425</v>
      </c>
      <c r="AI43">
        <v>4.0999999999999996</v>
      </c>
      <c r="AK43" s="1">
        <v>41425</v>
      </c>
      <c r="AL43">
        <v>47953</v>
      </c>
      <c r="AN43" s="1">
        <v>41425</v>
      </c>
      <c r="AO43">
        <v>28508</v>
      </c>
      <c r="AQ43" s="1">
        <v>41425</v>
      </c>
      <c r="AR43">
        <v>50.8</v>
      </c>
      <c r="AT43" s="1">
        <v>41425</v>
      </c>
      <c r="AU43">
        <v>54.8</v>
      </c>
      <c r="AW43" s="1">
        <v>41425</v>
      </c>
      <c r="AX43">
        <v>94</v>
      </c>
      <c r="AZ43" s="1">
        <v>41425</v>
      </c>
      <c r="BA43">
        <v>1.3</v>
      </c>
      <c r="BC43" s="1">
        <v>41425</v>
      </c>
      <c r="BD43">
        <v>-0.4</v>
      </c>
      <c r="BF43" s="1">
        <v>41425</v>
      </c>
      <c r="BG43">
        <v>7</v>
      </c>
      <c r="BI43" s="1">
        <v>43921</v>
      </c>
      <c r="BJ43">
        <v>6.25</v>
      </c>
      <c r="BL43" s="4">
        <v>41426</v>
      </c>
      <c r="BM43">
        <v>2.4870000000000001</v>
      </c>
    </row>
    <row r="44" spans="1:65" ht="15.75" thickBot="1">
      <c r="A44" s="1">
        <v>44012</v>
      </c>
      <c r="B44">
        <v>-9.1</v>
      </c>
      <c r="D44" s="1">
        <v>41455</v>
      </c>
      <c r="E44">
        <v>1.5</v>
      </c>
      <c r="G44" s="1">
        <v>44012</v>
      </c>
      <c r="H44">
        <v>12.5</v>
      </c>
      <c r="J44" s="1">
        <v>41455</v>
      </c>
      <c r="K44">
        <v>6.5</v>
      </c>
      <c r="M44" s="1">
        <v>41455</v>
      </c>
      <c r="N44">
        <v>3.5</v>
      </c>
      <c r="P44" s="1">
        <v>41455</v>
      </c>
      <c r="Q44">
        <v>1.69</v>
      </c>
      <c r="S44" s="1">
        <v>40473</v>
      </c>
      <c r="T44">
        <v>432</v>
      </c>
      <c r="V44" s="1">
        <v>40475</v>
      </c>
      <c r="W44">
        <v>27</v>
      </c>
      <c r="Y44" s="1">
        <v>41455</v>
      </c>
      <c r="Z44">
        <v>1.79</v>
      </c>
      <c r="AB44" s="1">
        <v>41455</v>
      </c>
      <c r="AC44">
        <v>77.066500000000005</v>
      </c>
      <c r="AE44" s="1">
        <v>41455</v>
      </c>
      <c r="AF44">
        <v>11.6</v>
      </c>
      <c r="AH44" s="1">
        <v>41455</v>
      </c>
      <c r="AI44">
        <v>3.9</v>
      </c>
      <c r="AK44" s="1">
        <v>41455</v>
      </c>
      <c r="AL44">
        <v>51362</v>
      </c>
      <c r="AN44" s="1">
        <v>41455</v>
      </c>
      <c r="AO44">
        <v>30330</v>
      </c>
      <c r="AQ44" s="1">
        <v>41455</v>
      </c>
      <c r="AR44">
        <v>51.1</v>
      </c>
      <c r="AT44" s="1">
        <v>41455</v>
      </c>
      <c r="AU44">
        <v>53.6</v>
      </c>
      <c r="AW44" s="1">
        <v>41455</v>
      </c>
      <c r="AX44">
        <v>94</v>
      </c>
      <c r="AZ44" s="1">
        <v>41455</v>
      </c>
      <c r="BA44">
        <v>3</v>
      </c>
      <c r="BC44" s="1">
        <v>41455</v>
      </c>
      <c r="BD44">
        <v>-1.2</v>
      </c>
      <c r="BF44" s="1">
        <v>41455</v>
      </c>
      <c r="BG44">
        <v>6.8</v>
      </c>
      <c r="BI44" s="1">
        <v>44012</v>
      </c>
      <c r="BJ44">
        <v>5.79</v>
      </c>
      <c r="BL44" s="4">
        <v>41456</v>
      </c>
      <c r="BM44">
        <v>2.5880000000000001</v>
      </c>
    </row>
    <row r="45" spans="1:65" ht="15.75" thickBot="1">
      <c r="A45" s="1">
        <v>44104</v>
      </c>
      <c r="B45">
        <v>-2.9</v>
      </c>
      <c r="D45" s="1">
        <v>41486</v>
      </c>
      <c r="E45">
        <v>1.6</v>
      </c>
      <c r="G45" s="1">
        <v>44104</v>
      </c>
      <c r="H45">
        <v>6.9</v>
      </c>
      <c r="J45" s="1">
        <v>41486</v>
      </c>
      <c r="K45">
        <v>6.3</v>
      </c>
      <c r="M45" s="1">
        <v>41486</v>
      </c>
      <c r="N45">
        <v>3.8</v>
      </c>
      <c r="P45" s="1">
        <v>41486</v>
      </c>
      <c r="Q45">
        <v>1.6600000000000001</v>
      </c>
      <c r="S45" s="1">
        <v>40480</v>
      </c>
      <c r="T45">
        <v>453</v>
      </c>
      <c r="V45" s="1">
        <v>40482</v>
      </c>
      <c r="W45">
        <v>27</v>
      </c>
      <c r="Y45" s="1">
        <v>41486</v>
      </c>
      <c r="Z45">
        <v>1.27</v>
      </c>
      <c r="AB45" s="1">
        <v>41486</v>
      </c>
      <c r="AC45">
        <v>76.770600000000002</v>
      </c>
      <c r="AE45" s="1">
        <v>41486</v>
      </c>
      <c r="AF45">
        <v>0.6</v>
      </c>
      <c r="AH45" s="1">
        <v>41486</v>
      </c>
      <c r="AI45">
        <v>3.4</v>
      </c>
      <c r="AK45" s="1">
        <v>41486</v>
      </c>
      <c r="AL45">
        <v>53792</v>
      </c>
      <c r="AN45" s="1">
        <v>41486</v>
      </c>
      <c r="AO45">
        <v>31277</v>
      </c>
      <c r="AQ45" s="1">
        <v>41486</v>
      </c>
      <c r="AR45">
        <v>53.8</v>
      </c>
      <c r="AT45" s="1">
        <v>41486</v>
      </c>
      <c r="AU45">
        <v>55.2</v>
      </c>
      <c r="AW45" s="1">
        <v>41486</v>
      </c>
      <c r="AX45">
        <v>94.4</v>
      </c>
      <c r="AZ45" s="1">
        <v>41486</v>
      </c>
      <c r="BA45">
        <v>2.9</v>
      </c>
      <c r="BC45" s="1">
        <v>41486</v>
      </c>
      <c r="BD45">
        <v>-0.3</v>
      </c>
      <c r="BF45" s="1">
        <v>41486</v>
      </c>
      <c r="BG45">
        <v>6.7</v>
      </c>
      <c r="BI45" s="1">
        <v>44104</v>
      </c>
      <c r="BJ45">
        <v>8.16</v>
      </c>
      <c r="BL45" s="4">
        <v>41487</v>
      </c>
      <c r="BM45">
        <v>2.7890000000000001</v>
      </c>
    </row>
    <row r="46" spans="1:65" ht="15.75" thickBot="1">
      <c r="A46" s="1">
        <v>44196</v>
      </c>
      <c r="B46">
        <v>-2.2999999999999998</v>
      </c>
      <c r="D46" s="1">
        <v>41517</v>
      </c>
      <c r="E46">
        <v>1.4</v>
      </c>
      <c r="G46" s="1">
        <v>44196</v>
      </c>
      <c r="H46">
        <v>4</v>
      </c>
      <c r="J46" s="1">
        <v>41517</v>
      </c>
      <c r="K46">
        <v>6.4</v>
      </c>
      <c r="M46" s="1">
        <v>41517</v>
      </c>
      <c r="N46">
        <v>2.4</v>
      </c>
      <c r="P46" s="1">
        <v>41517</v>
      </c>
      <c r="Q46">
        <v>1.71</v>
      </c>
      <c r="S46" s="1">
        <v>40487</v>
      </c>
      <c r="T46">
        <v>434</v>
      </c>
      <c r="V46" s="1">
        <v>40489</v>
      </c>
      <c r="W46">
        <v>27</v>
      </c>
      <c r="Y46" s="1">
        <v>41517</v>
      </c>
      <c r="Z46">
        <v>2.2800000000000002</v>
      </c>
      <c r="AB46" s="1">
        <v>41517</v>
      </c>
      <c r="AC46">
        <v>77.151499999999999</v>
      </c>
      <c r="AE46" s="1">
        <v>41517</v>
      </c>
      <c r="AF46">
        <v>9.8000000000000007</v>
      </c>
      <c r="AH46" s="1">
        <v>41517</v>
      </c>
      <c r="AI46">
        <v>3.5</v>
      </c>
      <c r="AK46" s="1">
        <v>41517</v>
      </c>
      <c r="AL46">
        <v>55390</v>
      </c>
      <c r="AN46" s="1">
        <v>41517</v>
      </c>
      <c r="AO46">
        <v>32142</v>
      </c>
      <c r="AQ46" s="1">
        <v>41517</v>
      </c>
      <c r="AR46">
        <v>54</v>
      </c>
      <c r="AT46" s="1">
        <v>41517</v>
      </c>
      <c r="AU46">
        <v>55.3</v>
      </c>
      <c r="AW46" s="1">
        <v>41517</v>
      </c>
      <c r="AX46">
        <v>94</v>
      </c>
      <c r="AZ46" s="1">
        <v>41517</v>
      </c>
      <c r="BA46">
        <v>4</v>
      </c>
      <c r="BC46" s="1">
        <v>41517</v>
      </c>
      <c r="BD46">
        <v>0</v>
      </c>
      <c r="BF46" s="1">
        <v>41517</v>
      </c>
      <c r="BG46">
        <v>6.6</v>
      </c>
      <c r="BI46" s="1">
        <v>44196</v>
      </c>
      <c r="BJ46">
        <v>11.08</v>
      </c>
      <c r="BL46" s="4">
        <v>41518</v>
      </c>
      <c r="BM46">
        <v>2.6150000000000002</v>
      </c>
    </row>
    <row r="47" spans="1:65" ht="15.75" thickBot="1">
      <c r="D47" s="1">
        <v>41547</v>
      </c>
      <c r="E47">
        <v>1.2</v>
      </c>
      <c r="J47" s="1">
        <v>41547</v>
      </c>
      <c r="K47">
        <v>6.5</v>
      </c>
      <c r="M47" s="1">
        <v>41547</v>
      </c>
      <c r="N47">
        <v>2.2000000000000002</v>
      </c>
      <c r="P47" s="1">
        <v>41547</v>
      </c>
      <c r="Q47">
        <v>1.71</v>
      </c>
      <c r="S47" s="1">
        <v>40494</v>
      </c>
      <c r="T47">
        <v>432</v>
      </c>
      <c r="V47" s="1">
        <v>40496</v>
      </c>
      <c r="W47">
        <v>27</v>
      </c>
      <c r="Y47" s="1">
        <v>41547</v>
      </c>
      <c r="Z47">
        <v>2.91</v>
      </c>
      <c r="AB47" s="1">
        <v>41547</v>
      </c>
      <c r="AC47">
        <v>77.518299999999996</v>
      </c>
      <c r="AE47" s="1">
        <v>41547</v>
      </c>
      <c r="AF47">
        <v>11.1</v>
      </c>
      <c r="AH47" s="1">
        <v>41547</v>
      </c>
      <c r="AI47">
        <v>3.3</v>
      </c>
      <c r="AK47" s="1">
        <v>41547</v>
      </c>
      <c r="AL47">
        <v>54878</v>
      </c>
      <c r="AN47" s="1">
        <v>41547</v>
      </c>
      <c r="AO47">
        <v>31666</v>
      </c>
      <c r="AQ47" s="1">
        <v>41547</v>
      </c>
      <c r="AR47">
        <v>54.6</v>
      </c>
      <c r="AT47" s="1">
        <v>41547</v>
      </c>
      <c r="AU47">
        <v>53.6</v>
      </c>
      <c r="AW47" s="1">
        <v>41547</v>
      </c>
      <c r="AX47">
        <v>93.8</v>
      </c>
      <c r="AZ47" s="1">
        <v>41547</v>
      </c>
      <c r="BA47">
        <v>0.7</v>
      </c>
      <c r="BC47" s="1">
        <v>41547</v>
      </c>
      <c r="BD47">
        <v>1.1000000000000001</v>
      </c>
      <c r="BF47" s="1">
        <v>41547</v>
      </c>
      <c r="BG47">
        <v>6.3</v>
      </c>
      <c r="BL47" s="4">
        <v>41548</v>
      </c>
      <c r="BM47">
        <v>2.552</v>
      </c>
    </row>
    <row r="48" spans="1:65" ht="15.75" thickBot="1">
      <c r="D48" s="1">
        <v>41578</v>
      </c>
      <c r="E48">
        <v>1</v>
      </c>
      <c r="J48" s="1">
        <v>41578</v>
      </c>
      <c r="K48">
        <v>6</v>
      </c>
      <c r="M48" s="1">
        <v>41578</v>
      </c>
      <c r="N48">
        <v>2.2000000000000002</v>
      </c>
      <c r="P48" s="1">
        <v>41578</v>
      </c>
      <c r="Q48">
        <v>1.75</v>
      </c>
      <c r="S48" s="1">
        <v>40501</v>
      </c>
      <c r="T48">
        <v>407</v>
      </c>
      <c r="V48" s="1">
        <v>40503</v>
      </c>
      <c r="W48">
        <v>27</v>
      </c>
      <c r="Y48" s="1">
        <v>41578</v>
      </c>
      <c r="Z48">
        <v>2.44</v>
      </c>
      <c r="AB48" s="1">
        <v>41578</v>
      </c>
      <c r="AC48">
        <v>77.347099999999998</v>
      </c>
      <c r="AE48" s="1">
        <v>41578</v>
      </c>
      <c r="AF48">
        <v>6.3</v>
      </c>
      <c r="AH48" s="1">
        <v>41578</v>
      </c>
      <c r="AI48">
        <v>3.8</v>
      </c>
      <c r="AK48" s="1">
        <v>41578</v>
      </c>
      <c r="AL48">
        <v>54623</v>
      </c>
      <c r="AN48" s="1">
        <v>41578</v>
      </c>
      <c r="AO48">
        <v>32681</v>
      </c>
      <c r="AQ48" s="1">
        <v>41578</v>
      </c>
      <c r="AR48">
        <v>54.6</v>
      </c>
      <c r="AT48" s="1">
        <v>41578</v>
      </c>
      <c r="AU48">
        <v>53.9</v>
      </c>
      <c r="AW48" s="1">
        <v>41578</v>
      </c>
      <c r="AX48">
        <v>91.5</v>
      </c>
      <c r="AZ48" s="1">
        <v>41578</v>
      </c>
      <c r="BA48">
        <v>5.6</v>
      </c>
      <c r="BC48" s="1">
        <v>41578</v>
      </c>
      <c r="BD48">
        <v>2.2999999999999998</v>
      </c>
      <c r="BF48" s="1">
        <v>41578</v>
      </c>
      <c r="BG48">
        <v>6.7</v>
      </c>
      <c r="BL48" s="4">
        <v>41579</v>
      </c>
      <c r="BM48">
        <v>2.746</v>
      </c>
    </row>
    <row r="49" spans="4:65" ht="15.75" thickBot="1">
      <c r="D49" s="1">
        <v>41608</v>
      </c>
      <c r="E49">
        <v>1.3</v>
      </c>
      <c r="J49" s="1">
        <v>41608</v>
      </c>
      <c r="K49">
        <v>5.8</v>
      </c>
      <c r="M49" s="1">
        <v>41608</v>
      </c>
      <c r="N49">
        <v>2.2000000000000002</v>
      </c>
      <c r="P49" s="1">
        <v>41608</v>
      </c>
      <c r="Q49">
        <v>1.83</v>
      </c>
      <c r="S49" s="1">
        <v>40508</v>
      </c>
      <c r="T49">
        <v>432</v>
      </c>
      <c r="V49" s="1">
        <v>40510</v>
      </c>
      <c r="W49">
        <v>28</v>
      </c>
      <c r="Y49" s="1">
        <v>41608</v>
      </c>
      <c r="Z49">
        <v>2.2400000000000002</v>
      </c>
      <c r="AB49" s="1">
        <v>41608</v>
      </c>
      <c r="AC49">
        <v>77.486900000000006</v>
      </c>
      <c r="AE49" s="1">
        <v>41608</v>
      </c>
      <c r="AF49">
        <v>11.2</v>
      </c>
      <c r="AH49" s="1">
        <v>41608</v>
      </c>
      <c r="AI49">
        <v>4</v>
      </c>
      <c r="AK49" s="1">
        <v>41608</v>
      </c>
      <c r="AL49">
        <v>51096</v>
      </c>
      <c r="AN49" s="1">
        <v>41608</v>
      </c>
      <c r="AO49">
        <v>29375</v>
      </c>
      <c r="AQ49" s="1">
        <v>41608</v>
      </c>
      <c r="AR49">
        <v>55.5</v>
      </c>
      <c r="AT49" s="1">
        <v>41608</v>
      </c>
      <c r="AU49">
        <v>53.1</v>
      </c>
      <c r="AW49" s="1">
        <v>41608</v>
      </c>
      <c r="AX49">
        <v>92.2</v>
      </c>
      <c r="AZ49" s="1">
        <v>41608</v>
      </c>
      <c r="BA49">
        <v>4.7</v>
      </c>
      <c r="BC49" s="1">
        <v>41608</v>
      </c>
      <c r="BD49">
        <v>-1.1000000000000001</v>
      </c>
      <c r="BF49" s="1">
        <v>41608</v>
      </c>
      <c r="BG49">
        <v>6.1</v>
      </c>
      <c r="BL49" s="4">
        <v>41609</v>
      </c>
      <c r="BM49">
        <v>3.0259999999999998</v>
      </c>
    </row>
    <row r="50" spans="4:65" ht="15.75" thickBot="1">
      <c r="D50" s="1">
        <v>41639</v>
      </c>
      <c r="E50">
        <v>1.5</v>
      </c>
      <c r="J50" s="1">
        <v>41639</v>
      </c>
      <c r="K50">
        <v>6</v>
      </c>
      <c r="M50" s="1">
        <v>41639</v>
      </c>
      <c r="N50">
        <v>2.9</v>
      </c>
      <c r="P50" s="1">
        <v>41639</v>
      </c>
      <c r="Q50">
        <v>1.7</v>
      </c>
      <c r="S50" s="1">
        <v>40515</v>
      </c>
      <c r="T50">
        <v>428</v>
      </c>
      <c r="V50" s="1">
        <v>40517</v>
      </c>
      <c r="W50">
        <v>28</v>
      </c>
      <c r="Y50" s="1">
        <v>41639</v>
      </c>
      <c r="Z50">
        <v>2.19</v>
      </c>
      <c r="AB50" s="1">
        <v>41639</v>
      </c>
      <c r="AC50">
        <v>77.572999999999993</v>
      </c>
      <c r="AE50" s="1">
        <v>41639</v>
      </c>
      <c r="AF50">
        <v>4.5</v>
      </c>
      <c r="AH50" s="1">
        <v>41639</v>
      </c>
      <c r="AI50">
        <v>4.0999999999999996</v>
      </c>
      <c r="AK50" s="1">
        <v>41639</v>
      </c>
      <c r="AL50">
        <v>47808</v>
      </c>
      <c r="AN50" s="1">
        <v>41639</v>
      </c>
      <c r="AO50">
        <v>26827</v>
      </c>
      <c r="AQ50" s="1">
        <v>41639</v>
      </c>
      <c r="AR50">
        <v>56.5</v>
      </c>
      <c r="AT50" s="1">
        <v>41639</v>
      </c>
      <c r="AU50">
        <v>53.5</v>
      </c>
      <c r="AW50" s="1">
        <v>41639</v>
      </c>
      <c r="AX50">
        <v>93.8</v>
      </c>
      <c r="AZ50" s="1">
        <v>41639</v>
      </c>
      <c r="BA50">
        <v>2.1</v>
      </c>
      <c r="BC50" s="1">
        <v>41639</v>
      </c>
      <c r="BD50">
        <v>0.6</v>
      </c>
      <c r="BF50" s="1">
        <v>41639</v>
      </c>
      <c r="BG50">
        <v>5.4</v>
      </c>
      <c r="BL50" s="4">
        <v>41640</v>
      </c>
      <c r="BM50">
        <v>2.6440000000000001</v>
      </c>
    </row>
    <row r="51" spans="4:65" ht="15.75" thickBot="1">
      <c r="D51" s="1">
        <v>41670</v>
      </c>
      <c r="E51">
        <v>1.5</v>
      </c>
      <c r="J51" s="1">
        <v>41670</v>
      </c>
      <c r="K51">
        <v>6.7</v>
      </c>
      <c r="M51" s="1">
        <v>41670</v>
      </c>
      <c r="N51">
        <v>1.6</v>
      </c>
      <c r="P51" s="1">
        <v>41670</v>
      </c>
      <c r="Q51">
        <v>1.69</v>
      </c>
      <c r="S51" s="1">
        <v>40522</v>
      </c>
      <c r="T51">
        <v>425</v>
      </c>
      <c r="V51" s="1">
        <v>40524</v>
      </c>
      <c r="W51">
        <v>29</v>
      </c>
      <c r="Y51" s="1">
        <v>41670</v>
      </c>
      <c r="Z51">
        <v>1.9100000000000001</v>
      </c>
      <c r="AB51" s="1">
        <v>41670</v>
      </c>
      <c r="AC51">
        <v>77.258700000000005</v>
      </c>
      <c r="AE51" s="1">
        <v>41670</v>
      </c>
      <c r="AF51">
        <v>-0.1</v>
      </c>
      <c r="AH51" s="1">
        <v>41670</v>
      </c>
      <c r="AI51">
        <v>3.8</v>
      </c>
      <c r="AK51" s="1">
        <v>41670</v>
      </c>
      <c r="AL51">
        <v>43044</v>
      </c>
      <c r="AN51" s="1">
        <v>41670</v>
      </c>
      <c r="AO51">
        <v>25052</v>
      </c>
      <c r="AQ51" s="1">
        <v>41670</v>
      </c>
      <c r="AR51">
        <v>52.5</v>
      </c>
      <c r="AT51" s="1">
        <v>41670</v>
      </c>
      <c r="AU51">
        <v>55.2</v>
      </c>
      <c r="AW51" s="1">
        <v>41670</v>
      </c>
      <c r="AX51">
        <v>94</v>
      </c>
      <c r="AZ51" s="1">
        <v>41670</v>
      </c>
      <c r="BA51">
        <v>2.9</v>
      </c>
      <c r="BC51" s="1">
        <v>41670</v>
      </c>
      <c r="BD51">
        <v>1.2</v>
      </c>
      <c r="BF51" s="1">
        <v>41670</v>
      </c>
      <c r="BG51">
        <v>5.7</v>
      </c>
      <c r="BL51" s="4">
        <v>41671</v>
      </c>
      <c r="BM51">
        <v>2.649</v>
      </c>
    </row>
    <row r="52" spans="4:65" ht="15.75" thickBot="1">
      <c r="D52" s="1">
        <v>41698</v>
      </c>
      <c r="E52">
        <v>1.2</v>
      </c>
      <c r="J52" s="1">
        <v>41698</v>
      </c>
      <c r="K52">
        <v>6.6</v>
      </c>
      <c r="M52" s="1">
        <v>41698</v>
      </c>
      <c r="N52">
        <v>1.5</v>
      </c>
      <c r="P52" s="1">
        <v>41698</v>
      </c>
      <c r="Q52">
        <v>1.6</v>
      </c>
      <c r="S52" s="1">
        <v>40529</v>
      </c>
      <c r="T52">
        <v>424</v>
      </c>
      <c r="V52" s="1">
        <v>40531</v>
      </c>
      <c r="W52">
        <v>29</v>
      </c>
      <c r="Y52" s="1">
        <v>41698</v>
      </c>
      <c r="Z52">
        <v>2.1800000000000002</v>
      </c>
      <c r="AB52" s="1">
        <v>41698</v>
      </c>
      <c r="AC52">
        <v>77.779200000000003</v>
      </c>
      <c r="AE52" s="1">
        <v>41698</v>
      </c>
      <c r="AF52">
        <v>-1.9</v>
      </c>
      <c r="AH52" s="1">
        <v>41698</v>
      </c>
      <c r="AI52">
        <v>4.2</v>
      </c>
      <c r="AK52" s="1">
        <v>41698</v>
      </c>
      <c r="AL52">
        <v>43181</v>
      </c>
      <c r="AN52" s="1">
        <v>41698</v>
      </c>
      <c r="AO52">
        <v>24458</v>
      </c>
      <c r="AQ52" s="1">
        <v>41698</v>
      </c>
      <c r="AR52">
        <v>55</v>
      </c>
      <c r="AT52" s="1">
        <v>41698</v>
      </c>
      <c r="AU52">
        <v>53.4</v>
      </c>
      <c r="AW52" s="1">
        <v>41698</v>
      </c>
      <c r="AX52">
        <v>91.6</v>
      </c>
      <c r="AZ52" s="1">
        <v>41698</v>
      </c>
      <c r="BA52">
        <v>1.4</v>
      </c>
      <c r="BC52" s="1">
        <v>41698</v>
      </c>
      <c r="BD52">
        <v>0.7</v>
      </c>
      <c r="BF52" s="1">
        <v>41698</v>
      </c>
      <c r="BG52">
        <v>6.5</v>
      </c>
      <c r="BL52" s="4">
        <v>41699</v>
      </c>
      <c r="BM52">
        <v>2.7189999999999999</v>
      </c>
    </row>
    <row r="53" spans="4:65" ht="15.75" thickBot="1">
      <c r="D53" s="1">
        <v>41729</v>
      </c>
      <c r="E53">
        <v>1.5</v>
      </c>
      <c r="J53" s="1">
        <v>41729</v>
      </c>
      <c r="K53">
        <v>6.7</v>
      </c>
      <c r="M53" s="1">
        <v>41729</v>
      </c>
      <c r="N53">
        <v>2.7</v>
      </c>
      <c r="P53" s="1">
        <v>41729</v>
      </c>
      <c r="Q53">
        <v>1.69</v>
      </c>
      <c r="S53" s="1">
        <v>40536</v>
      </c>
      <c r="T53">
        <v>404</v>
      </c>
      <c r="V53" s="1">
        <v>40538</v>
      </c>
      <c r="W53">
        <v>28</v>
      </c>
      <c r="Y53" s="1">
        <v>41729</v>
      </c>
      <c r="Z53">
        <v>2.74</v>
      </c>
      <c r="AB53" s="1">
        <v>41729</v>
      </c>
      <c r="AC53">
        <v>78.476299999999995</v>
      </c>
      <c r="AE53" s="1">
        <v>41729</v>
      </c>
      <c r="AF53">
        <v>8.1</v>
      </c>
      <c r="AH53" s="1">
        <v>41729</v>
      </c>
      <c r="AI53">
        <v>4.7</v>
      </c>
      <c r="AK53" s="1">
        <v>41729</v>
      </c>
      <c r="AL53">
        <v>45673</v>
      </c>
      <c r="AN53" s="1">
        <v>41729</v>
      </c>
      <c r="AO53">
        <v>28980</v>
      </c>
      <c r="AQ53" s="1">
        <v>41729</v>
      </c>
      <c r="AR53">
        <v>55.9</v>
      </c>
      <c r="AT53" s="1">
        <v>41729</v>
      </c>
      <c r="AU53">
        <v>54.9</v>
      </c>
      <c r="AW53" s="1">
        <v>41729</v>
      </c>
      <c r="AX53">
        <v>94</v>
      </c>
      <c r="AZ53" s="1">
        <v>41729</v>
      </c>
      <c r="BA53">
        <v>5.0999999999999996</v>
      </c>
      <c r="BC53" s="1">
        <v>41729</v>
      </c>
      <c r="BD53">
        <v>8.1999999999999993</v>
      </c>
      <c r="BF53" s="1">
        <v>41729</v>
      </c>
      <c r="BG53">
        <v>6.2</v>
      </c>
      <c r="BL53" s="4">
        <v>41730</v>
      </c>
      <c r="BM53">
        <v>2.6459999999999999</v>
      </c>
    </row>
    <row r="54" spans="4:65" ht="15.75" thickBot="1">
      <c r="D54" s="1">
        <v>41759</v>
      </c>
      <c r="E54">
        <v>1.8</v>
      </c>
      <c r="J54" s="1">
        <v>41759</v>
      </c>
      <c r="K54">
        <v>6.9</v>
      </c>
      <c r="M54" s="1">
        <v>41759</v>
      </c>
      <c r="N54">
        <v>4.2</v>
      </c>
      <c r="P54" s="1">
        <v>41759</v>
      </c>
      <c r="Q54">
        <v>1.78</v>
      </c>
      <c r="S54" s="1">
        <v>40543</v>
      </c>
      <c r="T54">
        <v>413</v>
      </c>
      <c r="V54" s="1">
        <v>40545</v>
      </c>
      <c r="W54">
        <v>28</v>
      </c>
      <c r="Y54" s="1">
        <v>41759</v>
      </c>
      <c r="Z54">
        <v>2.87</v>
      </c>
      <c r="AB54" s="1">
        <v>41759</v>
      </c>
      <c r="AC54">
        <v>78.450999999999993</v>
      </c>
      <c r="AE54" s="1">
        <v>41759</v>
      </c>
      <c r="AF54">
        <v>4.5</v>
      </c>
      <c r="AH54" s="1">
        <v>41759</v>
      </c>
      <c r="AI54">
        <v>4.9000000000000004</v>
      </c>
      <c r="AK54" s="1">
        <v>41759</v>
      </c>
      <c r="AL54">
        <v>49892</v>
      </c>
      <c r="AN54" s="1">
        <v>41759</v>
      </c>
      <c r="AO54">
        <v>31683</v>
      </c>
      <c r="AQ54" s="1">
        <v>41759</v>
      </c>
      <c r="AR54">
        <v>56.6</v>
      </c>
      <c r="AT54" s="1">
        <v>41759</v>
      </c>
      <c r="AU54">
        <v>55.7</v>
      </c>
      <c r="AW54" s="1">
        <v>41759</v>
      </c>
      <c r="AX54">
        <v>94.8</v>
      </c>
      <c r="AZ54" s="1">
        <v>41759</v>
      </c>
      <c r="BA54">
        <v>4.4000000000000004</v>
      </c>
      <c r="BC54" s="1">
        <v>41759</v>
      </c>
      <c r="BD54">
        <v>6</v>
      </c>
      <c r="BF54" s="1">
        <v>41759</v>
      </c>
      <c r="BG54">
        <v>6.3</v>
      </c>
      <c r="BL54" s="4">
        <v>41760</v>
      </c>
      <c r="BM54">
        <v>2.4750000000000001</v>
      </c>
    </row>
    <row r="55" spans="4:65" ht="15.75" thickBot="1">
      <c r="D55" s="1">
        <v>41790</v>
      </c>
      <c r="E55">
        <v>1.9</v>
      </c>
      <c r="J55" s="1">
        <v>41790</v>
      </c>
      <c r="K55">
        <v>7.1</v>
      </c>
      <c r="M55" s="1">
        <v>41790</v>
      </c>
      <c r="N55">
        <v>4.2</v>
      </c>
      <c r="P55" s="1">
        <v>41790</v>
      </c>
      <c r="Q55">
        <v>1.78</v>
      </c>
      <c r="S55" s="1">
        <v>40550</v>
      </c>
      <c r="T55">
        <v>434</v>
      </c>
      <c r="V55" s="1">
        <v>40552</v>
      </c>
      <c r="W55">
        <v>30</v>
      </c>
      <c r="Y55" s="1">
        <v>41790</v>
      </c>
      <c r="Z55">
        <v>3.19</v>
      </c>
      <c r="AB55" s="1">
        <v>41790</v>
      </c>
      <c r="AC55">
        <v>78.685699999999997</v>
      </c>
      <c r="AE55" s="1">
        <v>41790</v>
      </c>
      <c r="AF55">
        <v>-2.9</v>
      </c>
      <c r="AH55" s="1">
        <v>41790</v>
      </c>
      <c r="AI55">
        <v>5.6</v>
      </c>
      <c r="AK55" s="1">
        <v>41790</v>
      </c>
      <c r="AL55">
        <v>53067</v>
      </c>
      <c r="AN55" s="1">
        <v>41790</v>
      </c>
      <c r="AO55">
        <v>33301</v>
      </c>
      <c r="AQ55" s="1">
        <v>41790</v>
      </c>
      <c r="AR55">
        <v>55.7</v>
      </c>
      <c r="AT55" s="1">
        <v>41790</v>
      </c>
      <c r="AU55">
        <v>56</v>
      </c>
      <c r="AW55" s="1">
        <v>41790</v>
      </c>
      <c r="AX55">
        <v>96.2</v>
      </c>
      <c r="AZ55" s="1">
        <v>41790</v>
      </c>
      <c r="BA55">
        <v>6.1</v>
      </c>
      <c r="BC55" s="1">
        <v>41790</v>
      </c>
      <c r="BD55">
        <v>4.0999999999999996</v>
      </c>
      <c r="BF55" s="1">
        <v>41790</v>
      </c>
      <c r="BG55">
        <v>6.5</v>
      </c>
      <c r="BL55" s="4">
        <v>41791</v>
      </c>
      <c r="BM55">
        <v>2.532</v>
      </c>
    </row>
    <row r="56" spans="4:65" ht="15.75" thickBot="1">
      <c r="D56" s="1">
        <v>41820</v>
      </c>
      <c r="E56">
        <v>1.8</v>
      </c>
      <c r="J56" s="1">
        <v>41820</v>
      </c>
      <c r="K56">
        <v>7.1</v>
      </c>
      <c r="M56" s="1">
        <v>41820</v>
      </c>
      <c r="N56">
        <v>4.5</v>
      </c>
      <c r="P56" s="1">
        <v>41820</v>
      </c>
      <c r="Q56">
        <v>1.88</v>
      </c>
      <c r="S56" s="1">
        <v>40557</v>
      </c>
      <c r="T56">
        <v>421</v>
      </c>
      <c r="V56" s="1">
        <v>40559</v>
      </c>
      <c r="W56">
        <v>28</v>
      </c>
      <c r="Y56" s="1">
        <v>41820</v>
      </c>
      <c r="Z56">
        <v>3.39</v>
      </c>
      <c r="AB56" s="1">
        <v>41820</v>
      </c>
      <c r="AC56">
        <v>78.869600000000005</v>
      </c>
      <c r="AE56" s="1">
        <v>41820</v>
      </c>
      <c r="AF56">
        <v>-1.2</v>
      </c>
      <c r="AH56" s="1">
        <v>41820</v>
      </c>
      <c r="AI56">
        <v>5.6</v>
      </c>
      <c r="AK56" s="1">
        <v>41820</v>
      </c>
      <c r="AL56">
        <v>56735</v>
      </c>
      <c r="AN56" s="1">
        <v>41820</v>
      </c>
      <c r="AO56">
        <v>34771</v>
      </c>
      <c r="AQ56" s="1">
        <v>41820</v>
      </c>
      <c r="AR56">
        <v>55</v>
      </c>
      <c r="AT56" s="1">
        <v>41820</v>
      </c>
      <c r="AU56">
        <v>56.8</v>
      </c>
      <c r="AW56" s="1">
        <v>41820</v>
      </c>
      <c r="AX56">
        <v>95.4</v>
      </c>
      <c r="AZ56" s="1">
        <v>41820</v>
      </c>
      <c r="BA56">
        <v>3.9</v>
      </c>
      <c r="BC56" s="1">
        <v>41820</v>
      </c>
      <c r="BD56">
        <v>5.3</v>
      </c>
      <c r="BF56" s="1">
        <v>41820</v>
      </c>
      <c r="BG56">
        <v>6.5</v>
      </c>
      <c r="BL56" s="4">
        <v>41821</v>
      </c>
      <c r="BM56">
        <v>2.5619999999999998</v>
      </c>
    </row>
    <row r="57" spans="4:65" ht="15.75" thickBot="1">
      <c r="D57" s="1">
        <v>41851</v>
      </c>
      <c r="E57">
        <v>1.8</v>
      </c>
      <c r="J57" s="1">
        <v>41851</v>
      </c>
      <c r="K57">
        <v>7.2</v>
      </c>
      <c r="M57" s="1">
        <v>41851</v>
      </c>
      <c r="N57">
        <v>3.8</v>
      </c>
      <c r="P57" s="1">
        <v>41851</v>
      </c>
      <c r="Q57">
        <v>1.97</v>
      </c>
      <c r="S57" s="1">
        <v>40564</v>
      </c>
      <c r="T57">
        <v>446</v>
      </c>
      <c r="V57" s="1">
        <v>40566</v>
      </c>
      <c r="W57">
        <v>28</v>
      </c>
      <c r="Y57" s="1">
        <v>41851</v>
      </c>
      <c r="Z57">
        <v>3.9699999999999998</v>
      </c>
      <c r="AB57" s="1">
        <v>41851</v>
      </c>
      <c r="AC57">
        <v>78.999099999999999</v>
      </c>
      <c r="AE57" s="1">
        <v>41851</v>
      </c>
      <c r="AF57">
        <v>37.9</v>
      </c>
      <c r="AH57" s="1">
        <v>41851</v>
      </c>
      <c r="AI57">
        <v>5.7</v>
      </c>
      <c r="AK57" s="1">
        <v>41851</v>
      </c>
      <c r="AL57">
        <v>58208</v>
      </c>
      <c r="AN57" s="1">
        <v>41851</v>
      </c>
      <c r="AO57">
        <v>35173</v>
      </c>
      <c r="AQ57" s="1">
        <v>41851</v>
      </c>
      <c r="AR57">
        <v>55.1</v>
      </c>
      <c r="AT57" s="1">
        <v>41851</v>
      </c>
      <c r="AU57">
        <v>56.9</v>
      </c>
      <c r="AW57" s="1">
        <v>41851</v>
      </c>
      <c r="AX57">
        <v>96</v>
      </c>
      <c r="AZ57" s="1">
        <v>41851</v>
      </c>
      <c r="BA57">
        <v>4.5</v>
      </c>
      <c r="BC57" s="1">
        <v>41851</v>
      </c>
      <c r="BD57">
        <v>4.9000000000000004</v>
      </c>
      <c r="BF57" s="1">
        <v>41851</v>
      </c>
      <c r="BG57">
        <v>6.6</v>
      </c>
      <c r="BL57" s="4">
        <v>41852</v>
      </c>
      <c r="BM57">
        <v>2.3450000000000002</v>
      </c>
    </row>
    <row r="58" spans="4:65" ht="15.75" thickBot="1">
      <c r="D58" s="1">
        <v>41882</v>
      </c>
      <c r="E58">
        <v>1.6</v>
      </c>
      <c r="J58" s="1">
        <v>41882</v>
      </c>
      <c r="K58">
        <v>7</v>
      </c>
      <c r="M58" s="1">
        <v>41882</v>
      </c>
      <c r="N58">
        <v>4.8</v>
      </c>
      <c r="P58" s="1">
        <v>41882</v>
      </c>
      <c r="Q58">
        <v>1.92</v>
      </c>
      <c r="S58" s="1">
        <v>40571</v>
      </c>
      <c r="T58">
        <v>420</v>
      </c>
      <c r="V58" s="1">
        <v>40573</v>
      </c>
      <c r="W58">
        <v>29</v>
      </c>
      <c r="Y58" s="1">
        <v>41882</v>
      </c>
      <c r="Z58">
        <v>3.17</v>
      </c>
      <c r="AB58" s="1">
        <v>41882</v>
      </c>
      <c r="AC58">
        <v>78.760999999999996</v>
      </c>
      <c r="AE58" s="1">
        <v>41882</v>
      </c>
      <c r="AF58">
        <v>3.2</v>
      </c>
      <c r="AH58" s="1">
        <v>41882</v>
      </c>
      <c r="AI58">
        <v>5.5</v>
      </c>
      <c r="AK58" s="1">
        <v>41882</v>
      </c>
      <c r="AL58">
        <v>58919</v>
      </c>
      <c r="AN58" s="1">
        <v>41882</v>
      </c>
      <c r="AO58">
        <v>35182</v>
      </c>
      <c r="AQ58" s="1">
        <v>41882</v>
      </c>
      <c r="AR58">
        <v>56.3</v>
      </c>
      <c r="AT58" s="1">
        <v>41882</v>
      </c>
      <c r="AU58">
        <v>58</v>
      </c>
      <c r="AW58" s="1">
        <v>41882</v>
      </c>
      <c r="AX58">
        <v>95.9</v>
      </c>
      <c r="AZ58" s="1">
        <v>41882</v>
      </c>
      <c r="BA58">
        <v>5.0999999999999996</v>
      </c>
      <c r="BC58" s="1">
        <v>41882</v>
      </c>
      <c r="BD58">
        <v>4.4000000000000004</v>
      </c>
      <c r="BF58" s="1">
        <v>41882</v>
      </c>
      <c r="BG58">
        <v>6.3</v>
      </c>
      <c r="BL58" s="4">
        <v>41883</v>
      </c>
      <c r="BM58">
        <v>2.4950000000000001</v>
      </c>
    </row>
    <row r="59" spans="4:65" ht="15.75" thickBot="1">
      <c r="D59" s="1">
        <v>41912</v>
      </c>
      <c r="E59">
        <v>1.6</v>
      </c>
      <c r="J59" s="1">
        <v>41912</v>
      </c>
      <c r="K59">
        <v>7.2</v>
      </c>
      <c r="M59" s="1">
        <v>41912</v>
      </c>
      <c r="N59">
        <v>4.3</v>
      </c>
      <c r="P59" s="1">
        <v>41912</v>
      </c>
      <c r="Q59">
        <v>2.0099999999999998</v>
      </c>
      <c r="S59" s="1">
        <v>40578</v>
      </c>
      <c r="T59">
        <v>402</v>
      </c>
      <c r="V59" s="1">
        <v>40580</v>
      </c>
      <c r="W59">
        <v>27</v>
      </c>
      <c r="Y59" s="1">
        <v>41912</v>
      </c>
      <c r="Z59">
        <v>2.93</v>
      </c>
      <c r="AB59" s="1">
        <v>41912</v>
      </c>
      <c r="AC59">
        <v>78.937399999999997</v>
      </c>
      <c r="AE59" s="1">
        <v>41912</v>
      </c>
      <c r="AF59">
        <v>0.6</v>
      </c>
      <c r="AH59" s="1">
        <v>41912</v>
      </c>
      <c r="AI59">
        <v>5</v>
      </c>
      <c r="AK59" s="1">
        <v>41912</v>
      </c>
      <c r="AL59">
        <v>58771</v>
      </c>
      <c r="AN59" s="1">
        <v>41912</v>
      </c>
      <c r="AO59">
        <v>35290</v>
      </c>
      <c r="AQ59" s="1">
        <v>41912</v>
      </c>
      <c r="AR59">
        <v>55.7</v>
      </c>
      <c r="AT59" s="1">
        <v>41912</v>
      </c>
      <c r="AU59">
        <v>57.3</v>
      </c>
      <c r="AW59" s="1">
        <v>41912</v>
      </c>
      <c r="AX59">
        <v>95.3</v>
      </c>
      <c r="AZ59" s="1">
        <v>41912</v>
      </c>
      <c r="BA59">
        <v>3.7</v>
      </c>
      <c r="BC59" s="1">
        <v>41912</v>
      </c>
      <c r="BD59">
        <v>3.8</v>
      </c>
      <c r="BF59" s="1">
        <v>41912</v>
      </c>
      <c r="BG59">
        <v>6.1</v>
      </c>
      <c r="BL59" s="4">
        <v>41913</v>
      </c>
      <c r="BM59">
        <v>2.335</v>
      </c>
    </row>
    <row r="60" spans="4:65" ht="15.75" thickBot="1">
      <c r="D60" s="1">
        <v>41943</v>
      </c>
      <c r="E60">
        <v>1.4</v>
      </c>
      <c r="J60" s="1">
        <v>41943</v>
      </c>
      <c r="K60">
        <v>7.1</v>
      </c>
      <c r="M60" s="1">
        <v>41943</v>
      </c>
      <c r="N60">
        <v>4.5</v>
      </c>
      <c r="P60" s="1">
        <v>41943</v>
      </c>
      <c r="Q60">
        <v>2.0299999999999998</v>
      </c>
      <c r="S60" s="1">
        <v>40585</v>
      </c>
      <c r="T60">
        <v>425</v>
      </c>
      <c r="V60" s="1">
        <v>40587</v>
      </c>
      <c r="W60">
        <v>28.3</v>
      </c>
      <c r="Y60" s="1">
        <v>41943</v>
      </c>
      <c r="Z60">
        <v>3.08</v>
      </c>
      <c r="AB60" s="1">
        <v>41943</v>
      </c>
      <c r="AC60">
        <v>78.863600000000005</v>
      </c>
      <c r="AE60" s="1">
        <v>41943</v>
      </c>
      <c r="AF60">
        <v>0.8</v>
      </c>
      <c r="AH60" s="1">
        <v>41943</v>
      </c>
      <c r="AI60">
        <v>4.5999999999999996</v>
      </c>
      <c r="AK60" s="1">
        <v>41943</v>
      </c>
      <c r="AL60">
        <v>59877</v>
      </c>
      <c r="AN60" s="1">
        <v>41943</v>
      </c>
      <c r="AO60">
        <v>35897</v>
      </c>
      <c r="AQ60" s="1">
        <v>41943</v>
      </c>
      <c r="AR60">
        <v>56.2</v>
      </c>
      <c r="AT60" s="1">
        <v>41943</v>
      </c>
      <c r="AU60">
        <v>55.8</v>
      </c>
      <c r="AW60" s="1">
        <v>41943</v>
      </c>
      <c r="AX60">
        <v>96</v>
      </c>
      <c r="AZ60" s="1">
        <v>41943</v>
      </c>
      <c r="BA60">
        <v>2.5</v>
      </c>
      <c r="BC60" s="1">
        <v>41943</v>
      </c>
      <c r="BD60">
        <v>4.2</v>
      </c>
      <c r="BF60" s="1">
        <v>41943</v>
      </c>
      <c r="BG60">
        <v>5.6</v>
      </c>
      <c r="BL60" s="4">
        <v>41944</v>
      </c>
      <c r="BM60">
        <v>2.173</v>
      </c>
    </row>
    <row r="61" spans="4:65" ht="15.75" thickBot="1">
      <c r="D61" s="1">
        <v>41973</v>
      </c>
      <c r="E61">
        <v>1.2</v>
      </c>
      <c r="J61" s="1">
        <v>41973</v>
      </c>
      <c r="K61">
        <v>7.3</v>
      </c>
      <c r="M61" s="1">
        <v>41973</v>
      </c>
      <c r="N61">
        <v>4.4000000000000004</v>
      </c>
      <c r="P61" s="1">
        <v>41973</v>
      </c>
      <c r="Q61">
        <v>2.04</v>
      </c>
      <c r="S61" s="1">
        <v>40592</v>
      </c>
      <c r="T61">
        <v>394</v>
      </c>
      <c r="V61" s="1">
        <v>40594</v>
      </c>
      <c r="W61">
        <v>30.2</v>
      </c>
      <c r="Y61" s="1">
        <v>41973</v>
      </c>
      <c r="Z61">
        <v>3.48</v>
      </c>
      <c r="AB61" s="1">
        <v>41973</v>
      </c>
      <c r="AC61">
        <v>79.308999999999997</v>
      </c>
      <c r="AE61" s="1">
        <v>41973</v>
      </c>
      <c r="AF61">
        <v>-7.2</v>
      </c>
      <c r="AH61" s="1">
        <v>41973</v>
      </c>
      <c r="AI61">
        <v>4.3</v>
      </c>
      <c r="AK61" s="1">
        <v>41973</v>
      </c>
      <c r="AL61">
        <v>54431</v>
      </c>
      <c r="AN61" s="1">
        <v>41973</v>
      </c>
      <c r="AO61">
        <v>32687</v>
      </c>
      <c r="AQ61" s="1">
        <v>41973</v>
      </c>
      <c r="AR61">
        <v>56.3</v>
      </c>
      <c r="AT61" s="1">
        <v>41973</v>
      </c>
      <c r="AU61">
        <v>58.2</v>
      </c>
      <c r="AW61" s="1">
        <v>41973</v>
      </c>
      <c r="AX61">
        <v>97.8</v>
      </c>
      <c r="AZ61" s="1">
        <v>41973</v>
      </c>
      <c r="BA61">
        <v>0.8</v>
      </c>
      <c r="BC61" s="1">
        <v>41973</v>
      </c>
      <c r="BD61">
        <v>3.2</v>
      </c>
      <c r="BF61" s="1">
        <v>41973</v>
      </c>
      <c r="BG61">
        <v>5.8</v>
      </c>
      <c r="BL61" s="4">
        <v>41974</v>
      </c>
      <c r="BM61">
        <v>2.17</v>
      </c>
    </row>
    <row r="62" spans="4:65" ht="15.75" thickBot="1">
      <c r="D62" s="1">
        <v>42004</v>
      </c>
      <c r="E62">
        <v>0.8</v>
      </c>
      <c r="J62" s="1">
        <v>42004</v>
      </c>
      <c r="K62">
        <v>7.7</v>
      </c>
      <c r="M62" s="1">
        <v>42004</v>
      </c>
      <c r="N62">
        <v>2.8</v>
      </c>
      <c r="P62" s="1">
        <v>42004</v>
      </c>
      <c r="Q62">
        <v>2.19</v>
      </c>
      <c r="S62" s="1">
        <v>40599</v>
      </c>
      <c r="T62">
        <v>385</v>
      </c>
      <c r="V62" s="1">
        <v>40601</v>
      </c>
      <c r="W62">
        <v>30.2</v>
      </c>
      <c r="Y62" s="1">
        <v>42004</v>
      </c>
      <c r="Z62">
        <v>3.24</v>
      </c>
      <c r="AB62" s="1">
        <v>42004</v>
      </c>
      <c r="AC62">
        <v>79.203400000000002</v>
      </c>
      <c r="AE62" s="1">
        <v>42004</v>
      </c>
      <c r="AF62">
        <v>-3.9</v>
      </c>
      <c r="AH62" s="1">
        <v>42004</v>
      </c>
      <c r="AI62">
        <v>3.6</v>
      </c>
      <c r="AK62" s="1">
        <v>42004</v>
      </c>
      <c r="AL62">
        <v>50967</v>
      </c>
      <c r="AN62" s="1">
        <v>42004</v>
      </c>
      <c r="AO62">
        <v>30055</v>
      </c>
      <c r="AQ62" s="1">
        <v>42004</v>
      </c>
      <c r="AR62">
        <v>55.7</v>
      </c>
      <c r="AT62" s="1">
        <v>42004</v>
      </c>
      <c r="AU62">
        <v>57.2</v>
      </c>
      <c r="AW62" s="1">
        <v>42004</v>
      </c>
      <c r="AX62">
        <v>100.3</v>
      </c>
      <c r="AZ62" s="1">
        <v>42004</v>
      </c>
      <c r="BA62">
        <v>1.1000000000000001</v>
      </c>
      <c r="BC62" s="1">
        <v>42004</v>
      </c>
      <c r="BD62">
        <v>4.9000000000000004</v>
      </c>
      <c r="BF62" s="1">
        <v>42004</v>
      </c>
      <c r="BG62">
        <v>5.9</v>
      </c>
      <c r="BL62" s="4">
        <v>42005</v>
      </c>
      <c r="BM62">
        <v>1.639</v>
      </c>
    </row>
    <row r="63" spans="4:65" ht="15.75" thickBot="1">
      <c r="D63" s="1">
        <v>42035</v>
      </c>
      <c r="E63">
        <v>0.2</v>
      </c>
      <c r="J63" s="1">
        <v>42035</v>
      </c>
      <c r="K63">
        <v>8</v>
      </c>
      <c r="M63" s="1">
        <v>42035</v>
      </c>
      <c r="N63">
        <v>2.4</v>
      </c>
      <c r="P63" s="1">
        <v>42035</v>
      </c>
      <c r="Q63">
        <v>2.2000000000000002</v>
      </c>
      <c r="S63" s="1">
        <v>40606</v>
      </c>
      <c r="T63">
        <v>414</v>
      </c>
      <c r="V63" s="1">
        <v>40608</v>
      </c>
      <c r="W63">
        <v>27.7</v>
      </c>
      <c r="Y63" s="1">
        <v>42035</v>
      </c>
      <c r="Z63">
        <v>2.81</v>
      </c>
      <c r="AB63" s="1">
        <v>42035</v>
      </c>
      <c r="AC63">
        <v>78.559399999999997</v>
      </c>
      <c r="AE63" s="1">
        <v>42035</v>
      </c>
      <c r="AF63">
        <v>-1.7</v>
      </c>
      <c r="AH63" s="1">
        <v>42035</v>
      </c>
      <c r="AI63">
        <v>3.3</v>
      </c>
      <c r="AK63" s="1">
        <v>42035</v>
      </c>
      <c r="AL63">
        <v>45911</v>
      </c>
      <c r="AN63" s="1">
        <v>42035</v>
      </c>
      <c r="AO63">
        <v>27894</v>
      </c>
      <c r="AQ63" s="1">
        <v>42035</v>
      </c>
      <c r="AR63">
        <v>54</v>
      </c>
      <c r="AT63" s="1">
        <v>42035</v>
      </c>
      <c r="AU63">
        <v>56.5</v>
      </c>
      <c r="AW63" s="1">
        <v>42035</v>
      </c>
      <c r="AX63">
        <v>97.7</v>
      </c>
      <c r="AZ63" s="1">
        <v>42035</v>
      </c>
      <c r="BA63">
        <v>-0.8</v>
      </c>
      <c r="BC63" s="1">
        <v>42035</v>
      </c>
      <c r="BD63">
        <v>0</v>
      </c>
      <c r="BF63" s="1">
        <v>42035</v>
      </c>
      <c r="BG63">
        <v>6</v>
      </c>
      <c r="BL63" s="4">
        <v>42036</v>
      </c>
      <c r="BM63">
        <v>1.9970000000000001</v>
      </c>
    </row>
    <row r="64" spans="4:65" ht="15.75" thickBot="1">
      <c r="D64" s="1">
        <v>42063</v>
      </c>
      <c r="E64">
        <v>0.3</v>
      </c>
      <c r="J64" s="1">
        <v>42063</v>
      </c>
      <c r="K64">
        <v>8.1</v>
      </c>
      <c r="M64" s="1">
        <v>42063</v>
      </c>
      <c r="N64">
        <v>1.5</v>
      </c>
      <c r="P64" s="1">
        <v>42063</v>
      </c>
      <c r="Q64">
        <v>2.27</v>
      </c>
      <c r="S64" s="1">
        <v>40613</v>
      </c>
      <c r="T64">
        <v>404</v>
      </c>
      <c r="V64" s="1">
        <v>40615</v>
      </c>
      <c r="W64">
        <v>25.8</v>
      </c>
      <c r="Y64" s="1">
        <v>42063</v>
      </c>
      <c r="Z64">
        <v>1.43</v>
      </c>
      <c r="AB64" s="1">
        <v>42063</v>
      </c>
      <c r="AC64">
        <v>78.044399999999996</v>
      </c>
      <c r="AE64" s="1">
        <v>42063</v>
      </c>
      <c r="AF64">
        <v>-6.9</v>
      </c>
      <c r="AH64" s="1">
        <v>42063</v>
      </c>
      <c r="AI64">
        <v>3</v>
      </c>
      <c r="AK64" s="1">
        <v>42063</v>
      </c>
      <c r="AL64">
        <v>46351</v>
      </c>
      <c r="AN64" s="1">
        <v>42063</v>
      </c>
      <c r="AO64">
        <v>28107</v>
      </c>
      <c r="AQ64" s="1">
        <v>42063</v>
      </c>
      <c r="AR64">
        <v>53.1</v>
      </c>
      <c r="AT64" s="1">
        <v>42063</v>
      </c>
      <c r="AU64">
        <v>57.6</v>
      </c>
      <c r="AW64" s="1">
        <v>42063</v>
      </c>
      <c r="AX64">
        <v>98.1</v>
      </c>
      <c r="AZ64" s="1">
        <v>42063</v>
      </c>
      <c r="BA64">
        <v>-1.6</v>
      </c>
      <c r="BC64" s="1">
        <v>42063</v>
      </c>
      <c r="BD64">
        <v>-4</v>
      </c>
      <c r="BF64" s="1">
        <v>42063</v>
      </c>
      <c r="BG64">
        <v>6.3</v>
      </c>
      <c r="BL64" s="4">
        <v>42064</v>
      </c>
      <c r="BM64">
        <v>1.927</v>
      </c>
    </row>
    <row r="65" spans="4:65" ht="15.75" thickBot="1">
      <c r="D65" s="1">
        <v>42094</v>
      </c>
      <c r="E65">
        <v>0.3</v>
      </c>
      <c r="J65" s="1">
        <v>42094</v>
      </c>
      <c r="K65">
        <v>7.7</v>
      </c>
      <c r="M65" s="1">
        <v>42094</v>
      </c>
      <c r="N65">
        <v>1.8</v>
      </c>
      <c r="P65" s="1">
        <v>42094</v>
      </c>
      <c r="Q65">
        <v>2.13</v>
      </c>
      <c r="S65" s="1">
        <v>40620</v>
      </c>
      <c r="T65">
        <v>407</v>
      </c>
      <c r="V65" s="1">
        <v>40622</v>
      </c>
      <c r="W65">
        <v>25.6</v>
      </c>
      <c r="Y65" s="1">
        <v>42094</v>
      </c>
      <c r="Z65">
        <v>0.11</v>
      </c>
      <c r="AB65" s="1">
        <v>42094</v>
      </c>
      <c r="AC65">
        <v>77.755799999999994</v>
      </c>
      <c r="AE65" s="1">
        <v>42094</v>
      </c>
      <c r="AF65">
        <v>-1</v>
      </c>
      <c r="AH65" s="1">
        <v>42094</v>
      </c>
      <c r="AI65">
        <v>2.7</v>
      </c>
      <c r="AK65" s="1">
        <v>42094</v>
      </c>
      <c r="AL65">
        <v>50721</v>
      </c>
      <c r="AN65" s="1">
        <v>42094</v>
      </c>
      <c r="AO65">
        <v>32916</v>
      </c>
      <c r="AQ65" s="1">
        <v>42094</v>
      </c>
      <c r="AR65">
        <v>52.3</v>
      </c>
      <c r="AT65" s="1">
        <v>42094</v>
      </c>
      <c r="AU65">
        <v>58.5</v>
      </c>
      <c r="AW65" s="1">
        <v>42094</v>
      </c>
      <c r="AX65">
        <v>95.7</v>
      </c>
      <c r="AZ65" s="1">
        <v>42094</v>
      </c>
      <c r="BA65">
        <v>-3.7</v>
      </c>
      <c r="BC65" s="1">
        <v>42094</v>
      </c>
      <c r="BD65">
        <v>-0.6</v>
      </c>
      <c r="BF65" s="1">
        <v>42094</v>
      </c>
      <c r="BG65">
        <v>6.1</v>
      </c>
      <c r="BL65" s="4">
        <v>42095</v>
      </c>
      <c r="BM65">
        <v>2.0350000000000001</v>
      </c>
    </row>
    <row r="66" spans="4:65" ht="15.75" thickBot="1">
      <c r="D66" s="1">
        <v>42124</v>
      </c>
      <c r="E66">
        <v>0.2</v>
      </c>
      <c r="J66" s="1">
        <v>42124</v>
      </c>
      <c r="K66">
        <v>7.6</v>
      </c>
      <c r="M66" s="1">
        <v>42124</v>
      </c>
      <c r="N66">
        <v>1</v>
      </c>
      <c r="P66" s="1">
        <v>42124</v>
      </c>
      <c r="Q66">
        <v>2.1</v>
      </c>
      <c r="S66" s="1">
        <v>40627</v>
      </c>
      <c r="T66">
        <v>399</v>
      </c>
      <c r="V66" s="1">
        <v>40629</v>
      </c>
      <c r="W66">
        <v>26.6</v>
      </c>
      <c r="Y66" s="1">
        <v>42124</v>
      </c>
      <c r="Z66">
        <v>-0.54</v>
      </c>
      <c r="AB66" s="1">
        <v>42124</v>
      </c>
      <c r="AC66">
        <v>77.2637</v>
      </c>
      <c r="AE66" s="1">
        <v>42124</v>
      </c>
      <c r="AF66">
        <v>-4.9000000000000004</v>
      </c>
      <c r="AH66" s="1">
        <v>42124</v>
      </c>
      <c r="AI66">
        <v>2.7</v>
      </c>
      <c r="AK66" s="1">
        <v>42124</v>
      </c>
      <c r="AL66">
        <v>56086</v>
      </c>
      <c r="AN66" s="1">
        <v>42124</v>
      </c>
      <c r="AO66">
        <v>35344</v>
      </c>
      <c r="AQ66" s="1">
        <v>42124</v>
      </c>
      <c r="AR66">
        <v>52.1</v>
      </c>
      <c r="AT66" s="1">
        <v>42124</v>
      </c>
      <c r="AU66">
        <v>57.4</v>
      </c>
      <c r="AW66" s="1">
        <v>42124</v>
      </c>
      <c r="AX66">
        <v>96.5</v>
      </c>
      <c r="AZ66" s="1">
        <v>42124</v>
      </c>
      <c r="BA66">
        <v>-3</v>
      </c>
      <c r="BC66" s="1">
        <v>42124</v>
      </c>
      <c r="BD66">
        <v>-4.0999999999999996</v>
      </c>
      <c r="BF66" s="1">
        <v>42124</v>
      </c>
      <c r="BG66">
        <v>5.9</v>
      </c>
      <c r="BL66" s="4">
        <v>42125</v>
      </c>
      <c r="BM66">
        <v>2.1230000000000002</v>
      </c>
    </row>
    <row r="67" spans="4:65" ht="15.75" thickBot="1">
      <c r="D67" s="1">
        <v>42155</v>
      </c>
      <c r="E67">
        <v>0.2</v>
      </c>
      <c r="J67" s="1">
        <v>42155</v>
      </c>
      <c r="K67">
        <v>7.5</v>
      </c>
      <c r="M67" s="1">
        <v>42155</v>
      </c>
      <c r="N67">
        <v>1.6</v>
      </c>
      <c r="P67" s="1">
        <v>42155</v>
      </c>
      <c r="Q67">
        <v>2.1800000000000002</v>
      </c>
      <c r="S67" s="1">
        <v>40634</v>
      </c>
      <c r="T67">
        <v>395</v>
      </c>
      <c r="V67" s="1">
        <v>40636</v>
      </c>
      <c r="W67">
        <v>27.8</v>
      </c>
      <c r="Y67" s="1">
        <v>42155</v>
      </c>
      <c r="Z67">
        <v>-1.3599999999999999</v>
      </c>
      <c r="AB67" s="1">
        <v>42155</v>
      </c>
      <c r="AC67">
        <v>76.905900000000003</v>
      </c>
      <c r="AE67" s="1">
        <v>42155</v>
      </c>
      <c r="AF67">
        <v>-8.9</v>
      </c>
      <c r="AH67" s="1">
        <v>42155</v>
      </c>
      <c r="AI67">
        <v>2.4</v>
      </c>
      <c r="AK67" s="1">
        <v>42155</v>
      </c>
      <c r="AL67">
        <v>60431</v>
      </c>
      <c r="AN67" s="1">
        <v>42155</v>
      </c>
      <c r="AO67">
        <v>37558</v>
      </c>
      <c r="AQ67" s="1">
        <v>42155</v>
      </c>
      <c r="AR67">
        <v>52.7</v>
      </c>
      <c r="AT67" s="1">
        <v>42155</v>
      </c>
      <c r="AU67">
        <v>56.6</v>
      </c>
      <c r="AW67" s="1">
        <v>42155</v>
      </c>
      <c r="AX67">
        <v>97.9</v>
      </c>
      <c r="AZ67" s="1">
        <v>42155</v>
      </c>
      <c r="BA67">
        <v>-4.8</v>
      </c>
      <c r="BC67" s="1">
        <v>42155</v>
      </c>
      <c r="BD67">
        <v>-4.4000000000000004</v>
      </c>
      <c r="BF67" s="1">
        <v>42155</v>
      </c>
      <c r="BG67">
        <v>5.6</v>
      </c>
      <c r="BL67" s="4">
        <v>42156</v>
      </c>
      <c r="BM67">
        <v>2.3490000000000002</v>
      </c>
    </row>
    <row r="68" spans="4:65" ht="15.75" thickBot="1">
      <c r="D68" s="1">
        <v>42185</v>
      </c>
      <c r="E68">
        <v>0.3</v>
      </c>
      <c r="J68" s="1">
        <v>42185</v>
      </c>
      <c r="K68">
        <v>7.4</v>
      </c>
      <c r="M68" s="1">
        <v>42185</v>
      </c>
      <c r="N68">
        <v>1.5</v>
      </c>
      <c r="P68" s="1">
        <v>42185</v>
      </c>
      <c r="Q68">
        <v>2.06</v>
      </c>
      <c r="S68" s="1">
        <v>40641</v>
      </c>
      <c r="T68">
        <v>416</v>
      </c>
      <c r="V68" s="1">
        <v>40643</v>
      </c>
      <c r="W68">
        <v>28.5</v>
      </c>
      <c r="Y68" s="1">
        <v>42185</v>
      </c>
      <c r="Z68">
        <v>-2.0099999999999998</v>
      </c>
      <c r="AB68" s="1">
        <v>42185</v>
      </c>
      <c r="AC68">
        <v>76.641800000000003</v>
      </c>
      <c r="AE68" s="1">
        <v>42185</v>
      </c>
      <c r="AF68">
        <v>-1.7</v>
      </c>
      <c r="AH68" s="1">
        <v>42185</v>
      </c>
      <c r="AI68">
        <v>2.9</v>
      </c>
      <c r="AK68" s="1">
        <v>42185</v>
      </c>
      <c r="AL68">
        <v>65854</v>
      </c>
      <c r="AN68" s="1">
        <v>42185</v>
      </c>
      <c r="AO68">
        <v>40507</v>
      </c>
      <c r="AQ68" s="1">
        <v>42185</v>
      </c>
      <c r="AR68">
        <v>52.6</v>
      </c>
      <c r="AT68" s="1">
        <v>42185</v>
      </c>
      <c r="AU68">
        <v>55.9</v>
      </c>
      <c r="AW68" s="1">
        <v>42185</v>
      </c>
      <c r="AX68">
        <v>94.6</v>
      </c>
      <c r="AZ68" s="1">
        <v>42185</v>
      </c>
      <c r="BA68">
        <v>-4.5</v>
      </c>
      <c r="BC68" s="1">
        <v>42185</v>
      </c>
      <c r="BD68">
        <v>-2.2999999999999998</v>
      </c>
      <c r="BF68" s="1">
        <v>42185</v>
      </c>
      <c r="BG68">
        <v>5.5</v>
      </c>
      <c r="BL68" s="4">
        <v>42186</v>
      </c>
      <c r="BM68">
        <v>2.1869999999999998</v>
      </c>
    </row>
    <row r="69" spans="4:65" ht="15.75" thickBot="1">
      <c r="D69" s="1">
        <v>42216</v>
      </c>
      <c r="E69">
        <v>0.2</v>
      </c>
      <c r="J69" s="1">
        <v>42216</v>
      </c>
      <c r="K69">
        <v>7.3</v>
      </c>
      <c r="M69" s="1">
        <v>42216</v>
      </c>
      <c r="N69">
        <v>2.2999999999999998</v>
      </c>
      <c r="P69" s="1">
        <v>42216</v>
      </c>
      <c r="Q69">
        <v>2.11</v>
      </c>
      <c r="S69" s="1">
        <v>40648</v>
      </c>
      <c r="T69">
        <v>402</v>
      </c>
      <c r="V69" s="1">
        <v>40650</v>
      </c>
      <c r="W69">
        <v>28.7</v>
      </c>
      <c r="Y69" s="1">
        <v>42216</v>
      </c>
      <c r="Z69">
        <v>-1.62</v>
      </c>
      <c r="AB69" s="1">
        <v>42216</v>
      </c>
      <c r="AC69">
        <v>77.156800000000004</v>
      </c>
      <c r="AE69" s="1">
        <v>42216</v>
      </c>
      <c r="AF69">
        <v>-24.4</v>
      </c>
      <c r="AH69" s="1">
        <v>42216</v>
      </c>
      <c r="AI69">
        <v>2.6</v>
      </c>
      <c r="AK69" s="1">
        <v>42216</v>
      </c>
      <c r="AL69">
        <v>65600</v>
      </c>
      <c r="AN69" s="1">
        <v>42216</v>
      </c>
      <c r="AO69">
        <v>41529</v>
      </c>
      <c r="AQ69" s="1">
        <v>42216</v>
      </c>
      <c r="AR69">
        <v>51.9</v>
      </c>
      <c r="AT69" s="1">
        <v>42216</v>
      </c>
      <c r="AU69">
        <v>59.5</v>
      </c>
      <c r="AW69" s="1">
        <v>42216</v>
      </c>
      <c r="AX69">
        <v>95.7</v>
      </c>
      <c r="AZ69" s="1">
        <v>42216</v>
      </c>
      <c r="BA69">
        <v>-5</v>
      </c>
      <c r="BC69" s="1">
        <v>42216</v>
      </c>
      <c r="BD69">
        <v>-3.6</v>
      </c>
      <c r="BF69" s="1">
        <v>42216</v>
      </c>
      <c r="BG69">
        <v>5.4</v>
      </c>
      <c r="BL69" s="4">
        <v>42217</v>
      </c>
      <c r="BM69">
        <v>2.214</v>
      </c>
    </row>
    <row r="70" spans="4:65" ht="15.75" thickBot="1">
      <c r="D70" s="1">
        <v>42247</v>
      </c>
      <c r="E70">
        <v>0.3</v>
      </c>
      <c r="J70" s="1">
        <v>42247</v>
      </c>
      <c r="K70">
        <v>7.3</v>
      </c>
      <c r="M70" s="1">
        <v>42247</v>
      </c>
      <c r="N70">
        <v>1.4</v>
      </c>
      <c r="P70" s="1">
        <v>42247</v>
      </c>
      <c r="Q70">
        <v>2.06</v>
      </c>
      <c r="S70" s="1">
        <v>40655</v>
      </c>
      <c r="T70">
        <v>422</v>
      </c>
      <c r="V70" s="1">
        <v>40657</v>
      </c>
      <c r="W70">
        <v>27.5</v>
      </c>
      <c r="Y70" s="1">
        <v>42247</v>
      </c>
      <c r="Z70">
        <v>-1.69</v>
      </c>
      <c r="AB70" s="1">
        <v>42247</v>
      </c>
      <c r="AC70">
        <v>76.953599999999994</v>
      </c>
      <c r="AE70" s="1">
        <v>42247</v>
      </c>
      <c r="AF70">
        <v>-5.6</v>
      </c>
      <c r="AH70" s="1">
        <v>42247</v>
      </c>
      <c r="AI70">
        <v>2.4</v>
      </c>
      <c r="AK70" s="1">
        <v>42247</v>
      </c>
      <c r="AL70">
        <v>67045</v>
      </c>
      <c r="AN70" s="1">
        <v>42247</v>
      </c>
      <c r="AO70">
        <v>41120</v>
      </c>
      <c r="AQ70" s="1">
        <v>42247</v>
      </c>
      <c r="AR70">
        <v>50</v>
      </c>
      <c r="AT70" s="1">
        <v>42247</v>
      </c>
      <c r="AU70">
        <v>59</v>
      </c>
      <c r="AW70" s="1">
        <v>42247</v>
      </c>
      <c r="AX70">
        <v>95.7</v>
      </c>
      <c r="AZ70" s="1">
        <v>42247</v>
      </c>
      <c r="BA70">
        <v>-7</v>
      </c>
      <c r="BC70" s="1">
        <v>42247</v>
      </c>
      <c r="BD70">
        <v>-2.9</v>
      </c>
      <c r="BF70" s="1">
        <v>42247</v>
      </c>
      <c r="BG70">
        <v>5.6</v>
      </c>
      <c r="BL70" s="4">
        <v>42248</v>
      </c>
      <c r="BM70">
        <v>2.0350000000000001</v>
      </c>
    </row>
    <row r="71" spans="4:65" ht="15.75" thickBot="1">
      <c r="D71" s="1">
        <v>42277</v>
      </c>
      <c r="E71">
        <v>0.1</v>
      </c>
      <c r="J71" s="1">
        <v>42277</v>
      </c>
      <c r="K71">
        <v>7.4</v>
      </c>
      <c r="M71" s="1">
        <v>42277</v>
      </c>
      <c r="N71">
        <v>0.8</v>
      </c>
      <c r="P71" s="1">
        <v>42277</v>
      </c>
      <c r="Q71">
        <v>1.95</v>
      </c>
      <c r="S71" s="1">
        <v>40662</v>
      </c>
      <c r="T71">
        <v>468</v>
      </c>
      <c r="V71" s="1">
        <v>40664</v>
      </c>
      <c r="W71">
        <v>27</v>
      </c>
      <c r="Y71" s="1">
        <v>42277</v>
      </c>
      <c r="Z71">
        <v>-2.35</v>
      </c>
      <c r="AB71" s="1">
        <v>42277</v>
      </c>
      <c r="AC71">
        <v>76.699100000000001</v>
      </c>
      <c r="AE71" s="1">
        <v>42277</v>
      </c>
      <c r="AF71">
        <v>-7.4</v>
      </c>
      <c r="AH71" s="1">
        <v>42277</v>
      </c>
      <c r="AI71">
        <v>2.5</v>
      </c>
      <c r="AK71" s="1">
        <v>42277</v>
      </c>
      <c r="AL71">
        <v>66234</v>
      </c>
      <c r="AN71" s="1">
        <v>42277</v>
      </c>
      <c r="AO71">
        <v>41028</v>
      </c>
      <c r="AQ71" s="1">
        <v>42277</v>
      </c>
      <c r="AR71">
        <v>50</v>
      </c>
      <c r="AT71" s="1">
        <v>42277</v>
      </c>
      <c r="AU71">
        <v>55.9</v>
      </c>
      <c r="AW71" s="1">
        <v>42277</v>
      </c>
      <c r="AX71">
        <v>96</v>
      </c>
      <c r="AZ71" s="1">
        <v>42277</v>
      </c>
      <c r="BA71">
        <v>-5.3</v>
      </c>
      <c r="BC71" s="1">
        <v>42277</v>
      </c>
      <c r="BD71">
        <v>-4.3</v>
      </c>
      <c r="BF71" s="1">
        <v>42277</v>
      </c>
      <c r="BG71">
        <v>5.7</v>
      </c>
      <c r="BL71" s="4">
        <v>42278</v>
      </c>
      <c r="BM71">
        <v>2.1459999999999999</v>
      </c>
    </row>
    <row r="72" spans="4:65" ht="15.75" thickBot="1">
      <c r="D72" s="1">
        <v>42308</v>
      </c>
      <c r="E72">
        <v>0.1</v>
      </c>
      <c r="J72" s="1">
        <v>42308</v>
      </c>
      <c r="K72">
        <v>7.5</v>
      </c>
      <c r="M72" s="1">
        <v>42308</v>
      </c>
      <c r="N72">
        <v>0.3</v>
      </c>
      <c r="P72" s="1">
        <v>42308</v>
      </c>
      <c r="Q72">
        <v>1.98</v>
      </c>
      <c r="S72" s="1">
        <v>40669</v>
      </c>
      <c r="T72">
        <v>435</v>
      </c>
      <c r="V72" s="1">
        <v>40671</v>
      </c>
      <c r="W72">
        <v>26.6</v>
      </c>
      <c r="Y72" s="1">
        <v>42308</v>
      </c>
      <c r="Z72">
        <v>-2.75</v>
      </c>
      <c r="AB72" s="1">
        <v>42308</v>
      </c>
      <c r="AC72">
        <v>76.395099999999999</v>
      </c>
      <c r="AE72" s="1">
        <v>42308</v>
      </c>
      <c r="AF72">
        <v>-4.4000000000000004</v>
      </c>
      <c r="AH72" s="1">
        <v>42308</v>
      </c>
      <c r="AI72">
        <v>2.4</v>
      </c>
      <c r="AK72" s="1">
        <v>42308</v>
      </c>
      <c r="AL72">
        <v>63565</v>
      </c>
      <c r="AN72" s="1">
        <v>42308</v>
      </c>
      <c r="AO72">
        <v>41249</v>
      </c>
      <c r="AQ72" s="1">
        <v>42308</v>
      </c>
      <c r="AR72">
        <v>49</v>
      </c>
      <c r="AT72" s="1">
        <v>42308</v>
      </c>
      <c r="AU72">
        <v>56.9</v>
      </c>
      <c r="AW72" s="1">
        <v>42308</v>
      </c>
      <c r="AX72">
        <v>96</v>
      </c>
      <c r="AZ72" s="1">
        <v>42308</v>
      </c>
      <c r="BA72">
        <v>-6.8</v>
      </c>
      <c r="BC72" s="1">
        <v>42308</v>
      </c>
      <c r="BD72">
        <v>-5.7</v>
      </c>
      <c r="BF72" s="1">
        <v>42308</v>
      </c>
      <c r="BG72">
        <v>5.5</v>
      </c>
      <c r="BL72" s="4">
        <v>42309</v>
      </c>
      <c r="BM72">
        <v>2.2080000000000002</v>
      </c>
    </row>
    <row r="73" spans="4:65" ht="15.75" thickBot="1">
      <c r="D73" s="1">
        <v>42338</v>
      </c>
      <c r="E73">
        <v>0.2</v>
      </c>
      <c r="J73" s="1">
        <v>42338</v>
      </c>
      <c r="K73">
        <v>7.3</v>
      </c>
      <c r="M73" s="1">
        <v>42338</v>
      </c>
      <c r="N73">
        <v>0.4</v>
      </c>
      <c r="P73" s="1">
        <v>42338</v>
      </c>
      <c r="Q73">
        <v>1.94</v>
      </c>
      <c r="S73" s="1">
        <v>40676</v>
      </c>
      <c r="T73">
        <v>414</v>
      </c>
      <c r="V73" s="1">
        <v>40678</v>
      </c>
      <c r="W73">
        <v>25.3</v>
      </c>
      <c r="Y73" s="1">
        <v>42338</v>
      </c>
      <c r="Z73">
        <v>-4.1100000000000003</v>
      </c>
      <c r="AB73" s="1">
        <v>42338</v>
      </c>
      <c r="AC73">
        <v>75.830399999999997</v>
      </c>
      <c r="AE73" s="1">
        <v>42338</v>
      </c>
      <c r="AF73">
        <v>0.1</v>
      </c>
      <c r="AH73" s="1">
        <v>42338</v>
      </c>
      <c r="AI73">
        <v>1.9</v>
      </c>
      <c r="AK73" s="1">
        <v>42338</v>
      </c>
      <c r="AL73">
        <v>58653</v>
      </c>
      <c r="AN73" s="1">
        <v>42338</v>
      </c>
      <c r="AO73">
        <v>37513</v>
      </c>
      <c r="AQ73" s="1">
        <v>42338</v>
      </c>
      <c r="AR73">
        <v>49.1</v>
      </c>
      <c r="AT73" s="1">
        <v>42338</v>
      </c>
      <c r="AU73">
        <v>56.1</v>
      </c>
      <c r="AW73" s="1">
        <v>42338</v>
      </c>
      <c r="AX73">
        <v>94.5</v>
      </c>
      <c r="AZ73" s="1">
        <v>42338</v>
      </c>
      <c r="BA73">
        <v>-6.8</v>
      </c>
      <c r="BC73" s="1">
        <v>42338</v>
      </c>
      <c r="BD73">
        <v>-5.4</v>
      </c>
      <c r="BF73" s="1">
        <v>42338</v>
      </c>
      <c r="BG73">
        <v>5.9</v>
      </c>
      <c r="BL73" s="4">
        <v>42339</v>
      </c>
      <c r="BM73">
        <v>2.2690000000000001</v>
      </c>
    </row>
    <row r="74" spans="4:65" ht="15.75" thickBot="1">
      <c r="D74" s="1">
        <v>42369</v>
      </c>
      <c r="E74">
        <v>0.3</v>
      </c>
      <c r="J74" s="1">
        <v>42369</v>
      </c>
      <c r="K74">
        <v>7.4</v>
      </c>
      <c r="M74" s="1">
        <v>42369</v>
      </c>
      <c r="N74">
        <v>1.6</v>
      </c>
      <c r="P74" s="1">
        <v>42369</v>
      </c>
      <c r="Q74">
        <v>1.94</v>
      </c>
      <c r="S74" s="1">
        <v>40683</v>
      </c>
      <c r="T74">
        <v>423</v>
      </c>
      <c r="V74" s="1">
        <v>40685</v>
      </c>
      <c r="W74">
        <v>25.8</v>
      </c>
      <c r="Y74" s="1">
        <v>42369</v>
      </c>
      <c r="Z74">
        <v>-4.6100000000000003</v>
      </c>
      <c r="AB74" s="1">
        <v>42369</v>
      </c>
      <c r="AC74">
        <v>75.394099999999995</v>
      </c>
      <c r="AE74" s="1">
        <v>42369</v>
      </c>
      <c r="AF74">
        <v>-3.9</v>
      </c>
      <c r="AH74" s="1">
        <v>42369</v>
      </c>
      <c r="AI74">
        <v>1.8</v>
      </c>
      <c r="AK74" s="1">
        <v>42369</v>
      </c>
      <c r="AL74">
        <v>55014</v>
      </c>
      <c r="AN74" s="1">
        <v>42369</v>
      </c>
      <c r="AO74">
        <v>33932</v>
      </c>
      <c r="AQ74" s="1">
        <v>42369</v>
      </c>
      <c r="AR74">
        <v>48.8</v>
      </c>
      <c r="AT74" s="1">
        <v>42369</v>
      </c>
      <c r="AU74">
        <v>55.2</v>
      </c>
      <c r="AW74" s="1">
        <v>42369</v>
      </c>
      <c r="AX74">
        <v>95.2</v>
      </c>
      <c r="AZ74" s="1">
        <v>42369</v>
      </c>
      <c r="BA74">
        <v>-7.1</v>
      </c>
      <c r="BC74" s="1">
        <v>42369</v>
      </c>
      <c r="BD74">
        <v>-6.5</v>
      </c>
      <c r="BF74" s="1">
        <v>42369</v>
      </c>
      <c r="BG74">
        <v>5.7</v>
      </c>
      <c r="BL74" s="4">
        <v>42370</v>
      </c>
      <c r="BM74">
        <v>1.923</v>
      </c>
    </row>
    <row r="75" spans="4:65" ht="15.75" thickBot="1">
      <c r="D75" s="1">
        <v>42400</v>
      </c>
      <c r="E75">
        <v>0.8</v>
      </c>
      <c r="J75" s="1">
        <v>42400</v>
      </c>
      <c r="K75">
        <v>7.7</v>
      </c>
      <c r="M75" s="1">
        <v>42400</v>
      </c>
      <c r="N75">
        <v>1.9</v>
      </c>
      <c r="P75" s="1">
        <v>42400</v>
      </c>
      <c r="Q75">
        <v>1.88</v>
      </c>
      <c r="S75" s="1">
        <v>40690</v>
      </c>
      <c r="T75">
        <v>418</v>
      </c>
      <c r="V75" s="1">
        <v>40692</v>
      </c>
      <c r="W75">
        <v>26.5</v>
      </c>
      <c r="Y75" s="1">
        <v>42400</v>
      </c>
      <c r="Z75">
        <v>-3.27</v>
      </c>
      <c r="AB75" s="1">
        <v>42400</v>
      </c>
      <c r="AC75">
        <v>75.887699999999995</v>
      </c>
      <c r="AE75" s="1">
        <v>42400</v>
      </c>
      <c r="AF75">
        <v>-0.6</v>
      </c>
      <c r="AH75" s="1">
        <v>42400</v>
      </c>
      <c r="AI75">
        <v>1.8</v>
      </c>
      <c r="AK75" s="1">
        <v>42400</v>
      </c>
      <c r="AL75">
        <v>49422</v>
      </c>
      <c r="AN75" s="1">
        <v>42400</v>
      </c>
      <c r="AO75">
        <v>31406</v>
      </c>
      <c r="AQ75" s="1">
        <v>42400</v>
      </c>
      <c r="AR75">
        <v>47.5</v>
      </c>
      <c r="AT75" s="1">
        <v>42400</v>
      </c>
      <c r="AU75">
        <v>53.9</v>
      </c>
      <c r="AW75" s="1">
        <v>42400</v>
      </c>
      <c r="AX75">
        <v>93.9</v>
      </c>
      <c r="AZ75" s="1">
        <v>42400</v>
      </c>
      <c r="BA75">
        <v>-6.9</v>
      </c>
      <c r="BC75" s="1">
        <v>42400</v>
      </c>
      <c r="BD75">
        <v>-5.2</v>
      </c>
      <c r="BF75" s="1">
        <v>42400</v>
      </c>
      <c r="BG75">
        <v>6.2</v>
      </c>
      <c r="BL75" s="4">
        <v>42401</v>
      </c>
      <c r="BM75">
        <v>1.738</v>
      </c>
    </row>
    <row r="76" spans="4:65" ht="15.75" thickBot="1">
      <c r="D76" s="1">
        <v>42429</v>
      </c>
      <c r="E76">
        <v>0.6</v>
      </c>
      <c r="J76" s="1">
        <v>42429</v>
      </c>
      <c r="K76">
        <v>7.2</v>
      </c>
      <c r="M76" s="1">
        <v>42429</v>
      </c>
      <c r="N76">
        <v>2.4</v>
      </c>
      <c r="P76" s="1">
        <v>42429</v>
      </c>
      <c r="Q76">
        <v>1.83</v>
      </c>
      <c r="S76" s="1">
        <v>40697</v>
      </c>
      <c r="T76">
        <v>423</v>
      </c>
      <c r="V76" s="1">
        <v>40699</v>
      </c>
      <c r="W76">
        <v>27</v>
      </c>
      <c r="Y76" s="1">
        <v>42429</v>
      </c>
      <c r="Z76">
        <v>-3.2</v>
      </c>
      <c r="AB76" s="1">
        <v>42429</v>
      </c>
      <c r="AC76">
        <v>75.485699999999994</v>
      </c>
      <c r="AE76" s="1">
        <v>42429</v>
      </c>
      <c r="AF76">
        <v>2.4</v>
      </c>
      <c r="AH76" s="1">
        <v>42429</v>
      </c>
      <c r="AI76">
        <v>1.3</v>
      </c>
      <c r="AK76" s="1">
        <v>42429</v>
      </c>
      <c r="AL76">
        <v>51111</v>
      </c>
      <c r="AN76" s="1">
        <v>42429</v>
      </c>
      <c r="AO76">
        <v>32158</v>
      </c>
      <c r="AQ76" s="1">
        <v>42429</v>
      </c>
      <c r="AR76">
        <v>49.2</v>
      </c>
      <c r="AT76" s="1">
        <v>42429</v>
      </c>
      <c r="AU76">
        <v>52.9</v>
      </c>
      <c r="AW76" s="1">
        <v>42429</v>
      </c>
      <c r="AX76">
        <v>92.9</v>
      </c>
      <c r="AZ76" s="1">
        <v>42429</v>
      </c>
      <c r="BA76">
        <v>-4.7</v>
      </c>
      <c r="BC76" s="1">
        <v>42429</v>
      </c>
      <c r="BD76">
        <v>0.2</v>
      </c>
      <c r="BF76" s="1">
        <v>42429</v>
      </c>
      <c r="BG76">
        <v>5.7</v>
      </c>
      <c r="BL76" s="4">
        <v>42430</v>
      </c>
      <c r="BM76">
        <v>1.77</v>
      </c>
    </row>
    <row r="77" spans="4:65" ht="15.75" thickBot="1">
      <c r="D77" s="1">
        <v>42460</v>
      </c>
      <c r="E77">
        <v>0.6</v>
      </c>
      <c r="J77" s="1">
        <v>42460</v>
      </c>
      <c r="K77">
        <v>7.6</v>
      </c>
      <c r="M77" s="1">
        <v>42460</v>
      </c>
      <c r="N77">
        <v>1.7</v>
      </c>
      <c r="P77" s="1">
        <v>42460</v>
      </c>
      <c r="Q77">
        <v>1.95</v>
      </c>
      <c r="S77" s="1">
        <v>40704</v>
      </c>
      <c r="T77">
        <v>413</v>
      </c>
      <c r="V77" s="1">
        <v>40706</v>
      </c>
      <c r="W77">
        <v>28</v>
      </c>
      <c r="Y77" s="1">
        <v>42460</v>
      </c>
      <c r="Z77">
        <v>-3.63</v>
      </c>
      <c r="AB77" s="1">
        <v>42460</v>
      </c>
      <c r="AC77">
        <v>74.8947</v>
      </c>
      <c r="AE77" s="1">
        <v>42460</v>
      </c>
      <c r="AF77">
        <v>-2.2999999999999998</v>
      </c>
      <c r="AH77" s="1">
        <v>42460</v>
      </c>
      <c r="AI77">
        <v>1.5</v>
      </c>
      <c r="AK77" s="1">
        <v>42460</v>
      </c>
      <c r="AL77">
        <v>54922</v>
      </c>
      <c r="AN77" s="1">
        <v>42460</v>
      </c>
      <c r="AO77">
        <v>38010</v>
      </c>
      <c r="AQ77" s="1">
        <v>42460</v>
      </c>
      <c r="AR77">
        <v>51.4</v>
      </c>
      <c r="AT77" s="1">
        <v>42460</v>
      </c>
      <c r="AU77">
        <v>55.5</v>
      </c>
      <c r="AW77" s="1">
        <v>42460</v>
      </c>
      <c r="AX77">
        <v>92.6</v>
      </c>
      <c r="AZ77" s="1">
        <v>42460</v>
      </c>
      <c r="BA77">
        <v>-5.4</v>
      </c>
      <c r="BC77" s="1">
        <v>42460</v>
      </c>
      <c r="BD77">
        <v>-9.1999999999999993</v>
      </c>
      <c r="BF77" s="1">
        <v>42460</v>
      </c>
      <c r="BG77">
        <v>6.1</v>
      </c>
      <c r="BL77" s="4">
        <v>42461</v>
      </c>
      <c r="BM77">
        <v>1.835</v>
      </c>
    </row>
    <row r="78" spans="4:65" ht="15.75" thickBot="1">
      <c r="D78" s="1">
        <v>42490</v>
      </c>
      <c r="E78">
        <v>0.9</v>
      </c>
      <c r="J78" s="1">
        <v>42490</v>
      </c>
      <c r="K78">
        <v>7.2</v>
      </c>
      <c r="M78" s="1">
        <v>42490</v>
      </c>
      <c r="N78">
        <v>2.1</v>
      </c>
      <c r="P78" s="1">
        <v>42490</v>
      </c>
      <c r="Q78">
        <v>1.88</v>
      </c>
      <c r="S78" s="1">
        <v>40711</v>
      </c>
      <c r="T78">
        <v>416</v>
      </c>
      <c r="V78" s="1">
        <v>40713</v>
      </c>
      <c r="W78">
        <v>27.6</v>
      </c>
      <c r="Y78" s="1">
        <v>42490</v>
      </c>
      <c r="Z78">
        <v>-2.7800000000000002</v>
      </c>
      <c r="AB78" s="1">
        <v>42490</v>
      </c>
      <c r="AC78">
        <v>75.0886</v>
      </c>
      <c r="AE78" s="1">
        <v>42490</v>
      </c>
      <c r="AF78">
        <v>0.5</v>
      </c>
      <c r="AH78" s="1">
        <v>42490</v>
      </c>
      <c r="AI78">
        <v>1.4</v>
      </c>
      <c r="AK78" s="1">
        <v>42490</v>
      </c>
      <c r="AL78">
        <v>57852</v>
      </c>
      <c r="AN78" s="1">
        <v>42490</v>
      </c>
      <c r="AO78">
        <v>39671</v>
      </c>
      <c r="AQ78" s="1">
        <v>42490</v>
      </c>
      <c r="AR78">
        <v>51</v>
      </c>
      <c r="AT78" s="1">
        <v>42490</v>
      </c>
      <c r="AU78">
        <v>55.3</v>
      </c>
      <c r="AW78" s="1">
        <v>42490</v>
      </c>
      <c r="AX78">
        <v>93.6</v>
      </c>
      <c r="AZ78" s="1">
        <v>42490</v>
      </c>
      <c r="BA78">
        <v>-4.7</v>
      </c>
      <c r="BC78" s="1">
        <v>42490</v>
      </c>
      <c r="BD78">
        <v>-4.5999999999999996</v>
      </c>
      <c r="BF78" s="1">
        <v>42490</v>
      </c>
      <c r="BG78">
        <v>6.5</v>
      </c>
      <c r="BL78" s="4">
        <v>42491</v>
      </c>
      <c r="BM78">
        <v>1.851</v>
      </c>
    </row>
    <row r="79" spans="4:65" ht="15.75" thickBot="1">
      <c r="D79" s="1">
        <v>42521</v>
      </c>
      <c r="E79">
        <v>0.8</v>
      </c>
      <c r="J79" s="1">
        <v>42521</v>
      </c>
      <c r="K79">
        <v>6.9</v>
      </c>
      <c r="M79" s="1">
        <v>42521</v>
      </c>
      <c r="N79">
        <v>1.7</v>
      </c>
      <c r="P79" s="1">
        <v>42521</v>
      </c>
      <c r="Q79">
        <v>1.67</v>
      </c>
      <c r="S79" s="1">
        <v>40718</v>
      </c>
      <c r="T79">
        <v>421</v>
      </c>
      <c r="V79" s="1">
        <v>40720</v>
      </c>
      <c r="W79">
        <v>28.1</v>
      </c>
      <c r="Y79" s="1">
        <v>42521</v>
      </c>
      <c r="Z79">
        <v>-2.5300000000000002</v>
      </c>
      <c r="AB79" s="1">
        <v>42521</v>
      </c>
      <c r="AC79">
        <v>74.935599999999994</v>
      </c>
      <c r="AE79" s="1">
        <v>42521</v>
      </c>
      <c r="AF79">
        <v>3.2</v>
      </c>
      <c r="AH79" s="1">
        <v>42521</v>
      </c>
      <c r="AI79">
        <v>1.5</v>
      </c>
      <c r="AK79" s="1">
        <v>42521</v>
      </c>
      <c r="AL79">
        <v>62063</v>
      </c>
      <c r="AN79" s="1">
        <v>42521</v>
      </c>
      <c r="AO79">
        <v>41414</v>
      </c>
      <c r="AQ79" s="1">
        <v>42521</v>
      </c>
      <c r="AR79">
        <v>51.3</v>
      </c>
      <c r="AT79" s="1">
        <v>42521</v>
      </c>
      <c r="AU79">
        <v>54.1</v>
      </c>
      <c r="AW79" s="1">
        <v>42521</v>
      </c>
      <c r="AX79">
        <v>93.8</v>
      </c>
      <c r="AZ79" s="1">
        <v>42521</v>
      </c>
      <c r="BA79">
        <v>-3.6</v>
      </c>
      <c r="BC79" s="1">
        <v>42521</v>
      </c>
      <c r="BD79">
        <v>-2.7</v>
      </c>
      <c r="BF79" s="1">
        <v>42521</v>
      </c>
      <c r="BG79">
        <v>6.7</v>
      </c>
      <c r="BL79" s="4">
        <v>42522</v>
      </c>
      <c r="BM79">
        <v>1.4750000000000001</v>
      </c>
    </row>
    <row r="80" spans="4:65" ht="15.75" thickBot="1">
      <c r="D80" s="1">
        <v>42551</v>
      </c>
      <c r="E80">
        <v>0.8</v>
      </c>
      <c r="J80" s="1">
        <v>42551</v>
      </c>
      <c r="K80">
        <v>6.6</v>
      </c>
      <c r="M80" s="1">
        <v>42551</v>
      </c>
      <c r="N80">
        <v>2.6</v>
      </c>
      <c r="P80" s="1">
        <v>42551</v>
      </c>
      <c r="Q80">
        <v>1.73</v>
      </c>
      <c r="S80" s="1">
        <v>40725</v>
      </c>
      <c r="T80">
        <v>418</v>
      </c>
      <c r="V80" s="1">
        <v>40727</v>
      </c>
      <c r="W80">
        <v>27.3</v>
      </c>
      <c r="Y80" s="1">
        <v>42551</v>
      </c>
      <c r="Z80">
        <v>-1.78</v>
      </c>
      <c r="AB80" s="1">
        <v>42551</v>
      </c>
      <c r="AC80">
        <v>75.244200000000006</v>
      </c>
      <c r="AE80" s="1">
        <v>42551</v>
      </c>
      <c r="AF80">
        <v>-8.6999999999999993</v>
      </c>
      <c r="AH80" s="1">
        <v>42551</v>
      </c>
      <c r="AI80">
        <v>0.9</v>
      </c>
      <c r="AK80" s="1">
        <v>42551</v>
      </c>
      <c r="AL80">
        <v>67829</v>
      </c>
      <c r="AN80" s="1">
        <v>42551</v>
      </c>
      <c r="AO80">
        <v>44048</v>
      </c>
      <c r="AQ80" s="1">
        <v>42551</v>
      </c>
      <c r="AR80">
        <v>52.4</v>
      </c>
      <c r="AT80" s="1">
        <v>42551</v>
      </c>
      <c r="AU80">
        <v>55.8</v>
      </c>
      <c r="AW80" s="1">
        <v>42551</v>
      </c>
      <c r="AX80">
        <v>94.5</v>
      </c>
      <c r="AZ80" s="1">
        <v>42551</v>
      </c>
      <c r="BA80">
        <v>-2.5</v>
      </c>
      <c r="BC80" s="1">
        <v>42551</v>
      </c>
      <c r="BD80">
        <v>-2.2999999999999998</v>
      </c>
      <c r="BF80" s="1">
        <v>42551</v>
      </c>
      <c r="BG80">
        <v>6.9</v>
      </c>
      <c r="BL80" s="4">
        <v>42552</v>
      </c>
      <c r="BM80">
        <v>1.45</v>
      </c>
    </row>
    <row r="81" spans="4:65" ht="15.75" thickBot="1">
      <c r="D81" s="1">
        <v>42582</v>
      </c>
      <c r="E81">
        <v>0.8</v>
      </c>
      <c r="J81" s="1">
        <v>42582</v>
      </c>
      <c r="K81">
        <v>6.8</v>
      </c>
      <c r="M81" s="1">
        <v>42582</v>
      </c>
      <c r="N81">
        <v>1.2</v>
      </c>
      <c r="P81" s="1">
        <v>42582</v>
      </c>
      <c r="Q81">
        <v>1.77</v>
      </c>
      <c r="S81" s="1">
        <v>40732</v>
      </c>
      <c r="T81">
        <v>408</v>
      </c>
      <c r="V81" s="1">
        <v>40734</v>
      </c>
      <c r="W81">
        <v>28</v>
      </c>
      <c r="Y81" s="1">
        <v>42582</v>
      </c>
      <c r="Z81">
        <v>-2.2599999999999998</v>
      </c>
      <c r="AB81" s="1">
        <v>42582</v>
      </c>
      <c r="AC81">
        <v>75.3583</v>
      </c>
      <c r="AE81" s="1">
        <v>42582</v>
      </c>
      <c r="AF81">
        <v>-8.6999999999999993</v>
      </c>
      <c r="AH81" s="1">
        <v>42582</v>
      </c>
      <c r="AI81">
        <v>0.9</v>
      </c>
      <c r="AK81" s="1">
        <v>42582</v>
      </c>
      <c r="AL81">
        <v>67088</v>
      </c>
      <c r="AN81" s="1">
        <v>42582</v>
      </c>
      <c r="AO81">
        <v>44687</v>
      </c>
      <c r="AQ81" s="1">
        <v>42582</v>
      </c>
      <c r="AR81">
        <v>52.4</v>
      </c>
      <c r="AT81" s="1">
        <v>42582</v>
      </c>
      <c r="AU81">
        <v>55.6</v>
      </c>
      <c r="AW81" s="1">
        <v>42582</v>
      </c>
      <c r="AX81">
        <v>94.6</v>
      </c>
      <c r="AZ81" s="1">
        <v>42582</v>
      </c>
      <c r="BA81">
        <v>-1.5</v>
      </c>
      <c r="BC81" s="1">
        <v>42582</v>
      </c>
      <c r="BD81">
        <v>-1.3</v>
      </c>
      <c r="BF81" s="1">
        <v>42582</v>
      </c>
      <c r="BG81">
        <v>6.9</v>
      </c>
      <c r="BL81" s="4">
        <v>42583</v>
      </c>
      <c r="BM81">
        <v>1.5780000000000001</v>
      </c>
    </row>
    <row r="82" spans="4:65" ht="15.75" thickBot="1">
      <c r="D82" s="1">
        <v>42613</v>
      </c>
      <c r="E82">
        <v>0.9</v>
      </c>
      <c r="J82" s="1">
        <v>42613</v>
      </c>
      <c r="K82">
        <v>6.8</v>
      </c>
      <c r="M82" s="1">
        <v>42613</v>
      </c>
      <c r="N82">
        <v>1.4</v>
      </c>
      <c r="P82" s="1">
        <v>42613</v>
      </c>
      <c r="Q82">
        <v>1.79</v>
      </c>
      <c r="S82" s="1">
        <v>40739</v>
      </c>
      <c r="T82">
        <v>420</v>
      </c>
      <c r="V82" s="1">
        <v>40741</v>
      </c>
      <c r="W82">
        <v>28.4</v>
      </c>
      <c r="Y82" s="1">
        <v>42613</v>
      </c>
      <c r="Z82">
        <v>-2.17</v>
      </c>
      <c r="AB82" s="1">
        <v>42613</v>
      </c>
      <c r="AC82">
        <v>75.2029</v>
      </c>
      <c r="AE82" s="1">
        <v>42613</v>
      </c>
      <c r="AF82">
        <v>1.5</v>
      </c>
      <c r="AH82" s="1">
        <v>42613</v>
      </c>
      <c r="AI82">
        <v>0.8</v>
      </c>
      <c r="AK82" s="1">
        <v>42613</v>
      </c>
      <c r="AL82">
        <v>68896</v>
      </c>
      <c r="AN82" s="1">
        <v>42613</v>
      </c>
      <c r="AO82">
        <v>44918</v>
      </c>
      <c r="AQ82" s="1">
        <v>42613</v>
      </c>
      <c r="AR82">
        <v>49.7</v>
      </c>
      <c r="AT82" s="1">
        <v>42613</v>
      </c>
      <c r="AU82">
        <v>52.9</v>
      </c>
      <c r="AW82" s="1">
        <v>42613</v>
      </c>
      <c r="AX82">
        <v>94.4</v>
      </c>
      <c r="AZ82" s="1">
        <v>42613</v>
      </c>
      <c r="BA82">
        <v>1</v>
      </c>
      <c r="BC82" s="1">
        <v>42613</v>
      </c>
      <c r="BD82">
        <v>-0.9</v>
      </c>
      <c r="BF82" s="1">
        <v>42613</v>
      </c>
      <c r="BG82">
        <v>7.2</v>
      </c>
      <c r="BL82" s="4">
        <v>42614</v>
      </c>
      <c r="BM82">
        <v>1.5980000000000001</v>
      </c>
    </row>
    <row r="83" spans="4:65" ht="15.75" thickBot="1">
      <c r="D83" s="1">
        <v>42643</v>
      </c>
      <c r="E83">
        <v>1.2</v>
      </c>
      <c r="J83" s="1">
        <v>42643</v>
      </c>
      <c r="K83">
        <v>6.8</v>
      </c>
      <c r="M83" s="1">
        <v>42643</v>
      </c>
      <c r="N83">
        <v>2.6</v>
      </c>
      <c r="P83" s="1">
        <v>42643</v>
      </c>
      <c r="Q83">
        <v>1.88</v>
      </c>
      <c r="S83" s="1">
        <v>40746</v>
      </c>
      <c r="T83">
        <v>411</v>
      </c>
      <c r="V83" s="1">
        <v>40748</v>
      </c>
      <c r="W83">
        <v>26.6</v>
      </c>
      <c r="Y83" s="1">
        <v>42643</v>
      </c>
      <c r="Z83">
        <v>-1.95</v>
      </c>
      <c r="AB83" s="1">
        <v>42643</v>
      </c>
      <c r="AC83">
        <v>75.093000000000004</v>
      </c>
      <c r="AE83" s="1">
        <v>42643</v>
      </c>
      <c r="AF83">
        <v>-0.2</v>
      </c>
      <c r="AH83" s="1">
        <v>42643</v>
      </c>
      <c r="AI83">
        <v>0.8</v>
      </c>
      <c r="AK83" s="1">
        <v>42643</v>
      </c>
      <c r="AL83">
        <v>68808</v>
      </c>
      <c r="AN83" s="1">
        <v>42643</v>
      </c>
      <c r="AO83">
        <v>43895</v>
      </c>
      <c r="AQ83" s="1">
        <v>42643</v>
      </c>
      <c r="AR83">
        <v>51</v>
      </c>
      <c r="AT83" s="1">
        <v>42643</v>
      </c>
      <c r="AU83">
        <v>55.1</v>
      </c>
      <c r="AW83" s="1">
        <v>42643</v>
      </c>
      <c r="AX83">
        <v>94.1</v>
      </c>
      <c r="AZ83" s="1">
        <v>42643</v>
      </c>
      <c r="BA83">
        <v>0.7</v>
      </c>
      <c r="BC83" s="1">
        <v>42643</v>
      </c>
      <c r="BD83">
        <v>-1.4</v>
      </c>
      <c r="BF83" s="1">
        <v>42643</v>
      </c>
      <c r="BG83">
        <v>7.2</v>
      </c>
      <c r="BL83" s="4">
        <v>42644</v>
      </c>
      <c r="BM83">
        <v>1.8260000000000001</v>
      </c>
    </row>
    <row r="84" spans="4:65" ht="15.75" thickBot="1">
      <c r="D84" s="1">
        <v>42674</v>
      </c>
      <c r="E84">
        <v>1.5</v>
      </c>
      <c r="J84" s="1">
        <v>42674</v>
      </c>
      <c r="K84">
        <v>6.9</v>
      </c>
      <c r="M84" s="1">
        <v>42674</v>
      </c>
      <c r="N84">
        <v>3.2</v>
      </c>
      <c r="P84" s="1">
        <v>42674</v>
      </c>
      <c r="Q84">
        <v>1.74</v>
      </c>
      <c r="S84" s="1">
        <v>40753</v>
      </c>
      <c r="T84">
        <v>406</v>
      </c>
      <c r="V84" s="1">
        <v>40755</v>
      </c>
      <c r="W84">
        <v>26.2</v>
      </c>
      <c r="Y84" s="1">
        <v>42674</v>
      </c>
      <c r="Z84">
        <v>-1.49</v>
      </c>
      <c r="AB84" s="1">
        <v>42674</v>
      </c>
      <c r="AC84">
        <v>75.128500000000003</v>
      </c>
      <c r="AE84" s="1">
        <v>42674</v>
      </c>
      <c r="AF84">
        <v>1.4</v>
      </c>
      <c r="AH84" s="1">
        <v>42674</v>
      </c>
      <c r="AI84">
        <v>0.7</v>
      </c>
      <c r="AK84" s="1">
        <v>42674</v>
      </c>
      <c r="AL84">
        <v>66518</v>
      </c>
      <c r="AN84" s="1">
        <v>42674</v>
      </c>
      <c r="AO84">
        <v>45210</v>
      </c>
      <c r="AQ84" s="1">
        <v>42674</v>
      </c>
      <c r="AR84">
        <v>51.8</v>
      </c>
      <c r="AT84" s="1">
        <v>42674</v>
      </c>
      <c r="AU84">
        <v>54.4</v>
      </c>
      <c r="AW84" s="1">
        <v>42674</v>
      </c>
      <c r="AX84">
        <v>94.9</v>
      </c>
      <c r="AZ84" s="1">
        <v>42674</v>
      </c>
      <c r="BA84">
        <v>0.7</v>
      </c>
      <c r="BC84" s="1">
        <v>42674</v>
      </c>
      <c r="BD84">
        <v>-0.3</v>
      </c>
      <c r="BF84" s="1">
        <v>42674</v>
      </c>
      <c r="BG84">
        <v>7.4</v>
      </c>
      <c r="BL84" s="4">
        <v>42675</v>
      </c>
      <c r="BM84">
        <v>2.39</v>
      </c>
    </row>
    <row r="85" spans="4:65" ht="15.75" thickBot="1">
      <c r="D85" s="1">
        <v>42704</v>
      </c>
      <c r="E85">
        <v>1.4</v>
      </c>
      <c r="J85" s="1">
        <v>42704</v>
      </c>
      <c r="K85">
        <v>7</v>
      </c>
      <c r="M85" s="1">
        <v>42704</v>
      </c>
      <c r="N85">
        <v>3</v>
      </c>
      <c r="P85" s="1">
        <v>42704</v>
      </c>
      <c r="Q85">
        <v>1.6600000000000001</v>
      </c>
      <c r="S85" s="1">
        <v>40760</v>
      </c>
      <c r="T85">
        <v>405</v>
      </c>
      <c r="V85" s="1">
        <v>40762</v>
      </c>
      <c r="W85">
        <v>25.4</v>
      </c>
      <c r="Y85" s="1">
        <v>42704</v>
      </c>
      <c r="Z85">
        <v>-1.19</v>
      </c>
      <c r="AB85" s="1">
        <v>42704</v>
      </c>
      <c r="AC85">
        <v>74.787400000000005</v>
      </c>
      <c r="AE85" s="1">
        <v>42704</v>
      </c>
      <c r="AF85">
        <v>-1.5</v>
      </c>
      <c r="AH85" s="1">
        <v>42704</v>
      </c>
      <c r="AI85">
        <v>1.5</v>
      </c>
      <c r="AK85" s="1">
        <v>42704</v>
      </c>
      <c r="AL85">
        <v>64040</v>
      </c>
      <c r="AN85" s="1">
        <v>42704</v>
      </c>
      <c r="AO85">
        <v>42498</v>
      </c>
      <c r="AQ85" s="1">
        <v>42704</v>
      </c>
      <c r="AR85">
        <v>53.3</v>
      </c>
      <c r="AT85" s="1">
        <v>42704</v>
      </c>
      <c r="AU85">
        <v>56.5</v>
      </c>
      <c r="AW85" s="1">
        <v>42704</v>
      </c>
      <c r="AX85">
        <v>98.4</v>
      </c>
      <c r="AZ85" s="1">
        <v>42704</v>
      </c>
      <c r="BA85">
        <v>1.2</v>
      </c>
      <c r="BC85" s="1">
        <v>42704</v>
      </c>
      <c r="BD85">
        <v>2.5</v>
      </c>
      <c r="BF85" s="1">
        <v>42704</v>
      </c>
      <c r="BG85">
        <v>7.3</v>
      </c>
      <c r="BL85" s="4">
        <v>42705</v>
      </c>
      <c r="BM85">
        <v>2.4460000000000002</v>
      </c>
    </row>
    <row r="86" spans="4:65" ht="15.75" thickBot="1">
      <c r="D86" s="1">
        <v>42735</v>
      </c>
      <c r="E86">
        <v>1.7</v>
      </c>
      <c r="J86" s="1">
        <v>42735</v>
      </c>
      <c r="K86">
        <v>6.5</v>
      </c>
      <c r="M86" s="1">
        <v>42735</v>
      </c>
      <c r="N86">
        <v>3.2</v>
      </c>
      <c r="P86" s="1">
        <v>42735</v>
      </c>
      <c r="Q86">
        <v>1.62</v>
      </c>
      <c r="S86" s="1">
        <v>40767</v>
      </c>
      <c r="T86">
        <v>409</v>
      </c>
      <c r="V86" s="1">
        <v>40769</v>
      </c>
      <c r="W86">
        <v>25.8</v>
      </c>
      <c r="Y86" s="1">
        <v>42735</v>
      </c>
      <c r="Z86">
        <v>0.06</v>
      </c>
      <c r="AB86" s="1">
        <v>42735</v>
      </c>
      <c r="AC86">
        <v>75.3</v>
      </c>
      <c r="AE86" s="1">
        <v>42735</v>
      </c>
      <c r="AF86">
        <v>-0.7</v>
      </c>
      <c r="AH86" s="1">
        <v>42735</v>
      </c>
      <c r="AI86">
        <v>2</v>
      </c>
      <c r="AK86" s="1">
        <v>42735</v>
      </c>
      <c r="AL86">
        <v>59159</v>
      </c>
      <c r="AN86" s="1">
        <v>42735</v>
      </c>
      <c r="AO86">
        <v>38050</v>
      </c>
      <c r="AQ86" s="1">
        <v>42735</v>
      </c>
      <c r="AR86">
        <v>54.2</v>
      </c>
      <c r="AT86" s="1">
        <v>42735</v>
      </c>
      <c r="AU86">
        <v>55.9</v>
      </c>
      <c r="AW86" s="1">
        <v>42735</v>
      </c>
      <c r="AX86">
        <v>105.8</v>
      </c>
      <c r="AZ86" s="1">
        <v>42735</v>
      </c>
      <c r="BA86">
        <v>4.3</v>
      </c>
      <c r="BC86" s="1">
        <v>42735</v>
      </c>
      <c r="BD86">
        <v>3.6</v>
      </c>
      <c r="BF86" s="1">
        <v>42735</v>
      </c>
      <c r="BG86">
        <v>7.1</v>
      </c>
      <c r="BL86" s="4">
        <v>42736</v>
      </c>
      <c r="BM86">
        <v>2.4660000000000002</v>
      </c>
    </row>
    <row r="87" spans="4:65" ht="15.75" thickBot="1">
      <c r="D87" s="1">
        <v>42766</v>
      </c>
      <c r="E87">
        <v>2</v>
      </c>
      <c r="J87" s="1">
        <v>42766</v>
      </c>
      <c r="K87">
        <v>6.9</v>
      </c>
      <c r="M87" s="1">
        <v>42766</v>
      </c>
      <c r="N87">
        <v>5.5</v>
      </c>
      <c r="P87" s="1">
        <v>42766</v>
      </c>
      <c r="Q87">
        <v>1.6800000000000002</v>
      </c>
      <c r="S87" s="1">
        <v>40774</v>
      </c>
      <c r="T87">
        <v>415</v>
      </c>
      <c r="V87" s="1">
        <v>40776</v>
      </c>
      <c r="W87">
        <v>26.5</v>
      </c>
      <c r="Y87" s="1">
        <v>42766</v>
      </c>
      <c r="Z87">
        <v>-0.74</v>
      </c>
      <c r="AB87" s="1">
        <v>42766</v>
      </c>
      <c r="AC87">
        <v>75.200599999999994</v>
      </c>
      <c r="AE87" s="1">
        <v>42766</v>
      </c>
      <c r="AF87">
        <v>-3</v>
      </c>
      <c r="AH87" s="1">
        <v>42766</v>
      </c>
      <c r="AI87">
        <v>2.2000000000000002</v>
      </c>
      <c r="AK87" s="1">
        <v>42766</v>
      </c>
      <c r="AL87">
        <v>52224</v>
      </c>
      <c r="AN87" s="1">
        <v>42766</v>
      </c>
      <c r="AO87">
        <v>35171</v>
      </c>
      <c r="AQ87" s="1">
        <v>42766</v>
      </c>
      <c r="AR87">
        <v>55.7</v>
      </c>
      <c r="AT87" s="1">
        <v>42766</v>
      </c>
      <c r="AU87">
        <v>57.1</v>
      </c>
      <c r="AW87" s="1">
        <v>42766</v>
      </c>
      <c r="AX87">
        <v>105.9</v>
      </c>
      <c r="AZ87" s="1">
        <v>42766</v>
      </c>
      <c r="BA87">
        <v>8</v>
      </c>
      <c r="BC87" s="1">
        <v>42766</v>
      </c>
      <c r="BD87">
        <v>7.8</v>
      </c>
      <c r="BF87" s="1">
        <v>42766</v>
      </c>
      <c r="BG87">
        <v>6.6</v>
      </c>
      <c r="BL87" s="4">
        <v>42767</v>
      </c>
      <c r="BM87">
        <v>2.3969999999999998</v>
      </c>
    </row>
    <row r="88" spans="4:65" ht="15.75" thickBot="1">
      <c r="D88" s="1">
        <v>42794</v>
      </c>
      <c r="E88">
        <v>2.2000000000000002</v>
      </c>
      <c r="J88" s="1">
        <v>42794</v>
      </c>
      <c r="K88">
        <v>7.2</v>
      </c>
      <c r="M88" s="1">
        <v>42794</v>
      </c>
      <c r="N88">
        <v>4.9000000000000004</v>
      </c>
      <c r="P88" s="1">
        <v>42794</v>
      </c>
      <c r="Q88">
        <v>1.6600000000000001</v>
      </c>
      <c r="S88" s="1">
        <v>40781</v>
      </c>
      <c r="T88">
        <v>409</v>
      </c>
      <c r="V88" s="1">
        <v>40783</v>
      </c>
      <c r="W88">
        <v>25.5</v>
      </c>
      <c r="Y88" s="1">
        <v>42794</v>
      </c>
      <c r="Z88">
        <v>-0.6</v>
      </c>
      <c r="AB88" s="1">
        <v>42794</v>
      </c>
      <c r="AC88">
        <v>74.941800000000001</v>
      </c>
      <c r="AE88" s="1">
        <v>42794</v>
      </c>
      <c r="AF88">
        <v>-5.3</v>
      </c>
      <c r="AH88" s="1">
        <v>42794</v>
      </c>
      <c r="AI88">
        <v>2.6</v>
      </c>
      <c r="AK88" s="1">
        <v>42794</v>
      </c>
      <c r="AL88">
        <v>52512</v>
      </c>
      <c r="AN88" s="1">
        <v>42794</v>
      </c>
      <c r="AO88">
        <v>36893</v>
      </c>
      <c r="AQ88" s="1">
        <v>42794</v>
      </c>
      <c r="AR88">
        <v>57.7</v>
      </c>
      <c r="AT88" s="1">
        <v>42794</v>
      </c>
      <c r="AU88">
        <v>56.6</v>
      </c>
      <c r="AW88" s="1">
        <v>42794</v>
      </c>
      <c r="AX88">
        <v>105.3</v>
      </c>
      <c r="AZ88" s="1">
        <v>42794</v>
      </c>
      <c r="BA88">
        <v>7.1</v>
      </c>
      <c r="BC88" s="1">
        <v>42794</v>
      </c>
      <c r="BD88">
        <v>4.0999999999999996</v>
      </c>
      <c r="BF88" s="1">
        <v>42794</v>
      </c>
      <c r="BG88">
        <v>6.4</v>
      </c>
      <c r="BL88" s="4">
        <v>42795</v>
      </c>
      <c r="BM88">
        <v>2.3889999999999998</v>
      </c>
    </row>
    <row r="89" spans="4:65" ht="15.75" thickBot="1">
      <c r="D89" s="1">
        <v>42825</v>
      </c>
      <c r="E89">
        <v>1.9</v>
      </c>
      <c r="J89" s="1">
        <v>42825</v>
      </c>
      <c r="K89">
        <v>7.2</v>
      </c>
      <c r="M89" s="1">
        <v>42825</v>
      </c>
      <c r="N89">
        <v>5</v>
      </c>
      <c r="P89" s="1">
        <v>42825</v>
      </c>
      <c r="Q89">
        <v>1.5899999999999999</v>
      </c>
      <c r="S89" s="1">
        <v>40788</v>
      </c>
      <c r="T89">
        <v>414</v>
      </c>
      <c r="V89" s="1">
        <v>40790</v>
      </c>
      <c r="W89">
        <v>25.3</v>
      </c>
      <c r="Y89" s="1">
        <v>42825</v>
      </c>
      <c r="Z89">
        <v>0.93</v>
      </c>
      <c r="AB89" s="1">
        <v>42825</v>
      </c>
      <c r="AC89">
        <v>75.545100000000005</v>
      </c>
      <c r="AE89" s="1">
        <v>42825</v>
      </c>
      <c r="AF89">
        <v>3.2</v>
      </c>
      <c r="AH89" s="1">
        <v>42825</v>
      </c>
      <c r="AI89">
        <v>2.5</v>
      </c>
      <c r="AK89" s="1">
        <v>42825</v>
      </c>
      <c r="AL89">
        <v>56389</v>
      </c>
      <c r="AN89" s="1">
        <v>42825</v>
      </c>
      <c r="AO89">
        <v>42911</v>
      </c>
      <c r="AQ89" s="1">
        <v>42825</v>
      </c>
      <c r="AR89">
        <v>56.8</v>
      </c>
      <c r="AT89" s="1">
        <v>42825</v>
      </c>
      <c r="AU89">
        <v>56.2</v>
      </c>
      <c r="AW89" s="1">
        <v>42825</v>
      </c>
      <c r="AX89">
        <v>104.7</v>
      </c>
      <c r="AZ89" s="1">
        <v>42825</v>
      </c>
      <c r="BA89">
        <v>7.7</v>
      </c>
      <c r="BC89" s="1">
        <v>42825</v>
      </c>
      <c r="BD89">
        <v>8.5</v>
      </c>
      <c r="BF89" s="1">
        <v>42825</v>
      </c>
      <c r="BG89">
        <v>6.4</v>
      </c>
      <c r="BL89" s="4">
        <v>42826</v>
      </c>
      <c r="BM89">
        <v>2.2890000000000001</v>
      </c>
    </row>
    <row r="90" spans="4:65" ht="15.75" thickBot="1">
      <c r="D90" s="1">
        <v>42855</v>
      </c>
      <c r="E90">
        <v>1.8</v>
      </c>
      <c r="J90" s="1">
        <v>42855</v>
      </c>
      <c r="K90">
        <v>7.2</v>
      </c>
      <c r="M90" s="1">
        <v>42855</v>
      </c>
      <c r="N90">
        <v>5.0999999999999996</v>
      </c>
      <c r="P90" s="1">
        <v>42855</v>
      </c>
      <c r="Q90">
        <v>1.6</v>
      </c>
      <c r="S90" s="1">
        <v>40795</v>
      </c>
      <c r="T90">
        <v>429</v>
      </c>
      <c r="V90" s="1">
        <v>40797</v>
      </c>
      <c r="W90">
        <v>25.3</v>
      </c>
      <c r="Y90" s="1">
        <v>42855</v>
      </c>
      <c r="Z90">
        <v>1.5899999999999999</v>
      </c>
      <c r="AB90" s="1">
        <v>42855</v>
      </c>
      <c r="AC90">
        <v>76.305199999999999</v>
      </c>
      <c r="AE90" s="1">
        <v>42855</v>
      </c>
      <c r="AF90">
        <v>-3.7</v>
      </c>
      <c r="AH90" s="1">
        <v>42855</v>
      </c>
      <c r="AI90">
        <v>2.1</v>
      </c>
      <c r="AK90" s="1">
        <v>42855</v>
      </c>
      <c r="AL90">
        <v>58322</v>
      </c>
      <c r="AN90" s="1">
        <v>42855</v>
      </c>
      <c r="AO90">
        <v>45115</v>
      </c>
      <c r="AQ90" s="1">
        <v>42855</v>
      </c>
      <c r="AR90">
        <v>55.7</v>
      </c>
      <c r="AT90" s="1">
        <v>42855</v>
      </c>
      <c r="AU90">
        <v>57.3</v>
      </c>
      <c r="AW90" s="1">
        <v>42855</v>
      </c>
      <c r="AX90">
        <v>104.5</v>
      </c>
      <c r="AZ90" s="1">
        <v>42855</v>
      </c>
      <c r="BA90">
        <v>6.4</v>
      </c>
      <c r="BC90" s="1">
        <v>42855</v>
      </c>
      <c r="BD90">
        <v>8.1</v>
      </c>
      <c r="BF90" s="1">
        <v>42855</v>
      </c>
      <c r="BG90">
        <v>6.2</v>
      </c>
      <c r="BL90" s="4">
        <v>42856</v>
      </c>
      <c r="BM90">
        <v>2.206</v>
      </c>
    </row>
    <row r="91" spans="4:65" ht="15.75" thickBot="1">
      <c r="D91" s="1">
        <v>42886</v>
      </c>
      <c r="E91">
        <v>1.7</v>
      </c>
      <c r="J91" s="1">
        <v>42886</v>
      </c>
      <c r="K91">
        <v>7.8</v>
      </c>
      <c r="M91" s="1">
        <v>42886</v>
      </c>
      <c r="N91">
        <v>3.8</v>
      </c>
      <c r="P91" s="1">
        <v>42886</v>
      </c>
      <c r="Q91">
        <v>1.67</v>
      </c>
      <c r="S91" s="1">
        <v>40802</v>
      </c>
      <c r="T91">
        <v>422</v>
      </c>
      <c r="V91" s="1">
        <v>40804</v>
      </c>
      <c r="W91">
        <v>23.9</v>
      </c>
      <c r="Y91" s="1">
        <v>42886</v>
      </c>
      <c r="Z91">
        <v>1.8900000000000001</v>
      </c>
      <c r="AB91" s="1">
        <v>42886</v>
      </c>
      <c r="AC91">
        <v>76.450999999999993</v>
      </c>
      <c r="AE91" s="1">
        <v>42886</v>
      </c>
      <c r="AF91">
        <v>1.4</v>
      </c>
      <c r="AH91" s="1">
        <v>42886</v>
      </c>
      <c r="AI91">
        <v>2</v>
      </c>
      <c r="AK91" s="1">
        <v>42886</v>
      </c>
      <c r="AL91">
        <v>63685</v>
      </c>
      <c r="AN91" s="1">
        <v>42886</v>
      </c>
      <c r="AO91">
        <v>47528</v>
      </c>
      <c r="AQ91" s="1">
        <v>42886</v>
      </c>
      <c r="AR91">
        <v>56.4</v>
      </c>
      <c r="AT91" s="1">
        <v>42886</v>
      </c>
      <c r="AU91">
        <v>57.7</v>
      </c>
      <c r="AW91" s="1">
        <v>42886</v>
      </c>
      <c r="AX91">
        <v>104.5</v>
      </c>
      <c r="AZ91" s="1">
        <v>42886</v>
      </c>
      <c r="BA91">
        <v>5.7</v>
      </c>
      <c r="BC91" s="1">
        <v>42886</v>
      </c>
      <c r="BD91">
        <v>6.9</v>
      </c>
      <c r="BF91" s="1">
        <v>42886</v>
      </c>
      <c r="BG91">
        <v>6.1</v>
      </c>
      <c r="BL91" s="4">
        <v>42887</v>
      </c>
      <c r="BM91">
        <v>2.3039999999999998</v>
      </c>
    </row>
    <row r="92" spans="4:65" ht="15.75" thickBot="1">
      <c r="D92" s="1">
        <v>42916</v>
      </c>
      <c r="E92">
        <v>1.6</v>
      </c>
      <c r="J92" s="1">
        <v>42916</v>
      </c>
      <c r="K92">
        <v>7.5</v>
      </c>
      <c r="M92" s="1">
        <v>42916</v>
      </c>
      <c r="N92">
        <v>3</v>
      </c>
      <c r="P92" s="1">
        <v>42916</v>
      </c>
      <c r="Q92">
        <v>1.63</v>
      </c>
      <c r="S92" s="1">
        <v>40809</v>
      </c>
      <c r="T92">
        <v>406</v>
      </c>
      <c r="V92" s="1">
        <v>40811</v>
      </c>
      <c r="W92">
        <v>23.5</v>
      </c>
      <c r="Y92" s="1">
        <v>42916</v>
      </c>
      <c r="Z92">
        <v>1.6</v>
      </c>
      <c r="AB92" s="1">
        <v>42916</v>
      </c>
      <c r="AC92">
        <v>76.641099999999994</v>
      </c>
      <c r="AE92" s="1">
        <v>42916</v>
      </c>
      <c r="AF92">
        <v>14.3</v>
      </c>
      <c r="AH92" s="1">
        <v>42916</v>
      </c>
      <c r="AI92">
        <v>2.4</v>
      </c>
      <c r="AK92" s="1">
        <v>42916</v>
      </c>
      <c r="AL92">
        <v>66567</v>
      </c>
      <c r="AN92" s="1">
        <v>42916</v>
      </c>
      <c r="AO92">
        <v>49703</v>
      </c>
      <c r="AQ92" s="1">
        <v>42916</v>
      </c>
      <c r="AR92">
        <v>56.1</v>
      </c>
      <c r="AT92" s="1">
        <v>42916</v>
      </c>
      <c r="AU92">
        <v>56.6</v>
      </c>
      <c r="AW92" s="1">
        <v>42916</v>
      </c>
      <c r="AX92">
        <v>103.6</v>
      </c>
      <c r="AZ92" s="1">
        <v>42916</v>
      </c>
      <c r="BA92">
        <v>5.9</v>
      </c>
      <c r="BC92" s="1">
        <v>42916</v>
      </c>
      <c r="BD92">
        <v>5.3</v>
      </c>
      <c r="BF92" s="1">
        <v>42916</v>
      </c>
      <c r="BG92">
        <v>5.7</v>
      </c>
      <c r="BL92" s="4">
        <v>42917</v>
      </c>
      <c r="BM92">
        <v>2.2959999999999998</v>
      </c>
    </row>
    <row r="93" spans="4:65" ht="15.75" thickBot="1">
      <c r="D93" s="1">
        <v>42947</v>
      </c>
      <c r="E93">
        <v>1.6</v>
      </c>
      <c r="J93" s="1">
        <v>42947</v>
      </c>
      <c r="K93">
        <v>7.6</v>
      </c>
      <c r="M93" s="1">
        <v>42947</v>
      </c>
      <c r="N93">
        <v>3.6</v>
      </c>
      <c r="P93" s="1">
        <v>42947</v>
      </c>
      <c r="Q93">
        <v>1.53</v>
      </c>
      <c r="S93" s="1">
        <v>40816</v>
      </c>
      <c r="T93">
        <v>405</v>
      </c>
      <c r="V93" s="1">
        <v>40818</v>
      </c>
      <c r="W93">
        <v>24.9</v>
      </c>
      <c r="Y93" s="1">
        <v>42947</v>
      </c>
      <c r="Z93">
        <v>1.32</v>
      </c>
      <c r="AB93" s="1">
        <v>42947</v>
      </c>
      <c r="AC93">
        <v>76.645300000000006</v>
      </c>
      <c r="AE93" s="1">
        <v>42947</v>
      </c>
      <c r="AF93">
        <v>0.4</v>
      </c>
      <c r="AH93" s="1">
        <v>42947</v>
      </c>
      <c r="AI93">
        <v>2.7</v>
      </c>
      <c r="AK93" s="1">
        <v>42947</v>
      </c>
      <c r="AL93">
        <v>66028</v>
      </c>
      <c r="AN93" s="1">
        <v>42947</v>
      </c>
      <c r="AO93">
        <v>50844</v>
      </c>
      <c r="AQ93" s="1">
        <v>42947</v>
      </c>
      <c r="AR93">
        <v>56.5</v>
      </c>
      <c r="AT93" s="1">
        <v>42947</v>
      </c>
      <c r="AU93">
        <v>55.1</v>
      </c>
      <c r="AW93" s="1">
        <v>42947</v>
      </c>
      <c r="AX93">
        <v>105.2</v>
      </c>
      <c r="AZ93" s="1">
        <v>42947</v>
      </c>
      <c r="BA93">
        <v>5.3</v>
      </c>
      <c r="BC93" s="1">
        <v>42947</v>
      </c>
      <c r="BD93">
        <v>5.2</v>
      </c>
      <c r="BF93" s="1">
        <v>42947</v>
      </c>
      <c r="BG93">
        <v>5.7</v>
      </c>
      <c r="BL93" s="4">
        <v>42948</v>
      </c>
      <c r="BM93">
        <v>2.121</v>
      </c>
    </row>
    <row r="94" spans="4:65" ht="15.75" thickBot="1">
      <c r="D94" s="1">
        <v>42978</v>
      </c>
      <c r="E94">
        <v>1.6</v>
      </c>
      <c r="J94" s="1">
        <v>42978</v>
      </c>
      <c r="K94">
        <v>7.6</v>
      </c>
      <c r="M94" s="1">
        <v>42978</v>
      </c>
      <c r="N94">
        <v>4.3</v>
      </c>
      <c r="P94" s="1">
        <v>42978</v>
      </c>
      <c r="Q94">
        <v>1.56</v>
      </c>
      <c r="S94" s="1">
        <v>40823</v>
      </c>
      <c r="T94">
        <v>410</v>
      </c>
      <c r="V94" s="1">
        <v>40825</v>
      </c>
      <c r="W94">
        <v>24.6</v>
      </c>
      <c r="Y94" s="1">
        <v>42978</v>
      </c>
      <c r="Z94">
        <v>0.99</v>
      </c>
      <c r="AB94" s="1">
        <v>42978</v>
      </c>
      <c r="AC94">
        <v>76.340500000000006</v>
      </c>
      <c r="AE94" s="1">
        <v>42978</v>
      </c>
      <c r="AF94">
        <v>1.8</v>
      </c>
      <c r="AH94" s="1">
        <v>42978</v>
      </c>
      <c r="AI94">
        <v>3.2</v>
      </c>
      <c r="AK94" s="1">
        <v>42978</v>
      </c>
      <c r="AL94">
        <v>67391</v>
      </c>
      <c r="AN94" s="1">
        <v>42978</v>
      </c>
      <c r="AO94">
        <v>50550</v>
      </c>
      <c r="AQ94" s="1">
        <v>42978</v>
      </c>
      <c r="AR94">
        <v>58.5</v>
      </c>
      <c r="AT94" s="1">
        <v>42978</v>
      </c>
      <c r="AU94">
        <v>55.9</v>
      </c>
      <c r="AW94" s="1">
        <v>42978</v>
      </c>
      <c r="AX94">
        <v>105.3</v>
      </c>
      <c r="AZ94" s="1">
        <v>42978</v>
      </c>
      <c r="BA94">
        <v>4.5999999999999996</v>
      </c>
      <c r="BC94" s="1">
        <v>42978</v>
      </c>
      <c r="BD94">
        <v>4.0999999999999996</v>
      </c>
      <c r="BF94" s="1">
        <v>42978</v>
      </c>
      <c r="BG94">
        <v>5.4</v>
      </c>
      <c r="BL94" s="4">
        <v>42979</v>
      </c>
      <c r="BM94">
        <v>2.339</v>
      </c>
    </row>
    <row r="95" spans="4:65" ht="15.75" thickBot="1">
      <c r="D95" s="1">
        <v>43008</v>
      </c>
      <c r="E95">
        <v>1.9</v>
      </c>
      <c r="J95" s="1">
        <v>43008</v>
      </c>
      <c r="K95">
        <v>7.3</v>
      </c>
      <c r="M95" s="1">
        <v>43008</v>
      </c>
      <c r="N95">
        <v>5.3</v>
      </c>
      <c r="P95" s="1">
        <v>43008</v>
      </c>
      <c r="Q95">
        <v>1.3900000000000001</v>
      </c>
      <c r="S95" s="1">
        <v>40830</v>
      </c>
      <c r="T95">
        <v>395</v>
      </c>
      <c r="V95" s="1">
        <v>40832</v>
      </c>
      <c r="W95">
        <v>25.8</v>
      </c>
      <c r="Y95" s="1">
        <v>43008</v>
      </c>
      <c r="Z95">
        <v>1.1599999999999999</v>
      </c>
      <c r="AB95" s="1">
        <v>43008</v>
      </c>
      <c r="AC95">
        <v>76.452600000000004</v>
      </c>
      <c r="AE95" s="1">
        <v>43008</v>
      </c>
      <c r="AF95">
        <v>6.2</v>
      </c>
      <c r="AH95" s="1">
        <v>43008</v>
      </c>
      <c r="AI95">
        <v>3.3</v>
      </c>
      <c r="AK95" s="1">
        <v>43008</v>
      </c>
      <c r="AL95">
        <v>66374</v>
      </c>
      <c r="AN95" s="1">
        <v>43008</v>
      </c>
      <c r="AO95">
        <v>49318</v>
      </c>
      <c r="AQ95" s="1">
        <v>43008</v>
      </c>
      <c r="AR95">
        <v>59.9</v>
      </c>
      <c r="AT95" s="1">
        <v>43008</v>
      </c>
      <c r="AU95">
        <v>58.1</v>
      </c>
      <c r="AW95" s="1">
        <v>43008</v>
      </c>
      <c r="AX95">
        <v>103</v>
      </c>
      <c r="AZ95" s="1">
        <v>43008</v>
      </c>
      <c r="BA95">
        <v>5.4</v>
      </c>
      <c r="BC95" s="1">
        <v>43008</v>
      </c>
      <c r="BD95">
        <v>6.4</v>
      </c>
      <c r="BF95" s="1">
        <v>43008</v>
      </c>
      <c r="BG95">
        <v>5.3</v>
      </c>
      <c r="BL95" s="4">
        <v>43009</v>
      </c>
      <c r="BM95">
        <v>2.3780000000000001</v>
      </c>
    </row>
    <row r="96" spans="4:65" ht="15.75" thickBot="1">
      <c r="D96" s="1">
        <v>43039</v>
      </c>
      <c r="E96">
        <v>1.8</v>
      </c>
      <c r="J96" s="1">
        <v>43039</v>
      </c>
      <c r="K96">
        <v>7.4</v>
      </c>
      <c r="M96" s="1">
        <v>43039</v>
      </c>
      <c r="N96">
        <v>4.9000000000000004</v>
      </c>
      <c r="P96" s="1">
        <v>43039</v>
      </c>
      <c r="Q96">
        <v>1.48</v>
      </c>
      <c r="S96" s="1">
        <v>40837</v>
      </c>
      <c r="T96">
        <v>403</v>
      </c>
      <c r="V96" s="1">
        <v>40839</v>
      </c>
      <c r="W96">
        <v>24.4</v>
      </c>
      <c r="Y96" s="1">
        <v>43039</v>
      </c>
      <c r="Z96">
        <v>2.35</v>
      </c>
      <c r="AB96" s="1">
        <v>43039</v>
      </c>
      <c r="AC96">
        <v>77.478200000000001</v>
      </c>
      <c r="AE96" s="1">
        <v>43039</v>
      </c>
      <c r="AF96">
        <v>-1</v>
      </c>
      <c r="AH96" s="1">
        <v>43039</v>
      </c>
      <c r="AI96">
        <v>3.2</v>
      </c>
      <c r="AK96" s="1">
        <v>43039</v>
      </c>
      <c r="AL96">
        <v>65633</v>
      </c>
      <c r="AN96" s="1">
        <v>43039</v>
      </c>
      <c r="AO96">
        <v>48572</v>
      </c>
      <c r="AQ96" s="1">
        <v>43039</v>
      </c>
      <c r="AR96">
        <v>58.6</v>
      </c>
      <c r="AT96" s="1">
        <v>43039</v>
      </c>
      <c r="AU96">
        <v>60.3</v>
      </c>
      <c r="AW96" s="1">
        <v>43039</v>
      </c>
      <c r="AX96">
        <v>103.8</v>
      </c>
      <c r="AZ96" s="1">
        <v>43039</v>
      </c>
      <c r="BA96">
        <v>7.1</v>
      </c>
      <c r="BC96" s="1">
        <v>43039</v>
      </c>
      <c r="BD96">
        <v>7.2</v>
      </c>
      <c r="BF96" s="1">
        <v>43039</v>
      </c>
      <c r="BG96">
        <v>5.0999999999999996</v>
      </c>
      <c r="BL96" s="4">
        <v>43040</v>
      </c>
      <c r="BM96">
        <v>2.415</v>
      </c>
    </row>
    <row r="97" spans="4:65" ht="15.75" thickBot="1">
      <c r="D97" s="1">
        <v>43069</v>
      </c>
      <c r="E97">
        <v>2</v>
      </c>
      <c r="J97" s="1">
        <v>43069</v>
      </c>
      <c r="K97">
        <v>7</v>
      </c>
      <c r="M97" s="1">
        <v>43069</v>
      </c>
      <c r="N97">
        <v>6.5</v>
      </c>
      <c r="P97" s="1">
        <v>43069</v>
      </c>
      <c r="Q97">
        <v>1.52</v>
      </c>
      <c r="S97" s="1">
        <v>40844</v>
      </c>
      <c r="T97">
        <v>399</v>
      </c>
      <c r="V97" s="1">
        <v>40846</v>
      </c>
      <c r="W97">
        <v>23.4</v>
      </c>
      <c r="Y97" s="1">
        <v>43069</v>
      </c>
      <c r="Z97">
        <v>3.1</v>
      </c>
      <c r="AB97" s="1">
        <v>43069</v>
      </c>
      <c r="AC97">
        <v>77.764399999999995</v>
      </c>
      <c r="AE97" s="1">
        <v>43069</v>
      </c>
      <c r="AF97">
        <v>7</v>
      </c>
      <c r="AH97" s="1">
        <v>43069</v>
      </c>
      <c r="AI97">
        <v>3</v>
      </c>
      <c r="AK97" s="1">
        <v>43069</v>
      </c>
      <c r="AL97">
        <v>61806</v>
      </c>
      <c r="AN97" s="1">
        <v>43069</v>
      </c>
      <c r="AO97">
        <v>47534</v>
      </c>
      <c r="AQ97" s="1">
        <v>43069</v>
      </c>
      <c r="AR97">
        <v>57.9</v>
      </c>
      <c r="AT97" s="1">
        <v>43069</v>
      </c>
      <c r="AU97">
        <v>57.1</v>
      </c>
      <c r="AW97" s="1">
        <v>43069</v>
      </c>
      <c r="AX97">
        <v>107.5</v>
      </c>
      <c r="AZ97" s="1">
        <v>43069</v>
      </c>
      <c r="BA97">
        <v>9.9</v>
      </c>
      <c r="BC97" s="1">
        <v>43069</v>
      </c>
      <c r="BD97">
        <v>8.3000000000000007</v>
      </c>
      <c r="BF97" s="1">
        <v>43069</v>
      </c>
      <c r="BG97">
        <v>4.8</v>
      </c>
      <c r="BL97" s="4">
        <v>43070</v>
      </c>
      <c r="BM97">
        <v>2.4049999999999998</v>
      </c>
    </row>
    <row r="98" spans="4:65" ht="15.75" thickBot="1">
      <c r="D98" s="1">
        <v>43100</v>
      </c>
      <c r="E98">
        <v>1.9</v>
      </c>
      <c r="J98" s="1">
        <v>43100</v>
      </c>
      <c r="K98">
        <v>6.6</v>
      </c>
      <c r="M98" s="1">
        <v>43100</v>
      </c>
      <c r="N98">
        <v>6.3</v>
      </c>
      <c r="P98" s="1">
        <v>43100</v>
      </c>
      <c r="Q98">
        <v>1.5</v>
      </c>
      <c r="S98" s="1">
        <v>40851</v>
      </c>
      <c r="T98">
        <v>392</v>
      </c>
      <c r="V98" s="1">
        <v>40853</v>
      </c>
      <c r="W98">
        <v>24.2</v>
      </c>
      <c r="Y98" s="1">
        <v>43100</v>
      </c>
      <c r="Z98">
        <v>2.5</v>
      </c>
      <c r="AB98" s="1">
        <v>43100</v>
      </c>
      <c r="AC98">
        <v>77.895300000000006</v>
      </c>
      <c r="AE98" s="1">
        <v>43100</v>
      </c>
      <c r="AF98">
        <v>5.2</v>
      </c>
      <c r="AH98" s="1">
        <v>43100</v>
      </c>
      <c r="AI98">
        <v>3.2</v>
      </c>
      <c r="AK98" s="1">
        <v>43100</v>
      </c>
      <c r="AL98">
        <v>57156</v>
      </c>
      <c r="AN98" s="1">
        <v>43100</v>
      </c>
      <c r="AO98">
        <v>41614</v>
      </c>
      <c r="AQ98" s="1">
        <v>43100</v>
      </c>
      <c r="AR98">
        <v>59.2</v>
      </c>
      <c r="AT98" s="1">
        <v>43100</v>
      </c>
      <c r="AU98">
        <v>56.2</v>
      </c>
      <c r="AW98" s="1">
        <v>43100</v>
      </c>
      <c r="AX98">
        <v>104.9</v>
      </c>
      <c r="AZ98" s="1">
        <v>43100</v>
      </c>
      <c r="BA98">
        <v>8.6999999999999993</v>
      </c>
      <c r="BC98" s="1">
        <v>43100</v>
      </c>
      <c r="BD98">
        <v>9.3000000000000007</v>
      </c>
      <c r="BF98" s="1">
        <v>43100</v>
      </c>
      <c r="BG98">
        <v>4.8</v>
      </c>
      <c r="BL98" s="4">
        <v>43101</v>
      </c>
      <c r="BM98">
        <v>2.7130000000000001</v>
      </c>
    </row>
    <row r="99" spans="4:65" ht="15.75" thickBot="1">
      <c r="D99" s="1">
        <v>43131</v>
      </c>
      <c r="E99">
        <v>1.8</v>
      </c>
      <c r="J99" s="1">
        <v>43131</v>
      </c>
      <c r="K99">
        <v>7.4</v>
      </c>
      <c r="M99" s="1">
        <v>43131</v>
      </c>
      <c r="N99">
        <v>4.5999999999999996</v>
      </c>
      <c r="P99" s="1">
        <v>43131</v>
      </c>
      <c r="Q99">
        <v>1.41</v>
      </c>
      <c r="S99" s="1">
        <v>40858</v>
      </c>
      <c r="T99">
        <v>383</v>
      </c>
      <c r="V99" s="1">
        <v>40860</v>
      </c>
      <c r="W99">
        <v>25</v>
      </c>
      <c r="Y99" s="1">
        <v>43131</v>
      </c>
      <c r="Z99">
        <v>2.64</v>
      </c>
      <c r="AB99" s="1">
        <v>43131</v>
      </c>
      <c r="AC99">
        <v>77.929400000000001</v>
      </c>
      <c r="AE99" s="1">
        <v>43131</v>
      </c>
      <c r="AF99">
        <v>4.8</v>
      </c>
      <c r="AH99" s="1">
        <v>43131</v>
      </c>
      <c r="AI99">
        <v>3.5</v>
      </c>
      <c r="AK99" s="1">
        <v>43131</v>
      </c>
      <c r="AL99">
        <v>54400</v>
      </c>
      <c r="AN99" s="1">
        <v>43131</v>
      </c>
      <c r="AO99">
        <v>39533</v>
      </c>
      <c r="AQ99" s="1">
        <v>43131</v>
      </c>
      <c r="AR99">
        <v>59.4</v>
      </c>
      <c r="AT99" s="1">
        <v>43131</v>
      </c>
      <c r="AU99">
        <v>60.3</v>
      </c>
      <c r="AW99" s="1">
        <v>43131</v>
      </c>
      <c r="AX99">
        <v>106.9</v>
      </c>
      <c r="AZ99" s="1">
        <v>43131</v>
      </c>
      <c r="BA99">
        <v>5.5</v>
      </c>
      <c r="BC99" s="1">
        <v>43131</v>
      </c>
      <c r="BD99">
        <v>6.2</v>
      </c>
      <c r="BF99" s="1">
        <v>43131</v>
      </c>
      <c r="BG99">
        <v>4.4000000000000004</v>
      </c>
      <c r="BL99" s="4">
        <v>43132</v>
      </c>
      <c r="BM99">
        <v>2.8639999999999999</v>
      </c>
    </row>
    <row r="100" spans="4:65" ht="15.75" thickBot="1">
      <c r="D100" s="1">
        <v>43159</v>
      </c>
      <c r="E100">
        <v>2</v>
      </c>
      <c r="J100" s="1">
        <v>43159</v>
      </c>
      <c r="K100">
        <v>7.6</v>
      </c>
      <c r="M100" s="1">
        <v>43159</v>
      </c>
      <c r="N100">
        <v>5.3</v>
      </c>
      <c r="P100" s="1">
        <v>43159</v>
      </c>
      <c r="Q100">
        <v>1.55</v>
      </c>
      <c r="S100" s="1">
        <v>40865</v>
      </c>
      <c r="T100">
        <v>385</v>
      </c>
      <c r="V100" s="1">
        <v>40867</v>
      </c>
      <c r="W100">
        <v>24.9</v>
      </c>
      <c r="Y100" s="1">
        <v>43159</v>
      </c>
      <c r="Z100">
        <v>3.34</v>
      </c>
      <c r="AB100" s="1">
        <v>43159</v>
      </c>
      <c r="AC100">
        <v>78.181100000000001</v>
      </c>
      <c r="AE100" s="1">
        <v>43159</v>
      </c>
      <c r="AF100">
        <v>11.7</v>
      </c>
      <c r="AH100" s="1">
        <v>43159</v>
      </c>
      <c r="AI100">
        <v>3.9</v>
      </c>
      <c r="AK100" s="1">
        <v>43159</v>
      </c>
      <c r="AL100">
        <v>55487</v>
      </c>
      <c r="AN100" s="1">
        <v>43159</v>
      </c>
      <c r="AO100">
        <v>40206</v>
      </c>
      <c r="AQ100" s="1">
        <v>43159</v>
      </c>
      <c r="AR100">
        <v>60.8</v>
      </c>
      <c r="AT100" s="1">
        <v>43159</v>
      </c>
      <c r="AU100">
        <v>58.4</v>
      </c>
      <c r="AW100" s="1">
        <v>43159</v>
      </c>
      <c r="AX100">
        <v>107.6</v>
      </c>
      <c r="AZ100" s="1">
        <v>43159</v>
      </c>
      <c r="BA100">
        <v>6.6</v>
      </c>
      <c r="BC100" s="1">
        <v>43159</v>
      </c>
      <c r="BD100">
        <v>9.5</v>
      </c>
      <c r="BF100" s="1">
        <v>43159</v>
      </c>
      <c r="BG100">
        <v>4.2</v>
      </c>
      <c r="BL100" s="4">
        <v>43160</v>
      </c>
      <c r="BM100">
        <v>2.7410000000000001</v>
      </c>
    </row>
    <row r="101" spans="4:65" ht="15.75" thickBot="1">
      <c r="D101" s="1">
        <v>43190</v>
      </c>
      <c r="E101">
        <v>2.2000000000000002</v>
      </c>
      <c r="J101" s="1">
        <v>43190</v>
      </c>
      <c r="K101">
        <v>7.6</v>
      </c>
      <c r="M101" s="1">
        <v>43190</v>
      </c>
      <c r="N101">
        <v>4.8</v>
      </c>
      <c r="P101" s="1">
        <v>43190</v>
      </c>
      <c r="Q101">
        <v>1.58</v>
      </c>
      <c r="S101" s="1">
        <v>40872</v>
      </c>
      <c r="T101">
        <v>397</v>
      </c>
      <c r="V101" s="1">
        <v>40874</v>
      </c>
      <c r="W101">
        <v>24.9</v>
      </c>
      <c r="Y101" s="1">
        <v>43190</v>
      </c>
      <c r="Z101">
        <v>3.22</v>
      </c>
      <c r="AB101" s="1">
        <v>43190</v>
      </c>
      <c r="AC101">
        <v>78.688900000000004</v>
      </c>
      <c r="AE101" s="1">
        <v>43190</v>
      </c>
      <c r="AF101">
        <v>6.3</v>
      </c>
      <c r="AH101" s="1">
        <v>43190</v>
      </c>
      <c r="AI101">
        <v>3.6</v>
      </c>
      <c r="AK101" s="1">
        <v>43190</v>
      </c>
      <c r="AL101">
        <v>58610</v>
      </c>
      <c r="AN101" s="1">
        <v>43190</v>
      </c>
      <c r="AO101">
        <v>46549</v>
      </c>
      <c r="AQ101" s="1">
        <v>43190</v>
      </c>
      <c r="AR101">
        <v>59.2</v>
      </c>
      <c r="AT101" s="1">
        <v>43190</v>
      </c>
      <c r="AU101">
        <v>58.6</v>
      </c>
      <c r="AW101" s="1">
        <v>43190</v>
      </c>
      <c r="AX101">
        <v>104.7</v>
      </c>
      <c r="AZ101" s="1">
        <v>43190</v>
      </c>
      <c r="BA101">
        <v>8.8000000000000007</v>
      </c>
      <c r="BC101" s="1">
        <v>43190</v>
      </c>
      <c r="BD101">
        <v>8.3000000000000007</v>
      </c>
      <c r="BF101" s="1">
        <v>43190</v>
      </c>
      <c r="BG101">
        <v>4</v>
      </c>
      <c r="BL101" s="4">
        <v>43191</v>
      </c>
      <c r="BM101">
        <v>2.9550000000000001</v>
      </c>
    </row>
    <row r="102" spans="4:65" ht="15.75" thickBot="1">
      <c r="D102" s="1">
        <v>43220</v>
      </c>
      <c r="E102">
        <v>2.2000000000000002</v>
      </c>
      <c r="J102" s="1">
        <v>43220</v>
      </c>
      <c r="K102">
        <v>7.4</v>
      </c>
      <c r="M102" s="1">
        <v>43220</v>
      </c>
      <c r="N102">
        <v>4.7</v>
      </c>
      <c r="P102" s="1">
        <v>43220</v>
      </c>
      <c r="Q102">
        <v>1.53</v>
      </c>
      <c r="S102" s="1">
        <v>40879</v>
      </c>
      <c r="T102">
        <v>387</v>
      </c>
      <c r="V102" s="1">
        <v>40881</v>
      </c>
      <c r="W102">
        <v>24.9</v>
      </c>
      <c r="Y102" s="1">
        <v>43220</v>
      </c>
      <c r="Z102">
        <v>3.37</v>
      </c>
      <c r="AB102" s="1">
        <v>43220</v>
      </c>
      <c r="AC102">
        <v>79.536299999999997</v>
      </c>
      <c r="AE102" s="1">
        <v>43220</v>
      </c>
      <c r="AF102">
        <v>8.9</v>
      </c>
      <c r="AH102" s="1">
        <v>43220</v>
      </c>
      <c r="AI102">
        <v>4</v>
      </c>
      <c r="AK102" s="1">
        <v>43220</v>
      </c>
      <c r="AL102">
        <v>62243</v>
      </c>
      <c r="AN102" s="1">
        <v>43220</v>
      </c>
      <c r="AO102">
        <v>48558</v>
      </c>
      <c r="AQ102" s="1">
        <v>43220</v>
      </c>
      <c r="AR102">
        <v>58.6</v>
      </c>
      <c r="AT102" s="1">
        <v>43220</v>
      </c>
      <c r="AU102">
        <v>57.7</v>
      </c>
      <c r="AW102" s="1">
        <v>43220</v>
      </c>
      <c r="AX102">
        <v>104.8</v>
      </c>
      <c r="AZ102" s="1">
        <v>43220</v>
      </c>
      <c r="BA102">
        <v>8.9</v>
      </c>
      <c r="BC102" s="1">
        <v>43220</v>
      </c>
      <c r="BD102">
        <v>7.5</v>
      </c>
      <c r="BF102" s="1">
        <v>43220</v>
      </c>
      <c r="BG102">
        <v>3.8</v>
      </c>
      <c r="BL102" s="4">
        <v>43221</v>
      </c>
      <c r="BM102">
        <v>2.86</v>
      </c>
    </row>
    <row r="103" spans="4:65" ht="15.75" thickBot="1">
      <c r="D103" s="1">
        <v>43251</v>
      </c>
      <c r="E103">
        <v>2.4</v>
      </c>
      <c r="J103" s="1">
        <v>43251</v>
      </c>
      <c r="K103">
        <v>7.5</v>
      </c>
      <c r="M103" s="1">
        <v>43251</v>
      </c>
      <c r="N103">
        <v>6.9</v>
      </c>
      <c r="P103" s="1">
        <v>43251</v>
      </c>
      <c r="Q103">
        <v>1.62</v>
      </c>
      <c r="S103" s="1">
        <v>40886</v>
      </c>
      <c r="T103">
        <v>368</v>
      </c>
      <c r="V103" s="1">
        <v>40888</v>
      </c>
      <c r="W103">
        <v>25.1</v>
      </c>
      <c r="Y103" s="1">
        <v>43251</v>
      </c>
      <c r="Z103">
        <v>2.39</v>
      </c>
      <c r="AB103" s="1">
        <v>43251</v>
      </c>
      <c r="AC103">
        <v>78.840900000000005</v>
      </c>
      <c r="AE103" s="1">
        <v>43251</v>
      </c>
      <c r="AF103">
        <v>8.6</v>
      </c>
      <c r="AH103" s="1">
        <v>43251</v>
      </c>
      <c r="AI103">
        <v>3.9</v>
      </c>
      <c r="AK103" s="1">
        <v>43251</v>
      </c>
      <c r="AL103">
        <v>66943</v>
      </c>
      <c r="AN103" s="1">
        <v>43251</v>
      </c>
      <c r="AO103">
        <v>51001</v>
      </c>
      <c r="AQ103" s="1">
        <v>43251</v>
      </c>
      <c r="AR103">
        <v>58.9</v>
      </c>
      <c r="AT103" s="1">
        <v>43251</v>
      </c>
      <c r="AU103">
        <v>58.1</v>
      </c>
      <c r="AW103" s="1">
        <v>43251</v>
      </c>
      <c r="AX103">
        <v>107.8</v>
      </c>
      <c r="AZ103" s="1">
        <v>43251</v>
      </c>
      <c r="BA103">
        <v>10.6</v>
      </c>
      <c r="BC103" s="1">
        <v>43251</v>
      </c>
      <c r="BD103">
        <v>7.4</v>
      </c>
      <c r="BF103" s="1">
        <v>43251</v>
      </c>
      <c r="BG103">
        <v>3.9</v>
      </c>
      <c r="BL103" s="4">
        <v>43252</v>
      </c>
      <c r="BM103">
        <v>2.86</v>
      </c>
    </row>
    <row r="104" spans="4:65" ht="15.75" thickBot="1">
      <c r="D104" s="1">
        <v>43281</v>
      </c>
      <c r="E104">
        <v>2.4</v>
      </c>
      <c r="J104" s="1">
        <v>43281</v>
      </c>
      <c r="K104">
        <v>7.6</v>
      </c>
      <c r="M104" s="1">
        <v>43281</v>
      </c>
      <c r="N104">
        <v>6.4</v>
      </c>
      <c r="P104" s="1">
        <v>43281</v>
      </c>
      <c r="Q104">
        <v>1.62</v>
      </c>
      <c r="S104" s="1">
        <v>40893</v>
      </c>
      <c r="T104">
        <v>368</v>
      </c>
      <c r="V104" s="1">
        <v>40895</v>
      </c>
      <c r="W104">
        <v>27.5</v>
      </c>
      <c r="Y104" s="1">
        <v>43281</v>
      </c>
      <c r="Z104">
        <v>2.99</v>
      </c>
      <c r="AB104" s="1">
        <v>43281</v>
      </c>
      <c r="AC104">
        <v>79.380399999999995</v>
      </c>
      <c r="AE104" s="1">
        <v>43281</v>
      </c>
      <c r="AF104">
        <v>-1.3</v>
      </c>
      <c r="AH104" s="1">
        <v>43281</v>
      </c>
      <c r="AI104">
        <v>3.7</v>
      </c>
      <c r="AK104" s="1">
        <v>43281</v>
      </c>
      <c r="AL104">
        <v>69310</v>
      </c>
      <c r="AN104" s="1">
        <v>43281</v>
      </c>
      <c r="AO104">
        <v>52343</v>
      </c>
      <c r="AQ104" s="1">
        <v>43281</v>
      </c>
      <c r="AR104">
        <v>59.7</v>
      </c>
      <c r="AT104" s="1">
        <v>43281</v>
      </c>
      <c r="AU104">
        <v>58.5</v>
      </c>
      <c r="AW104" s="1">
        <v>43281</v>
      </c>
      <c r="AX104">
        <v>107.2</v>
      </c>
      <c r="AZ104" s="1">
        <v>43281</v>
      </c>
      <c r="BA104">
        <v>8.1</v>
      </c>
      <c r="BC104" s="1">
        <v>43281</v>
      </c>
      <c r="BD104">
        <v>7.5</v>
      </c>
      <c r="BF104" s="1">
        <v>43281</v>
      </c>
      <c r="BG104">
        <v>4.0999999999999996</v>
      </c>
      <c r="BL104" s="4">
        <v>43282</v>
      </c>
      <c r="BM104">
        <v>2.9620000000000002</v>
      </c>
    </row>
    <row r="105" spans="4:65" ht="15.75" thickBot="1">
      <c r="D105" s="1">
        <v>43312</v>
      </c>
      <c r="E105">
        <v>2.4</v>
      </c>
      <c r="J105" s="1">
        <v>43312</v>
      </c>
      <c r="K105">
        <v>7.6</v>
      </c>
      <c r="M105" s="1">
        <v>43312</v>
      </c>
      <c r="N105">
        <v>7.1</v>
      </c>
      <c r="P105" s="1">
        <v>43312</v>
      </c>
      <c r="Q105">
        <v>1.56</v>
      </c>
      <c r="S105" s="1">
        <v>40900</v>
      </c>
      <c r="T105">
        <v>386</v>
      </c>
      <c r="V105" s="1">
        <v>40902</v>
      </c>
      <c r="W105">
        <v>26.3</v>
      </c>
      <c r="Y105" s="1">
        <v>43312</v>
      </c>
      <c r="Z105">
        <v>3.33</v>
      </c>
      <c r="AB105" s="1">
        <v>43312</v>
      </c>
      <c r="AC105">
        <v>79.499399999999994</v>
      </c>
      <c r="AE105" s="1">
        <v>43312</v>
      </c>
      <c r="AF105">
        <v>8.5</v>
      </c>
      <c r="AH105" s="1">
        <v>43312</v>
      </c>
      <c r="AI105">
        <v>3.8</v>
      </c>
      <c r="AK105" s="1">
        <v>43312</v>
      </c>
      <c r="AL105">
        <v>69931</v>
      </c>
      <c r="AN105" s="1">
        <v>43312</v>
      </c>
      <c r="AO105">
        <v>52305</v>
      </c>
      <c r="AQ105" s="1">
        <v>43312</v>
      </c>
      <c r="AR105">
        <v>58</v>
      </c>
      <c r="AT105" s="1">
        <v>43312</v>
      </c>
      <c r="AU105">
        <v>57</v>
      </c>
      <c r="AW105" s="1">
        <v>43312</v>
      </c>
      <c r="AX105">
        <v>107.9</v>
      </c>
      <c r="AZ105" s="1">
        <v>43312</v>
      </c>
      <c r="BA105">
        <v>7.1</v>
      </c>
      <c r="BC105" s="1">
        <v>43312</v>
      </c>
      <c r="BD105">
        <v>9</v>
      </c>
      <c r="BF105" s="1">
        <v>43312</v>
      </c>
      <c r="BG105">
        <v>3.9</v>
      </c>
      <c r="BL105" s="4">
        <v>43313</v>
      </c>
      <c r="BM105">
        <v>2.86</v>
      </c>
    </row>
    <row r="106" spans="4:65" ht="15.75" thickBot="1">
      <c r="D106" s="1">
        <v>43343</v>
      </c>
      <c r="E106">
        <v>2.2999999999999998</v>
      </c>
      <c r="J106" s="1">
        <v>43343</v>
      </c>
      <c r="K106">
        <v>7.6</v>
      </c>
      <c r="M106" s="1">
        <v>43343</v>
      </c>
      <c r="N106">
        <v>6.4</v>
      </c>
      <c r="P106" s="1">
        <v>43343</v>
      </c>
      <c r="Q106">
        <v>1.5899999999999999</v>
      </c>
      <c r="S106" s="1">
        <v>40907</v>
      </c>
      <c r="T106">
        <v>376</v>
      </c>
      <c r="V106" s="1">
        <v>40909</v>
      </c>
      <c r="W106">
        <v>27.6</v>
      </c>
      <c r="Y106" s="1">
        <v>43343</v>
      </c>
      <c r="Z106">
        <v>4.47</v>
      </c>
      <c r="AB106" s="1">
        <v>43343</v>
      </c>
      <c r="AC106">
        <v>79.888999999999996</v>
      </c>
      <c r="AE106" s="1">
        <v>43343</v>
      </c>
      <c r="AF106">
        <v>11</v>
      </c>
      <c r="AH106" s="1">
        <v>43343</v>
      </c>
      <c r="AI106">
        <v>3.8</v>
      </c>
      <c r="AK106" s="1">
        <v>43343</v>
      </c>
      <c r="AL106">
        <v>72598</v>
      </c>
      <c r="AN106" s="1">
        <v>43343</v>
      </c>
      <c r="AO106">
        <v>51460</v>
      </c>
      <c r="AQ106" s="1">
        <v>43343</v>
      </c>
      <c r="AR106">
        <v>60.4</v>
      </c>
      <c r="AT106" s="1">
        <v>43343</v>
      </c>
      <c r="AU106">
        <v>59.3</v>
      </c>
      <c r="AW106" s="1">
        <v>43343</v>
      </c>
      <c r="AX106">
        <v>108.8</v>
      </c>
      <c r="AZ106" s="1">
        <v>43343</v>
      </c>
      <c r="BA106">
        <v>6.3</v>
      </c>
      <c r="BC106" s="1">
        <v>43343</v>
      </c>
      <c r="BD106">
        <v>8.8000000000000007</v>
      </c>
      <c r="BF106" s="1">
        <v>43343</v>
      </c>
      <c r="BG106">
        <v>3.8</v>
      </c>
      <c r="BL106" s="4">
        <v>43344</v>
      </c>
      <c r="BM106">
        <v>3.0649999999999999</v>
      </c>
    </row>
    <row r="107" spans="4:65" ht="15.75" thickBot="1">
      <c r="D107" s="1">
        <v>43373</v>
      </c>
      <c r="E107">
        <v>2.1</v>
      </c>
      <c r="J107" s="1">
        <v>43373</v>
      </c>
      <c r="K107">
        <v>7.6</v>
      </c>
      <c r="M107" s="1">
        <v>43373</v>
      </c>
      <c r="N107">
        <v>4.5999999999999996</v>
      </c>
      <c r="P107" s="1">
        <v>43373</v>
      </c>
      <c r="Q107">
        <v>1.63</v>
      </c>
      <c r="S107" s="1">
        <v>40914</v>
      </c>
      <c r="T107">
        <v>391</v>
      </c>
      <c r="V107" s="1">
        <v>40916</v>
      </c>
      <c r="W107">
        <v>27.7</v>
      </c>
      <c r="Y107" s="1">
        <v>43373</v>
      </c>
      <c r="Z107">
        <v>4.3899999999999997</v>
      </c>
      <c r="AB107" s="1">
        <v>43373</v>
      </c>
      <c r="AC107">
        <v>79.7637</v>
      </c>
      <c r="AE107" s="1">
        <v>43373</v>
      </c>
      <c r="AF107">
        <v>1.8</v>
      </c>
      <c r="AH107" s="1">
        <v>43373</v>
      </c>
      <c r="AI107">
        <v>4.0999999999999996</v>
      </c>
      <c r="AK107" s="1">
        <v>43373</v>
      </c>
      <c r="AL107">
        <v>69387</v>
      </c>
      <c r="AN107" s="1">
        <v>43373</v>
      </c>
      <c r="AO107">
        <v>49867</v>
      </c>
      <c r="AQ107" s="1">
        <v>43373</v>
      </c>
      <c r="AR107">
        <v>59.5</v>
      </c>
      <c r="AT107" s="1">
        <v>43373</v>
      </c>
      <c r="AU107">
        <v>60.3</v>
      </c>
      <c r="AW107" s="1">
        <v>43373</v>
      </c>
      <c r="AX107">
        <v>107.9</v>
      </c>
      <c r="AZ107" s="1">
        <v>43373</v>
      </c>
      <c r="BA107">
        <v>6</v>
      </c>
      <c r="BC107" s="1">
        <v>43373</v>
      </c>
      <c r="BD107">
        <v>9.1999999999999993</v>
      </c>
      <c r="BF107" s="1">
        <v>43373</v>
      </c>
      <c r="BG107">
        <v>3.7</v>
      </c>
      <c r="BL107" s="4">
        <v>43374</v>
      </c>
      <c r="BM107">
        <v>3.149</v>
      </c>
    </row>
    <row r="108" spans="4:65" ht="15.75" thickBot="1">
      <c r="D108" s="1">
        <v>43404</v>
      </c>
      <c r="E108">
        <v>2.1</v>
      </c>
      <c r="J108" s="1">
        <v>43404</v>
      </c>
      <c r="K108">
        <v>7.4</v>
      </c>
      <c r="M108" s="1">
        <v>43404</v>
      </c>
      <c r="N108">
        <v>5.9</v>
      </c>
      <c r="P108" s="1">
        <v>43404</v>
      </c>
      <c r="Q108">
        <v>1.6</v>
      </c>
      <c r="S108" s="1">
        <v>40921</v>
      </c>
      <c r="T108">
        <v>367</v>
      </c>
      <c r="V108" s="1">
        <v>40923</v>
      </c>
      <c r="W108">
        <v>26.3</v>
      </c>
      <c r="Y108" s="1">
        <v>43404</v>
      </c>
      <c r="Z108">
        <v>2.9699999999999998</v>
      </c>
      <c r="AB108" s="1">
        <v>43404</v>
      </c>
      <c r="AC108">
        <v>79.543999999999997</v>
      </c>
      <c r="AE108" s="1">
        <v>43404</v>
      </c>
      <c r="AF108">
        <v>5.3</v>
      </c>
      <c r="AH108" s="1">
        <v>43404</v>
      </c>
      <c r="AI108">
        <v>4.5999999999999996</v>
      </c>
      <c r="AK108" s="1">
        <v>43404</v>
      </c>
      <c r="AL108">
        <v>68418</v>
      </c>
      <c r="AN108" s="1">
        <v>43404</v>
      </c>
      <c r="AO108">
        <v>48099</v>
      </c>
      <c r="AQ108" s="1">
        <v>43404</v>
      </c>
      <c r="AR108">
        <v>58.3</v>
      </c>
      <c r="AT108" s="1">
        <v>43404</v>
      </c>
      <c r="AU108">
        <v>60.9</v>
      </c>
      <c r="AW108" s="1">
        <v>43404</v>
      </c>
      <c r="AX108">
        <v>107.4</v>
      </c>
      <c r="AZ108" s="1">
        <v>43404</v>
      </c>
      <c r="BA108">
        <v>5.6</v>
      </c>
      <c r="BC108" s="1">
        <v>43404</v>
      </c>
      <c r="BD108">
        <v>9</v>
      </c>
      <c r="BF108" s="1">
        <v>43404</v>
      </c>
      <c r="BG108">
        <v>3.4</v>
      </c>
      <c r="BL108" s="4">
        <v>43405</v>
      </c>
      <c r="BM108">
        <v>2.9929999999999999</v>
      </c>
    </row>
    <row r="109" spans="4:65" ht="15.75" thickBot="1">
      <c r="D109" s="1">
        <v>43434</v>
      </c>
      <c r="E109">
        <v>2</v>
      </c>
      <c r="J109" s="1">
        <v>43434</v>
      </c>
      <c r="K109">
        <v>7.2</v>
      </c>
      <c r="M109" s="1">
        <v>43434</v>
      </c>
      <c r="N109">
        <v>4.3</v>
      </c>
      <c r="P109" s="1">
        <v>43434</v>
      </c>
      <c r="Q109">
        <v>1.53</v>
      </c>
      <c r="S109" s="1">
        <v>40928</v>
      </c>
      <c r="T109">
        <v>381</v>
      </c>
      <c r="V109" s="1">
        <v>40930</v>
      </c>
      <c r="W109">
        <v>26.8</v>
      </c>
      <c r="Y109" s="1">
        <v>43434</v>
      </c>
      <c r="Z109">
        <v>2.61</v>
      </c>
      <c r="AB109" s="1">
        <v>43434</v>
      </c>
      <c r="AC109">
        <v>79.370199999999997</v>
      </c>
      <c r="AE109" s="1">
        <v>43434</v>
      </c>
      <c r="AF109">
        <v>0.2</v>
      </c>
      <c r="AH109" s="1">
        <v>43434</v>
      </c>
      <c r="AI109">
        <v>4.0999999999999996</v>
      </c>
      <c r="AK109" s="1">
        <v>43434</v>
      </c>
      <c r="AL109">
        <v>62976</v>
      </c>
      <c r="AN109" s="1">
        <v>43434</v>
      </c>
      <c r="AO109">
        <v>45765</v>
      </c>
      <c r="AQ109" s="1">
        <v>43434</v>
      </c>
      <c r="AR109">
        <v>58.7</v>
      </c>
      <c r="AT109" s="1">
        <v>43434</v>
      </c>
      <c r="AU109">
        <v>60.1</v>
      </c>
      <c r="AW109" s="1">
        <v>43434</v>
      </c>
      <c r="AX109">
        <v>104.8</v>
      </c>
      <c r="AZ109" s="1">
        <v>43434</v>
      </c>
      <c r="BA109">
        <v>2.1</v>
      </c>
      <c r="BC109" s="1">
        <v>43434</v>
      </c>
      <c r="BD109">
        <v>4.0999999999999996</v>
      </c>
      <c r="BF109" s="1">
        <v>43434</v>
      </c>
      <c r="BG109">
        <v>3.3</v>
      </c>
      <c r="BL109" s="4">
        <v>43435</v>
      </c>
      <c r="BM109">
        <v>2.6859999999999999</v>
      </c>
    </row>
    <row r="110" spans="4:65" ht="15.75" thickBot="1">
      <c r="D110" s="1">
        <v>43465</v>
      </c>
      <c r="E110">
        <v>1.9</v>
      </c>
      <c r="J110" s="1">
        <v>43465</v>
      </c>
      <c r="K110">
        <v>9</v>
      </c>
      <c r="M110" s="1">
        <v>43465</v>
      </c>
      <c r="N110">
        <v>0.7</v>
      </c>
      <c r="P110" s="1">
        <v>43465</v>
      </c>
      <c r="Q110">
        <v>1.5699999999999998</v>
      </c>
      <c r="S110" s="1">
        <v>40935</v>
      </c>
      <c r="T110">
        <v>372</v>
      </c>
      <c r="V110" s="1">
        <v>40937</v>
      </c>
      <c r="W110">
        <v>27.6</v>
      </c>
      <c r="Y110" s="1">
        <v>43465</v>
      </c>
      <c r="Z110">
        <v>2.46</v>
      </c>
      <c r="AB110" s="1">
        <v>43465</v>
      </c>
      <c r="AC110">
        <v>79.214399999999998</v>
      </c>
      <c r="AE110" s="1">
        <v>43465</v>
      </c>
      <c r="AF110">
        <v>0.2</v>
      </c>
      <c r="AH110" s="1">
        <v>43465</v>
      </c>
      <c r="AI110">
        <v>4.5</v>
      </c>
      <c r="AK110" s="1">
        <v>43465</v>
      </c>
      <c r="AL110">
        <v>59004</v>
      </c>
      <c r="AN110" s="1">
        <v>43465</v>
      </c>
      <c r="AO110">
        <v>38193</v>
      </c>
      <c r="AQ110" s="1">
        <v>43465</v>
      </c>
      <c r="AR110">
        <v>54.8</v>
      </c>
      <c r="AT110" s="1">
        <v>43465</v>
      </c>
      <c r="AU110">
        <v>58.2</v>
      </c>
      <c r="AW110" s="1">
        <v>43465</v>
      </c>
      <c r="AX110">
        <v>104.4</v>
      </c>
      <c r="AZ110" s="1">
        <v>43465</v>
      </c>
      <c r="BA110">
        <v>-0.6</v>
      </c>
      <c r="BC110" s="1">
        <v>43465</v>
      </c>
      <c r="BD110">
        <v>3.2</v>
      </c>
      <c r="BF110" s="1">
        <v>43465</v>
      </c>
      <c r="BG110">
        <v>3.7</v>
      </c>
      <c r="BL110" s="4">
        <v>43466</v>
      </c>
      <c r="BM110">
        <v>2.633</v>
      </c>
    </row>
    <row r="111" spans="4:65" ht="15.75" thickBot="1">
      <c r="D111" s="1">
        <v>43496</v>
      </c>
      <c r="E111">
        <v>1.5</v>
      </c>
      <c r="J111" s="1">
        <v>43496</v>
      </c>
      <c r="K111">
        <v>8.6999999999999993</v>
      </c>
      <c r="M111" s="1">
        <v>43496</v>
      </c>
      <c r="N111">
        <v>3</v>
      </c>
      <c r="P111" s="1">
        <v>43496</v>
      </c>
      <c r="Q111">
        <v>1.6800000000000002</v>
      </c>
      <c r="S111" s="1">
        <v>40942</v>
      </c>
      <c r="T111">
        <v>368</v>
      </c>
      <c r="V111" s="1">
        <v>40944</v>
      </c>
      <c r="W111">
        <v>29.2</v>
      </c>
      <c r="Y111" s="1">
        <v>43496</v>
      </c>
      <c r="Z111">
        <v>1.92</v>
      </c>
      <c r="AB111" s="1">
        <v>43496</v>
      </c>
      <c r="AC111">
        <v>78.661199999999994</v>
      </c>
      <c r="AE111" s="1">
        <v>43496</v>
      </c>
      <c r="AF111">
        <v>15.3</v>
      </c>
      <c r="AH111" s="1">
        <v>43496</v>
      </c>
      <c r="AI111">
        <v>4.7</v>
      </c>
      <c r="AK111" s="1">
        <v>43496</v>
      </c>
      <c r="AL111">
        <v>55414</v>
      </c>
      <c r="AN111" s="1">
        <v>43496</v>
      </c>
      <c r="AO111">
        <v>36478</v>
      </c>
      <c r="AQ111" s="1">
        <v>43496</v>
      </c>
      <c r="AR111">
        <v>55.7</v>
      </c>
      <c r="AT111" s="1">
        <v>43496</v>
      </c>
      <c r="AU111">
        <v>56.5</v>
      </c>
      <c r="AW111" s="1">
        <v>43496</v>
      </c>
      <c r="AX111">
        <v>101.2</v>
      </c>
      <c r="AZ111" s="1">
        <v>43496</v>
      </c>
      <c r="BA111">
        <v>1.5</v>
      </c>
      <c r="BC111" s="1">
        <v>43496</v>
      </c>
      <c r="BD111">
        <v>1.9</v>
      </c>
      <c r="BF111" s="1">
        <v>43496</v>
      </c>
      <c r="BG111">
        <v>4.0999999999999996</v>
      </c>
      <c r="BL111" s="4">
        <v>43497</v>
      </c>
      <c r="BM111">
        <v>2.7170000000000001</v>
      </c>
    </row>
    <row r="112" spans="4:65" ht="15.75" thickBot="1">
      <c r="D112" s="1">
        <v>43524</v>
      </c>
      <c r="E112">
        <v>1.4</v>
      </c>
      <c r="J112" s="1">
        <v>43524</v>
      </c>
      <c r="K112">
        <v>8.8000000000000007</v>
      </c>
      <c r="M112" s="1">
        <v>43524</v>
      </c>
      <c r="N112">
        <v>2.1</v>
      </c>
      <c r="P112" s="1">
        <v>43524</v>
      </c>
      <c r="Q112">
        <v>1.38</v>
      </c>
      <c r="S112" s="1">
        <v>40949</v>
      </c>
      <c r="T112">
        <v>361</v>
      </c>
      <c r="V112" s="1">
        <v>40951</v>
      </c>
      <c r="W112">
        <v>30.2</v>
      </c>
      <c r="Y112" s="1">
        <v>43524</v>
      </c>
      <c r="Z112">
        <v>1.06</v>
      </c>
      <c r="AB112" s="1">
        <v>43524</v>
      </c>
      <c r="AC112">
        <v>78.105500000000006</v>
      </c>
      <c r="AE112" s="1">
        <v>43524</v>
      </c>
      <c r="AF112">
        <v>5.0999999999999996</v>
      </c>
      <c r="AH112" s="1">
        <v>43524</v>
      </c>
      <c r="AI112">
        <v>4.5999999999999996</v>
      </c>
      <c r="AK112" s="1">
        <v>43524</v>
      </c>
      <c r="AL112">
        <v>56618</v>
      </c>
      <c r="AN112" s="1">
        <v>43524</v>
      </c>
      <c r="AO112">
        <v>36286</v>
      </c>
      <c r="AQ112" s="1">
        <v>43524</v>
      </c>
      <c r="AR112">
        <v>54.2</v>
      </c>
      <c r="AT112" s="1">
        <v>43524</v>
      </c>
      <c r="AU112">
        <v>58.8</v>
      </c>
      <c r="AW112" s="1">
        <v>43524</v>
      </c>
      <c r="AX112">
        <v>101.7</v>
      </c>
      <c r="AZ112" s="1">
        <v>43524</v>
      </c>
      <c r="BA112">
        <v>0.6</v>
      </c>
      <c r="BC112" s="1">
        <v>43524</v>
      </c>
      <c r="BD112">
        <v>0.1</v>
      </c>
      <c r="BF112" s="1">
        <v>43524</v>
      </c>
      <c r="BG112">
        <v>4.0999999999999996</v>
      </c>
      <c r="BL112" s="4">
        <v>43525</v>
      </c>
      <c r="BM112">
        <v>2.407</v>
      </c>
    </row>
    <row r="113" spans="4:65" ht="15.75" thickBot="1">
      <c r="D113" s="1">
        <v>43555</v>
      </c>
      <c r="E113">
        <v>1.5</v>
      </c>
      <c r="J113" s="1">
        <v>43555</v>
      </c>
      <c r="K113">
        <v>8.1999999999999993</v>
      </c>
      <c r="M113" s="1">
        <v>43555</v>
      </c>
      <c r="N113">
        <v>3.5</v>
      </c>
      <c r="P113" s="1">
        <v>43555</v>
      </c>
      <c r="Q113">
        <v>1.3599999999999999</v>
      </c>
      <c r="S113" s="1">
        <v>40956</v>
      </c>
      <c r="T113">
        <v>359</v>
      </c>
      <c r="V113" s="1">
        <v>40958</v>
      </c>
      <c r="W113">
        <v>30.8</v>
      </c>
      <c r="Y113" s="1">
        <v>43555</v>
      </c>
      <c r="Z113">
        <v>0.55000000000000004</v>
      </c>
      <c r="AB113" s="1">
        <v>43555</v>
      </c>
      <c r="AC113">
        <v>78.093599999999995</v>
      </c>
      <c r="AE113" s="1">
        <v>43555</v>
      </c>
      <c r="AF113">
        <v>5.0999999999999996</v>
      </c>
      <c r="AH113" s="1">
        <v>43555</v>
      </c>
      <c r="AI113">
        <v>4.8</v>
      </c>
      <c r="AK113" s="1">
        <v>43555</v>
      </c>
      <c r="AL113">
        <v>60840</v>
      </c>
      <c r="AN113" s="1">
        <v>43555</v>
      </c>
      <c r="AO113">
        <v>42109</v>
      </c>
      <c r="AQ113" s="1">
        <v>43555</v>
      </c>
      <c r="AR113">
        <v>55.3</v>
      </c>
      <c r="AT113" s="1">
        <v>43555</v>
      </c>
      <c r="AU113">
        <v>57</v>
      </c>
      <c r="AW113" s="1">
        <v>43555</v>
      </c>
      <c r="AX113">
        <v>101.8</v>
      </c>
      <c r="AZ113" s="1">
        <v>43555</v>
      </c>
      <c r="BA113">
        <v>0.3</v>
      </c>
      <c r="BC113" s="1">
        <v>43555</v>
      </c>
      <c r="BD113">
        <v>2.5</v>
      </c>
      <c r="BF113" s="1">
        <v>43555</v>
      </c>
      <c r="BG113">
        <v>4</v>
      </c>
      <c r="BL113" s="4">
        <v>43556</v>
      </c>
      <c r="BM113">
        <v>2.504</v>
      </c>
    </row>
    <row r="114" spans="4:65" ht="15.75" thickBot="1">
      <c r="D114" s="1">
        <v>43585</v>
      </c>
      <c r="E114">
        <v>1.6</v>
      </c>
      <c r="J114" s="1">
        <v>43585</v>
      </c>
      <c r="K114">
        <v>7.7</v>
      </c>
      <c r="M114" s="1">
        <v>43585</v>
      </c>
      <c r="N114">
        <v>3.9</v>
      </c>
      <c r="P114" s="1">
        <v>43585</v>
      </c>
      <c r="Q114">
        <v>1.41</v>
      </c>
      <c r="S114" s="1">
        <v>40963</v>
      </c>
      <c r="T114">
        <v>365</v>
      </c>
      <c r="V114" s="1">
        <v>40965</v>
      </c>
      <c r="W114">
        <v>30.6</v>
      </c>
      <c r="Y114" s="1">
        <v>43585</v>
      </c>
      <c r="Z114">
        <v>-1.1200000000000001</v>
      </c>
      <c r="AB114" s="1">
        <v>43585</v>
      </c>
      <c r="AC114">
        <v>77.520799999999994</v>
      </c>
      <c r="AE114" s="1">
        <v>43585</v>
      </c>
      <c r="AF114">
        <v>5.4</v>
      </c>
      <c r="AH114" s="1">
        <v>43585</v>
      </c>
      <c r="AI114">
        <v>5</v>
      </c>
      <c r="AK114" s="1">
        <v>43585</v>
      </c>
      <c r="AL114">
        <v>66436</v>
      </c>
      <c r="AN114" s="1">
        <v>43585</v>
      </c>
      <c r="AO114">
        <v>44243</v>
      </c>
      <c r="AQ114" s="1">
        <v>43585</v>
      </c>
      <c r="AR114">
        <v>53.6</v>
      </c>
      <c r="AT114" s="1">
        <v>43585</v>
      </c>
      <c r="AU114">
        <v>55.6</v>
      </c>
      <c r="AW114" s="1">
        <v>43585</v>
      </c>
      <c r="AX114">
        <v>103.5</v>
      </c>
      <c r="AZ114" s="1">
        <v>43585</v>
      </c>
      <c r="BA114">
        <v>-1.4</v>
      </c>
      <c r="BC114" s="1">
        <v>43585</v>
      </c>
      <c r="BD114">
        <v>0.8</v>
      </c>
      <c r="BF114" s="1">
        <v>43585</v>
      </c>
      <c r="BG114">
        <v>4.0999999999999996</v>
      </c>
      <c r="BL114" s="4">
        <v>43586</v>
      </c>
      <c r="BM114">
        <v>2.133</v>
      </c>
    </row>
    <row r="115" spans="4:65" ht="15.75" thickBot="1">
      <c r="D115" s="1">
        <v>43616</v>
      </c>
      <c r="E115">
        <v>1.5</v>
      </c>
      <c r="J115" s="1">
        <v>43616</v>
      </c>
      <c r="K115">
        <v>7.4</v>
      </c>
      <c r="M115" s="1">
        <v>43616</v>
      </c>
      <c r="N115">
        <v>2.9</v>
      </c>
      <c r="P115" s="1">
        <v>43616</v>
      </c>
      <c r="Q115">
        <v>1.26</v>
      </c>
      <c r="S115" s="1">
        <v>40970</v>
      </c>
      <c r="T115">
        <v>375</v>
      </c>
      <c r="V115" s="1">
        <v>40972</v>
      </c>
      <c r="W115">
        <v>31.7</v>
      </c>
      <c r="Y115" s="1">
        <v>43616</v>
      </c>
      <c r="Z115">
        <v>-0.09</v>
      </c>
      <c r="AB115" s="1">
        <v>43616</v>
      </c>
      <c r="AC115">
        <v>77.567499999999995</v>
      </c>
      <c r="AE115" s="1">
        <v>43616</v>
      </c>
      <c r="AF115">
        <v>1.3</v>
      </c>
      <c r="AH115" s="1">
        <v>43616</v>
      </c>
      <c r="AI115">
        <v>5.2</v>
      </c>
      <c r="AK115" s="1">
        <v>43616</v>
      </c>
      <c r="AL115">
        <v>71357</v>
      </c>
      <c r="AN115" s="1">
        <v>43616</v>
      </c>
      <c r="AO115">
        <v>46640</v>
      </c>
      <c r="AQ115" s="1">
        <v>43616</v>
      </c>
      <c r="AR115">
        <v>52.2</v>
      </c>
      <c r="AT115" s="1">
        <v>43616</v>
      </c>
      <c r="AU115">
        <v>56.2</v>
      </c>
      <c r="AW115" s="1">
        <v>43616</v>
      </c>
      <c r="AX115">
        <v>105</v>
      </c>
      <c r="AZ115" s="1">
        <v>43616</v>
      </c>
      <c r="BA115">
        <v>-1</v>
      </c>
      <c r="BC115" s="1">
        <v>43616</v>
      </c>
      <c r="BD115">
        <v>3.3</v>
      </c>
      <c r="BF115" s="1">
        <v>43616</v>
      </c>
      <c r="BG115">
        <v>4.3</v>
      </c>
      <c r="BL115" s="4">
        <v>43617</v>
      </c>
      <c r="BM115">
        <v>2.0070000000000001</v>
      </c>
    </row>
    <row r="116" spans="4:65" ht="15.75" thickBot="1">
      <c r="D116" s="1">
        <v>43646</v>
      </c>
      <c r="E116">
        <v>1.5</v>
      </c>
      <c r="J116" s="1">
        <v>43646</v>
      </c>
      <c r="K116">
        <v>7.2</v>
      </c>
      <c r="M116" s="1">
        <v>43646</v>
      </c>
      <c r="N116">
        <v>3.5</v>
      </c>
      <c r="P116" s="1">
        <v>43646</v>
      </c>
      <c r="Q116">
        <v>1.24</v>
      </c>
      <c r="S116" s="1">
        <v>40977</v>
      </c>
      <c r="T116">
        <v>369</v>
      </c>
      <c r="V116" s="1">
        <v>40979</v>
      </c>
      <c r="W116">
        <v>33.1</v>
      </c>
      <c r="Y116" s="1">
        <v>43646</v>
      </c>
      <c r="Z116">
        <v>-0.89</v>
      </c>
      <c r="AB116" s="1">
        <v>43646</v>
      </c>
      <c r="AC116">
        <v>77.422300000000007</v>
      </c>
      <c r="AE116" s="1">
        <v>43646</v>
      </c>
      <c r="AF116">
        <v>-1.9</v>
      </c>
      <c r="AH116" s="1">
        <v>43646</v>
      </c>
      <c r="AI116">
        <v>5.2</v>
      </c>
      <c r="AK116" s="1">
        <v>43646</v>
      </c>
      <c r="AL116">
        <v>75066</v>
      </c>
      <c r="AN116" s="1">
        <v>43646</v>
      </c>
      <c r="AO116">
        <v>49568</v>
      </c>
      <c r="AQ116" s="1">
        <v>43646</v>
      </c>
      <c r="AR116">
        <v>51.3</v>
      </c>
      <c r="AT116" s="1">
        <v>43646</v>
      </c>
      <c r="AU116">
        <v>55</v>
      </c>
      <c r="AW116" s="1">
        <v>43646</v>
      </c>
      <c r="AX116">
        <v>103.3</v>
      </c>
      <c r="AZ116" s="1">
        <v>43646</v>
      </c>
      <c r="BA116">
        <v>-1.5</v>
      </c>
      <c r="BC116" s="1">
        <v>43646</v>
      </c>
      <c r="BD116">
        <v>0.9</v>
      </c>
      <c r="BF116" s="1">
        <v>43646</v>
      </c>
      <c r="BG116">
        <v>4.7</v>
      </c>
      <c r="BL116" s="4">
        <v>43647</v>
      </c>
      <c r="BM116">
        <v>2.0070000000000001</v>
      </c>
    </row>
    <row r="117" spans="4:65" ht="15.75" thickBot="1">
      <c r="D117" s="1">
        <v>43677</v>
      </c>
      <c r="E117">
        <v>1.5</v>
      </c>
      <c r="J117" s="1">
        <v>43677</v>
      </c>
      <c r="K117">
        <v>7</v>
      </c>
      <c r="M117" s="1">
        <v>43677</v>
      </c>
      <c r="N117">
        <v>3.5</v>
      </c>
      <c r="P117" s="1">
        <v>43677</v>
      </c>
      <c r="Q117">
        <v>1.26</v>
      </c>
      <c r="S117" s="1">
        <v>40984</v>
      </c>
      <c r="T117">
        <v>368</v>
      </c>
      <c r="V117" s="1">
        <v>40986</v>
      </c>
      <c r="W117">
        <v>32.6</v>
      </c>
      <c r="Y117" s="1">
        <v>43677</v>
      </c>
      <c r="Z117">
        <v>-1.44</v>
      </c>
      <c r="AB117" s="1">
        <v>43677</v>
      </c>
      <c r="AC117">
        <v>77.092699999999994</v>
      </c>
      <c r="AE117" s="1">
        <v>43677</v>
      </c>
      <c r="AF117">
        <v>8.1</v>
      </c>
      <c r="AH117" s="1">
        <v>43677</v>
      </c>
      <c r="AI117">
        <v>4.8</v>
      </c>
      <c r="AK117" s="1">
        <v>43677</v>
      </c>
      <c r="AL117">
        <v>77788</v>
      </c>
      <c r="AN117" s="1">
        <v>43677</v>
      </c>
      <c r="AO117">
        <v>51667</v>
      </c>
      <c r="AQ117" s="1">
        <v>43677</v>
      </c>
      <c r="AR117">
        <v>51</v>
      </c>
      <c r="AT117" s="1">
        <v>43677</v>
      </c>
      <c r="AU117">
        <v>54.2</v>
      </c>
      <c r="AW117" s="1">
        <v>43677</v>
      </c>
      <c r="AX117">
        <v>104.7</v>
      </c>
      <c r="AZ117" s="1">
        <v>43677</v>
      </c>
      <c r="BA117">
        <v>-0.2</v>
      </c>
      <c r="BC117" s="1">
        <v>43677</v>
      </c>
      <c r="BD117">
        <v>0</v>
      </c>
      <c r="BF117" s="1">
        <v>43677</v>
      </c>
      <c r="BG117">
        <v>5</v>
      </c>
      <c r="BL117" s="4">
        <v>43678</v>
      </c>
      <c r="BM117">
        <v>1.4990000000000001</v>
      </c>
    </row>
    <row r="118" spans="4:65" ht="15.75" thickBot="1">
      <c r="D118" s="1">
        <v>43708</v>
      </c>
      <c r="E118">
        <v>1.5</v>
      </c>
      <c r="J118" s="1">
        <v>43708</v>
      </c>
      <c r="K118">
        <v>7.2</v>
      </c>
      <c r="M118" s="1">
        <v>43708</v>
      </c>
      <c r="N118">
        <v>3.5</v>
      </c>
      <c r="P118" s="1">
        <v>43708</v>
      </c>
      <c r="Q118">
        <v>1.24</v>
      </c>
      <c r="S118" s="1">
        <v>40991</v>
      </c>
      <c r="T118">
        <v>363</v>
      </c>
      <c r="V118" s="1">
        <v>40993</v>
      </c>
      <c r="W118">
        <v>32.6</v>
      </c>
      <c r="Y118" s="1">
        <v>43708</v>
      </c>
      <c r="Z118">
        <v>-1.42</v>
      </c>
      <c r="AB118" s="1">
        <v>43708</v>
      </c>
      <c r="AC118">
        <v>77.4983</v>
      </c>
      <c r="AE118" s="1">
        <v>43708</v>
      </c>
      <c r="AF118">
        <v>0.5</v>
      </c>
      <c r="AH118" s="1">
        <v>43708</v>
      </c>
      <c r="AI118">
        <v>4.3</v>
      </c>
      <c r="AK118" s="1">
        <v>43708</v>
      </c>
      <c r="AL118">
        <v>79060</v>
      </c>
      <c r="AN118" s="1">
        <v>43708</v>
      </c>
      <c r="AO118">
        <v>52559</v>
      </c>
      <c r="AQ118" s="1">
        <v>43708</v>
      </c>
      <c r="AR118">
        <v>48.4</v>
      </c>
      <c r="AT118" s="1">
        <v>43708</v>
      </c>
      <c r="AU118">
        <v>55.8</v>
      </c>
      <c r="AW118" s="1">
        <v>43708</v>
      </c>
      <c r="AX118">
        <v>103.1</v>
      </c>
      <c r="AZ118" s="1">
        <v>43708</v>
      </c>
      <c r="BA118">
        <v>-0.3</v>
      </c>
      <c r="BC118" s="1">
        <v>43708</v>
      </c>
      <c r="BD118">
        <v>0</v>
      </c>
      <c r="BF118" s="1">
        <v>43708</v>
      </c>
      <c r="BG118">
        <v>5.2</v>
      </c>
      <c r="BL118" s="4">
        <v>43709</v>
      </c>
      <c r="BM118">
        <v>1.6679999999999999</v>
      </c>
    </row>
    <row r="119" spans="4:65" ht="15.75" thickBot="1">
      <c r="D119" s="1">
        <v>43738</v>
      </c>
      <c r="E119">
        <v>1.4</v>
      </c>
      <c r="J119" s="1">
        <v>43738</v>
      </c>
      <c r="K119">
        <v>7.3</v>
      </c>
      <c r="M119" s="1">
        <v>43738</v>
      </c>
      <c r="N119">
        <v>3.5</v>
      </c>
      <c r="P119" s="1">
        <v>43738</v>
      </c>
      <c r="Q119">
        <v>1.32</v>
      </c>
      <c r="S119" s="1">
        <v>40998</v>
      </c>
      <c r="T119">
        <v>358</v>
      </c>
      <c r="V119" s="1">
        <v>41000</v>
      </c>
      <c r="W119">
        <v>34.299999999999997</v>
      </c>
      <c r="Y119" s="1">
        <v>43738</v>
      </c>
      <c r="Z119">
        <v>-1.75</v>
      </c>
      <c r="AB119" s="1">
        <v>43738</v>
      </c>
      <c r="AC119">
        <v>77.158799999999999</v>
      </c>
      <c r="AE119" s="1">
        <v>43738</v>
      </c>
      <c r="AF119">
        <v>0.5</v>
      </c>
      <c r="AH119" s="1">
        <v>43738</v>
      </c>
      <c r="AI119">
        <v>3.8</v>
      </c>
      <c r="AK119" s="1">
        <v>43738</v>
      </c>
      <c r="AL119">
        <v>78211</v>
      </c>
      <c r="AN119" s="1">
        <v>43738</v>
      </c>
      <c r="AO119">
        <v>51172</v>
      </c>
      <c r="AQ119" s="1">
        <v>43738</v>
      </c>
      <c r="AR119">
        <v>48.3</v>
      </c>
      <c r="AT119" s="1">
        <v>43738</v>
      </c>
      <c r="AU119">
        <v>52.9</v>
      </c>
      <c r="AW119" s="1">
        <v>43738</v>
      </c>
      <c r="AX119">
        <v>101.8</v>
      </c>
      <c r="AZ119" s="1">
        <v>43738</v>
      </c>
      <c r="BA119">
        <v>-1.9</v>
      </c>
      <c r="BC119" s="1">
        <v>43738</v>
      </c>
      <c r="BD119">
        <v>-2.8</v>
      </c>
      <c r="BF119" s="1">
        <v>43738</v>
      </c>
      <c r="BG119">
        <v>5.6</v>
      </c>
      <c r="BL119" s="4">
        <v>43739</v>
      </c>
      <c r="BM119">
        <v>1.6879999999999999</v>
      </c>
    </row>
    <row r="120" spans="4:65" ht="15.75" thickBot="1">
      <c r="D120" s="1">
        <v>43769</v>
      </c>
      <c r="E120">
        <v>1.4</v>
      </c>
      <c r="J120" s="1">
        <v>43769</v>
      </c>
      <c r="K120">
        <v>7.4</v>
      </c>
      <c r="M120" s="1">
        <v>43769</v>
      </c>
      <c r="N120">
        <v>2.7</v>
      </c>
      <c r="P120" s="1">
        <v>43769</v>
      </c>
      <c r="Q120">
        <v>1.3</v>
      </c>
      <c r="S120" s="1">
        <v>41005</v>
      </c>
      <c r="T120">
        <v>387</v>
      </c>
      <c r="V120" s="1">
        <v>41007</v>
      </c>
      <c r="W120">
        <v>33.6</v>
      </c>
      <c r="Y120" s="1">
        <v>43769</v>
      </c>
      <c r="Z120">
        <v>-2.4300000000000002</v>
      </c>
      <c r="AB120" s="1">
        <v>43769</v>
      </c>
      <c r="AC120">
        <v>76.473100000000002</v>
      </c>
      <c r="AE120" s="1">
        <v>43769</v>
      </c>
      <c r="AF120">
        <v>4.0999999999999996</v>
      </c>
      <c r="AH120" s="1">
        <v>43769</v>
      </c>
      <c r="AI120">
        <v>3.3</v>
      </c>
      <c r="AK120" s="1">
        <v>43769</v>
      </c>
      <c r="AL120">
        <v>76727</v>
      </c>
      <c r="AN120" s="1">
        <v>43769</v>
      </c>
      <c r="AO120">
        <v>50600</v>
      </c>
      <c r="AQ120" s="1">
        <v>43769</v>
      </c>
      <c r="AR120">
        <v>48.3</v>
      </c>
      <c r="AT120" s="1">
        <v>43769</v>
      </c>
      <c r="AU120">
        <v>54.6</v>
      </c>
      <c r="AW120" s="1">
        <v>43769</v>
      </c>
      <c r="AX120">
        <v>102.4</v>
      </c>
      <c r="AZ120" s="1">
        <v>43769</v>
      </c>
      <c r="BA120">
        <v>-1.7</v>
      </c>
      <c r="BC120" s="1">
        <v>43769</v>
      </c>
      <c r="BD120">
        <v>-5</v>
      </c>
      <c r="BF120" s="1">
        <v>43769</v>
      </c>
      <c r="BG120">
        <v>6.4</v>
      </c>
      <c r="BL120" s="4">
        <v>43770</v>
      </c>
      <c r="BM120">
        <v>1.774</v>
      </c>
    </row>
    <row r="121" spans="4:65" ht="15.75" thickBot="1">
      <c r="D121" s="1">
        <v>43799</v>
      </c>
      <c r="E121">
        <v>1.4</v>
      </c>
      <c r="J121" s="1">
        <v>43799</v>
      </c>
      <c r="K121">
        <v>7.5</v>
      </c>
      <c r="M121" s="1">
        <v>43799</v>
      </c>
      <c r="N121">
        <v>2.4</v>
      </c>
      <c r="P121" s="1">
        <v>43799</v>
      </c>
      <c r="Q121">
        <v>1.4</v>
      </c>
      <c r="S121" s="1">
        <v>41012</v>
      </c>
      <c r="T121">
        <v>381</v>
      </c>
      <c r="V121" s="1">
        <v>41014</v>
      </c>
      <c r="W121">
        <v>34.299999999999997</v>
      </c>
      <c r="Y121" s="1">
        <v>43799</v>
      </c>
      <c r="Z121">
        <v>-1.85</v>
      </c>
      <c r="AB121" s="1">
        <v>43799</v>
      </c>
      <c r="AC121">
        <v>76.834299999999999</v>
      </c>
      <c r="AE121" s="1">
        <v>43799</v>
      </c>
      <c r="AF121">
        <v>-0.5</v>
      </c>
      <c r="AH121" s="1">
        <v>43799</v>
      </c>
      <c r="AI121">
        <v>3.3</v>
      </c>
      <c r="AK121" s="1">
        <v>43799</v>
      </c>
      <c r="AL121">
        <v>72565</v>
      </c>
      <c r="AN121" s="1">
        <v>43799</v>
      </c>
      <c r="AO121">
        <v>49107</v>
      </c>
      <c r="AQ121" s="1">
        <v>43799</v>
      </c>
      <c r="AR121">
        <v>48.2</v>
      </c>
      <c r="AT121" s="1">
        <v>43799</v>
      </c>
      <c r="AU121">
        <v>53.9</v>
      </c>
      <c r="AW121" s="1">
        <v>43799</v>
      </c>
      <c r="AX121">
        <v>104.7</v>
      </c>
      <c r="AZ121" s="1">
        <v>43799</v>
      </c>
      <c r="BA121">
        <v>-0.3</v>
      </c>
      <c r="BC121" s="1">
        <v>43799</v>
      </c>
      <c r="BD121">
        <v>-4.0999999999999996</v>
      </c>
      <c r="BF121" s="1">
        <v>43799</v>
      </c>
      <c r="BG121">
        <v>7</v>
      </c>
      <c r="BL121" s="4">
        <v>43800</v>
      </c>
      <c r="BM121">
        <v>1.919</v>
      </c>
    </row>
    <row r="122" spans="4:65" ht="15.75" thickBot="1">
      <c r="D122" s="1">
        <v>43830</v>
      </c>
      <c r="E122">
        <v>1.7</v>
      </c>
      <c r="J122" s="1">
        <v>43830</v>
      </c>
      <c r="K122">
        <v>7.3</v>
      </c>
      <c r="M122" s="1">
        <v>43830</v>
      </c>
      <c r="N122">
        <v>6.1</v>
      </c>
      <c r="P122" s="1">
        <v>43830</v>
      </c>
      <c r="Q122">
        <v>1.34</v>
      </c>
      <c r="S122" s="1">
        <v>41019</v>
      </c>
      <c r="T122">
        <v>387</v>
      </c>
      <c r="V122" s="1">
        <v>41021</v>
      </c>
      <c r="W122">
        <v>32.1</v>
      </c>
      <c r="Y122" s="1">
        <v>43830</v>
      </c>
      <c r="Z122">
        <v>-2.17</v>
      </c>
      <c r="AB122" s="1">
        <v>43830</v>
      </c>
      <c r="AC122">
        <v>76.533600000000007</v>
      </c>
      <c r="AE122" s="1">
        <v>43830</v>
      </c>
      <c r="AF122">
        <v>1.8</v>
      </c>
      <c r="AH122" s="1">
        <v>43830</v>
      </c>
      <c r="AI122">
        <v>2.4</v>
      </c>
      <c r="AK122" s="1">
        <v>43830</v>
      </c>
      <c r="AL122">
        <v>67516</v>
      </c>
      <c r="AN122" s="1">
        <v>43830</v>
      </c>
      <c r="AO122">
        <v>43014</v>
      </c>
      <c r="AQ122" s="1">
        <v>43830</v>
      </c>
      <c r="AR122">
        <v>47.7</v>
      </c>
      <c r="AT122" s="1">
        <v>43830</v>
      </c>
      <c r="AU122">
        <v>55.6</v>
      </c>
      <c r="AW122" s="1">
        <v>43830</v>
      </c>
      <c r="AX122">
        <v>102.7</v>
      </c>
      <c r="AZ122" s="1">
        <v>43830</v>
      </c>
      <c r="BA122">
        <v>1</v>
      </c>
      <c r="BC122" s="1">
        <v>43830</v>
      </c>
      <c r="BD122">
        <v>-3.1</v>
      </c>
      <c r="BF122" s="1">
        <v>43830</v>
      </c>
      <c r="BG122">
        <v>6.6</v>
      </c>
      <c r="BL122" s="4">
        <v>43831</v>
      </c>
      <c r="BM122">
        <v>1.5049999999999999</v>
      </c>
    </row>
    <row r="123" spans="4:65" ht="15.75" thickBot="1">
      <c r="D123" s="1">
        <v>43861</v>
      </c>
      <c r="E123">
        <v>1.9</v>
      </c>
      <c r="J123" s="1">
        <v>43861</v>
      </c>
      <c r="K123">
        <v>7.8</v>
      </c>
      <c r="M123" s="1">
        <v>43861</v>
      </c>
      <c r="N123">
        <v>4.5999999999999996</v>
      </c>
      <c r="P123" s="1">
        <v>43861</v>
      </c>
      <c r="Q123">
        <v>1.3900000000000001</v>
      </c>
      <c r="S123" s="1">
        <v>41026</v>
      </c>
      <c r="T123">
        <v>372</v>
      </c>
      <c r="V123" s="1">
        <v>41028</v>
      </c>
      <c r="W123">
        <v>31.2</v>
      </c>
      <c r="Y123" s="1">
        <v>43861</v>
      </c>
      <c r="Z123">
        <v>-2.14</v>
      </c>
      <c r="AB123" s="1">
        <v>43861</v>
      </c>
      <c r="AC123">
        <v>76.124099999999999</v>
      </c>
      <c r="AE123" s="1">
        <v>43861</v>
      </c>
      <c r="AF123">
        <v>-9.5</v>
      </c>
      <c r="AH123" s="1">
        <v>43861</v>
      </c>
      <c r="AI123">
        <v>1.3</v>
      </c>
      <c r="AK123" s="1">
        <v>43861</v>
      </c>
      <c r="AL123">
        <v>63368</v>
      </c>
      <c r="AN123" s="1">
        <v>43861</v>
      </c>
      <c r="AO123">
        <v>41556</v>
      </c>
      <c r="AQ123" s="1">
        <v>43861</v>
      </c>
      <c r="AR123">
        <v>51.1</v>
      </c>
      <c r="AT123" s="1">
        <v>43861</v>
      </c>
      <c r="AU123">
        <v>55.9</v>
      </c>
      <c r="AW123" s="1">
        <v>43861</v>
      </c>
      <c r="AX123">
        <v>104.3</v>
      </c>
      <c r="AZ123" s="1">
        <v>43861</v>
      </c>
      <c r="BA123">
        <v>-1.9</v>
      </c>
      <c r="BC123" s="1">
        <v>43861</v>
      </c>
      <c r="BD123">
        <v>-2.9</v>
      </c>
      <c r="BF123" s="1">
        <v>43861</v>
      </c>
      <c r="BG123">
        <v>6.7</v>
      </c>
      <c r="BL123" s="4">
        <v>43862</v>
      </c>
      <c r="BM123">
        <v>1.163</v>
      </c>
    </row>
    <row r="124" spans="4:65" ht="15.75" thickBot="1">
      <c r="D124" s="1">
        <v>43890</v>
      </c>
      <c r="E124">
        <v>1.9</v>
      </c>
      <c r="J124" s="1">
        <v>43890</v>
      </c>
      <c r="K124">
        <v>8.3000000000000007</v>
      </c>
      <c r="M124" s="1">
        <v>43890</v>
      </c>
      <c r="N124">
        <v>4.5</v>
      </c>
      <c r="P124" s="1">
        <v>43890</v>
      </c>
      <c r="Q124">
        <v>1.62</v>
      </c>
      <c r="S124" s="1">
        <v>41033</v>
      </c>
      <c r="T124">
        <v>373</v>
      </c>
      <c r="V124" s="1">
        <v>41035</v>
      </c>
      <c r="W124">
        <v>29.8</v>
      </c>
      <c r="Y124" s="1">
        <v>43890</v>
      </c>
      <c r="Z124">
        <v>-1.37</v>
      </c>
      <c r="AB124" s="1">
        <v>43890</v>
      </c>
      <c r="AC124">
        <v>76.296800000000005</v>
      </c>
      <c r="AE124" s="1">
        <v>43890</v>
      </c>
      <c r="AF124">
        <v>-2.7</v>
      </c>
      <c r="AH124" s="1">
        <v>43890</v>
      </c>
      <c r="AI124">
        <v>0.3</v>
      </c>
      <c r="AK124" s="1">
        <v>43890</v>
      </c>
      <c r="AL124">
        <v>63698</v>
      </c>
      <c r="AN124" s="1">
        <v>43890</v>
      </c>
      <c r="AO124">
        <v>42462</v>
      </c>
      <c r="AQ124" s="1">
        <v>43890</v>
      </c>
      <c r="AR124">
        <v>50.3</v>
      </c>
      <c r="AT124" s="1">
        <v>43890</v>
      </c>
      <c r="AU124">
        <v>56.7</v>
      </c>
      <c r="AW124" s="1">
        <v>43890</v>
      </c>
      <c r="AX124">
        <v>104.5</v>
      </c>
      <c r="AZ124" s="1">
        <v>43890</v>
      </c>
      <c r="BA124">
        <v>-2.5</v>
      </c>
      <c r="BC124" s="1">
        <v>43890</v>
      </c>
      <c r="BD124">
        <v>-4.5</v>
      </c>
      <c r="BF124" s="1">
        <v>43890</v>
      </c>
      <c r="BG124">
        <v>6.8</v>
      </c>
      <c r="BL124" s="4">
        <v>43891</v>
      </c>
      <c r="BM124" t="e">
        <v>#VALUE!</v>
      </c>
    </row>
    <row r="125" spans="4:65" ht="15.75" thickBot="1">
      <c r="D125" s="1">
        <v>43921</v>
      </c>
      <c r="E125">
        <v>1.3</v>
      </c>
      <c r="J125" s="1">
        <v>43921</v>
      </c>
      <c r="K125">
        <v>13.1</v>
      </c>
      <c r="M125" s="1">
        <v>43921</v>
      </c>
      <c r="N125">
        <v>-1.2</v>
      </c>
      <c r="P125" s="1">
        <v>43921</v>
      </c>
      <c r="Q125">
        <v>0.38</v>
      </c>
      <c r="S125" s="1">
        <v>41040</v>
      </c>
      <c r="T125">
        <v>369</v>
      </c>
      <c r="V125" s="1">
        <v>41042</v>
      </c>
      <c r="W125">
        <v>28.2</v>
      </c>
      <c r="Y125" s="1">
        <v>43921</v>
      </c>
      <c r="Z125">
        <v>-5.27</v>
      </c>
      <c r="AB125" s="1">
        <v>43921</v>
      </c>
      <c r="AC125">
        <v>73.381799999999998</v>
      </c>
      <c r="AE125" s="1">
        <v>43921</v>
      </c>
      <c r="AF125">
        <v>-24.6</v>
      </c>
      <c r="AH125" s="1">
        <v>43921</v>
      </c>
      <c r="AI125">
        <v>-0.1</v>
      </c>
      <c r="AK125" s="1">
        <v>43921</v>
      </c>
      <c r="AL125">
        <v>66467</v>
      </c>
      <c r="AN125" s="1">
        <v>43921</v>
      </c>
      <c r="AO125">
        <v>49904</v>
      </c>
      <c r="AQ125" s="1">
        <v>43921</v>
      </c>
      <c r="AR125">
        <v>49.7</v>
      </c>
      <c r="AT125" s="1">
        <v>43921</v>
      </c>
      <c r="AU125">
        <v>53.6</v>
      </c>
      <c r="AW125" s="1">
        <v>43921</v>
      </c>
      <c r="AX125">
        <v>96.4</v>
      </c>
      <c r="AZ125" s="1">
        <v>43921</v>
      </c>
      <c r="BA125">
        <v>-12.3</v>
      </c>
      <c r="BC125" s="1">
        <v>43921</v>
      </c>
      <c r="BD125">
        <v>-11</v>
      </c>
      <c r="BF125" s="1">
        <v>43921</v>
      </c>
      <c r="BG125">
        <v>10.199999999999999</v>
      </c>
      <c r="BL125" s="4">
        <v>43922</v>
      </c>
      <c r="BM125" t="e">
        <v>#VALUE!</v>
      </c>
    </row>
    <row r="126" spans="4:65" ht="15.75" thickBot="1">
      <c r="D126" s="1">
        <v>43951</v>
      </c>
      <c r="E126">
        <v>0.4</v>
      </c>
      <c r="J126" s="1">
        <v>43951</v>
      </c>
      <c r="K126">
        <v>33.799999999999997</v>
      </c>
      <c r="M126" s="1">
        <v>43951</v>
      </c>
      <c r="N126">
        <v>-16.7</v>
      </c>
      <c r="P126" s="1">
        <v>43951</v>
      </c>
      <c r="Q126">
        <v>-13.5</v>
      </c>
      <c r="S126" s="1">
        <v>41047</v>
      </c>
      <c r="T126">
        <v>371</v>
      </c>
      <c r="V126" s="1">
        <v>41049</v>
      </c>
      <c r="W126">
        <v>29.1</v>
      </c>
      <c r="Y126" s="1">
        <v>43951</v>
      </c>
      <c r="Z126">
        <v>-17.649999999999999</v>
      </c>
      <c r="AB126" s="1">
        <v>43951</v>
      </c>
      <c r="AC126">
        <v>63.414499999999997</v>
      </c>
      <c r="AE126" s="1">
        <v>43951</v>
      </c>
      <c r="AF126">
        <v>-37.200000000000003</v>
      </c>
      <c r="AH126" s="1">
        <v>43951</v>
      </c>
      <c r="AI126">
        <v>-2</v>
      </c>
      <c r="AK126" s="1">
        <v>43951</v>
      </c>
      <c r="AL126">
        <v>68075</v>
      </c>
      <c r="AN126" s="1">
        <v>43951</v>
      </c>
      <c r="AO126">
        <v>50070</v>
      </c>
      <c r="AQ126" s="1">
        <v>43951</v>
      </c>
      <c r="AR126">
        <v>41.7</v>
      </c>
      <c r="AT126" s="1">
        <v>43951</v>
      </c>
      <c r="AU126">
        <v>41.6</v>
      </c>
      <c r="AW126" s="1">
        <v>43951</v>
      </c>
      <c r="AX126">
        <v>90.9</v>
      </c>
      <c r="AZ126" s="1">
        <v>43951</v>
      </c>
      <c r="BA126">
        <v>-28.6</v>
      </c>
      <c r="BC126" s="1">
        <v>43951</v>
      </c>
      <c r="BD126">
        <v>-22</v>
      </c>
      <c r="BF126" s="1">
        <v>43951</v>
      </c>
      <c r="BG126">
        <v>17</v>
      </c>
      <c r="BL126" s="4">
        <v>43952</v>
      </c>
      <c r="BM126" t="e">
        <v>#VALUE!</v>
      </c>
    </row>
    <row r="127" spans="4:65" ht="15.75" thickBot="1">
      <c r="D127" s="1">
        <v>43982</v>
      </c>
      <c r="E127">
        <v>0.5</v>
      </c>
      <c r="J127" s="1">
        <v>43982</v>
      </c>
      <c r="K127">
        <v>24.8</v>
      </c>
      <c r="M127" s="1">
        <v>43982</v>
      </c>
      <c r="N127">
        <v>-6.8</v>
      </c>
      <c r="P127" s="1">
        <v>43982</v>
      </c>
      <c r="Q127">
        <v>-11.66</v>
      </c>
      <c r="S127" s="1">
        <v>41054</v>
      </c>
      <c r="T127">
        <v>381</v>
      </c>
      <c r="V127" s="1">
        <v>41056</v>
      </c>
      <c r="W127">
        <v>30.3</v>
      </c>
      <c r="Y127" s="1">
        <v>43982</v>
      </c>
      <c r="Z127">
        <v>-16.21</v>
      </c>
      <c r="AB127" s="1">
        <v>43982</v>
      </c>
      <c r="AC127">
        <v>64.661599999999993</v>
      </c>
      <c r="AE127" s="1">
        <v>43982</v>
      </c>
      <c r="AF127">
        <v>-27.8</v>
      </c>
      <c r="AH127" s="1">
        <v>43982</v>
      </c>
      <c r="AI127">
        <v>-4.5999999999999996</v>
      </c>
      <c r="AK127" s="1">
        <v>43982</v>
      </c>
      <c r="AL127">
        <v>71693</v>
      </c>
      <c r="AN127" s="1">
        <v>43982</v>
      </c>
      <c r="AO127">
        <v>51188</v>
      </c>
      <c r="AQ127" s="1">
        <v>43982</v>
      </c>
      <c r="AR127">
        <v>43.1</v>
      </c>
      <c r="AT127" s="1">
        <v>43982</v>
      </c>
      <c r="AU127">
        <v>45.4</v>
      </c>
      <c r="AW127" s="1">
        <v>43982</v>
      </c>
      <c r="AX127">
        <v>94.4</v>
      </c>
      <c r="AZ127" s="1">
        <v>43982</v>
      </c>
      <c r="BA127">
        <v>-31.7</v>
      </c>
      <c r="BC127" s="1">
        <v>43982</v>
      </c>
      <c r="BD127">
        <v>-24.4</v>
      </c>
      <c r="BF127" s="1">
        <v>43982</v>
      </c>
      <c r="BG127">
        <v>22</v>
      </c>
      <c r="BL127" s="4">
        <v>43983</v>
      </c>
      <c r="BM127" t="e">
        <v>#VALUE!</v>
      </c>
    </row>
    <row r="128" spans="4:65" ht="15.75" thickBot="1">
      <c r="D128" s="1">
        <v>44012</v>
      </c>
      <c r="E128">
        <v>0.9</v>
      </c>
      <c r="J128" s="1">
        <v>44012</v>
      </c>
      <c r="K128">
        <v>19.3</v>
      </c>
      <c r="M128" s="1">
        <v>44012</v>
      </c>
      <c r="N128">
        <v>0.6</v>
      </c>
      <c r="P128" s="1">
        <v>44012</v>
      </c>
      <c r="Q128">
        <v>-8.5500000000000007</v>
      </c>
      <c r="S128" s="1">
        <v>41061</v>
      </c>
      <c r="T128">
        <v>377</v>
      </c>
      <c r="V128" s="1">
        <v>41063</v>
      </c>
      <c r="W128">
        <v>31.2</v>
      </c>
      <c r="Y128" s="1">
        <v>44012</v>
      </c>
      <c r="Z128">
        <v>-10.96</v>
      </c>
      <c r="AB128" s="1">
        <v>44012</v>
      </c>
      <c r="AC128">
        <v>68.681399999999996</v>
      </c>
      <c r="AE128" s="1">
        <v>44012</v>
      </c>
      <c r="AF128">
        <v>-18</v>
      </c>
      <c r="AH128" s="1">
        <v>44012</v>
      </c>
      <c r="AI128">
        <v>-5.8</v>
      </c>
      <c r="AK128" s="1">
        <v>44012</v>
      </c>
      <c r="AL128">
        <v>75667</v>
      </c>
      <c r="AN128" s="1">
        <v>44012</v>
      </c>
      <c r="AO128">
        <v>54617</v>
      </c>
      <c r="AQ128" s="1">
        <v>44012</v>
      </c>
      <c r="AR128">
        <v>52.2</v>
      </c>
      <c r="AT128" s="1">
        <v>44012</v>
      </c>
      <c r="AU128">
        <v>56.5</v>
      </c>
      <c r="AW128" s="1">
        <v>44012</v>
      </c>
      <c r="AX128">
        <v>100.6</v>
      </c>
      <c r="AZ128" s="1">
        <v>44012</v>
      </c>
      <c r="BA128">
        <v>-24.6</v>
      </c>
      <c r="BC128" s="1">
        <v>44012</v>
      </c>
      <c r="BD128">
        <v>-19.7</v>
      </c>
      <c r="BF128" s="1">
        <v>44012</v>
      </c>
      <c r="BG128">
        <v>22.9</v>
      </c>
      <c r="BL128" s="4">
        <v>44013</v>
      </c>
      <c r="BM128" t="e">
        <v>#VALUE!</v>
      </c>
    </row>
    <row r="129" spans="4:65" ht="15.75" thickBot="1">
      <c r="D129" s="1">
        <v>44043</v>
      </c>
      <c r="E129">
        <v>1</v>
      </c>
      <c r="J129" s="1">
        <v>44043</v>
      </c>
      <c r="K129">
        <v>18.7</v>
      </c>
      <c r="M129" s="1">
        <v>44043</v>
      </c>
      <c r="N129">
        <v>2</v>
      </c>
      <c r="P129" s="1">
        <v>44043</v>
      </c>
      <c r="Q129">
        <v>-7.52</v>
      </c>
      <c r="S129" s="1">
        <v>41068</v>
      </c>
      <c r="T129">
        <v>383</v>
      </c>
      <c r="V129" s="1">
        <v>41070</v>
      </c>
      <c r="W129">
        <v>31.8</v>
      </c>
      <c r="Y129" s="1">
        <v>44043</v>
      </c>
      <c r="Z129">
        <v>-7.02</v>
      </c>
      <c r="AB129" s="1">
        <v>44043</v>
      </c>
      <c r="AC129">
        <v>71.503600000000006</v>
      </c>
      <c r="AE129" s="1">
        <v>44043</v>
      </c>
      <c r="AF129">
        <v>-11.8</v>
      </c>
      <c r="AH129" s="1">
        <v>44043</v>
      </c>
      <c r="AI129">
        <v>-6</v>
      </c>
      <c r="AK129" s="1">
        <v>44043</v>
      </c>
      <c r="AL129">
        <v>75322</v>
      </c>
      <c r="AN129" s="1">
        <v>44043</v>
      </c>
      <c r="AO129">
        <v>57445</v>
      </c>
      <c r="AQ129" s="1">
        <v>44043</v>
      </c>
      <c r="AR129">
        <v>53.7</v>
      </c>
      <c r="AT129" s="1">
        <v>44043</v>
      </c>
      <c r="AU129">
        <v>56.6</v>
      </c>
      <c r="AW129" s="1">
        <v>44043</v>
      </c>
      <c r="AX129">
        <v>98.8</v>
      </c>
      <c r="AZ129" s="1">
        <v>44043</v>
      </c>
      <c r="BA129">
        <v>-19.2</v>
      </c>
      <c r="BC129" s="1">
        <v>44043</v>
      </c>
      <c r="BD129">
        <v>-11.4</v>
      </c>
      <c r="BF129" s="1">
        <v>44043</v>
      </c>
      <c r="BG129">
        <v>23.3</v>
      </c>
      <c r="BL129" s="4">
        <v>44044</v>
      </c>
      <c r="BM129" t="e">
        <v>#VALUE!</v>
      </c>
    </row>
    <row r="130" spans="4:65" ht="15.75" thickBot="1">
      <c r="D130" s="1">
        <v>44074</v>
      </c>
      <c r="E130">
        <v>1.3</v>
      </c>
      <c r="J130" s="1">
        <v>44074</v>
      </c>
      <c r="K130">
        <v>15</v>
      </c>
      <c r="M130" s="1">
        <v>44074</v>
      </c>
      <c r="N130">
        <v>2.9</v>
      </c>
      <c r="P130" s="1">
        <v>44074</v>
      </c>
      <c r="Q130">
        <v>-6.59</v>
      </c>
      <c r="S130" s="1">
        <v>41075</v>
      </c>
      <c r="T130">
        <v>384</v>
      </c>
      <c r="V130" s="1">
        <v>41077</v>
      </c>
      <c r="W130">
        <v>31</v>
      </c>
      <c r="Y130" s="1">
        <v>44074</v>
      </c>
      <c r="Z130">
        <v>-6.62</v>
      </c>
      <c r="AB130" s="1">
        <v>44074</v>
      </c>
      <c r="AC130">
        <v>72.274199999999993</v>
      </c>
      <c r="AE130" s="1">
        <v>44074</v>
      </c>
      <c r="AF130">
        <v>-12.7</v>
      </c>
      <c r="AH130" s="1">
        <v>44074</v>
      </c>
      <c r="AI130">
        <v>-5.5</v>
      </c>
      <c r="AK130" s="1">
        <v>44074</v>
      </c>
      <c r="AL130">
        <v>74900</v>
      </c>
      <c r="AN130" s="1">
        <v>44074</v>
      </c>
      <c r="AO130">
        <v>60290</v>
      </c>
      <c r="AQ130" s="1">
        <v>44074</v>
      </c>
      <c r="AR130">
        <v>55.6</v>
      </c>
      <c r="AT130" s="1">
        <v>44074</v>
      </c>
      <c r="AU130">
        <v>57.2</v>
      </c>
      <c r="AW130" s="1">
        <v>44074</v>
      </c>
      <c r="AX130">
        <v>100.2</v>
      </c>
      <c r="AZ130" s="1">
        <v>44074</v>
      </c>
      <c r="BA130">
        <v>-17.2</v>
      </c>
      <c r="BC130" s="1">
        <v>44074</v>
      </c>
      <c r="BD130">
        <v>-8.8000000000000007</v>
      </c>
      <c r="BF130" s="1">
        <v>44074</v>
      </c>
      <c r="BG130">
        <v>23.1</v>
      </c>
      <c r="BL130" s="4">
        <v>44075</v>
      </c>
      <c r="BM130" t="e">
        <v>#VALUE!</v>
      </c>
    </row>
    <row r="131" spans="4:65" ht="15.75" thickBot="1">
      <c r="D131" s="1">
        <v>44104</v>
      </c>
      <c r="E131">
        <v>1.4</v>
      </c>
      <c r="J131" s="1">
        <v>44104</v>
      </c>
      <c r="K131">
        <v>14.3</v>
      </c>
      <c r="M131" s="1">
        <v>44104</v>
      </c>
      <c r="N131">
        <v>4.8</v>
      </c>
      <c r="P131" s="1">
        <v>44104</v>
      </c>
      <c r="Q131">
        <v>-6.25</v>
      </c>
      <c r="S131" s="1">
        <v>41082</v>
      </c>
      <c r="T131">
        <v>380</v>
      </c>
      <c r="V131" s="1">
        <v>41084</v>
      </c>
      <c r="W131">
        <v>31.9</v>
      </c>
      <c r="Y131" s="1">
        <v>44104</v>
      </c>
      <c r="Z131">
        <v>-6.5600000000000005</v>
      </c>
      <c r="AB131" s="1">
        <v>44104</v>
      </c>
      <c r="AC131">
        <v>72.068799999999996</v>
      </c>
      <c r="AE131" s="1">
        <v>44104</v>
      </c>
      <c r="AF131">
        <v>-5.8</v>
      </c>
      <c r="AH131" s="1">
        <v>44104</v>
      </c>
      <c r="AI131">
        <v>-4.7</v>
      </c>
      <c r="AK131" s="1">
        <v>44104</v>
      </c>
      <c r="AL131">
        <v>73518</v>
      </c>
      <c r="AN131" s="1">
        <v>44104</v>
      </c>
      <c r="AO131">
        <v>59570</v>
      </c>
      <c r="AQ131" s="1">
        <v>44104</v>
      </c>
      <c r="AR131">
        <v>55.7</v>
      </c>
      <c r="AT131" s="1">
        <v>44104</v>
      </c>
      <c r="AU131">
        <v>57.2</v>
      </c>
      <c r="AW131" s="1">
        <v>44104</v>
      </c>
      <c r="AX131">
        <v>104</v>
      </c>
      <c r="AZ131" s="1">
        <v>44104</v>
      </c>
      <c r="BA131">
        <v>-14.7</v>
      </c>
      <c r="BC131" s="1">
        <v>44104</v>
      </c>
      <c r="BD131">
        <v>-6.4</v>
      </c>
      <c r="BF131" s="1">
        <v>44104</v>
      </c>
      <c r="BG131">
        <v>23.8</v>
      </c>
      <c r="BL131" s="4">
        <v>44105</v>
      </c>
      <c r="BM131" t="e">
        <v>#VALUE!</v>
      </c>
    </row>
    <row r="132" spans="4:65" ht="15.75" thickBot="1">
      <c r="D132" s="1">
        <v>44135</v>
      </c>
      <c r="E132">
        <v>1.2</v>
      </c>
      <c r="J132" s="1">
        <v>44135</v>
      </c>
      <c r="K132">
        <v>13.6</v>
      </c>
      <c r="M132" s="1">
        <v>44135</v>
      </c>
      <c r="N132">
        <v>4.5</v>
      </c>
      <c r="P132" s="1">
        <v>44135</v>
      </c>
      <c r="Q132">
        <v>-5.93</v>
      </c>
      <c r="S132" s="1">
        <v>41089</v>
      </c>
      <c r="T132">
        <v>372</v>
      </c>
      <c r="V132" s="1">
        <v>41091</v>
      </c>
      <c r="W132">
        <v>31.3</v>
      </c>
      <c r="Y132" s="1">
        <v>44135</v>
      </c>
      <c r="Z132">
        <v>-4.75</v>
      </c>
      <c r="AB132" s="1">
        <v>44135</v>
      </c>
      <c r="AC132">
        <v>72.866600000000005</v>
      </c>
      <c r="AE132" s="1">
        <v>44135</v>
      </c>
      <c r="AF132">
        <v>-7</v>
      </c>
      <c r="AH132" s="1">
        <v>44135</v>
      </c>
      <c r="AI132">
        <v>-3.8</v>
      </c>
      <c r="AK132" s="1">
        <v>44135</v>
      </c>
      <c r="AL132">
        <v>71101</v>
      </c>
      <c r="AN132" s="1">
        <v>44135</v>
      </c>
      <c r="AO132">
        <v>59884</v>
      </c>
      <c r="AQ132" s="1">
        <v>44135</v>
      </c>
      <c r="AR132">
        <v>58.8</v>
      </c>
      <c r="AT132" s="1">
        <v>44135</v>
      </c>
      <c r="AU132">
        <v>56.2</v>
      </c>
      <c r="AW132" s="1">
        <v>44135</v>
      </c>
      <c r="AX132">
        <v>104</v>
      </c>
      <c r="AZ132" s="1">
        <v>44135</v>
      </c>
      <c r="BA132">
        <v>-13</v>
      </c>
      <c r="BC132" s="1">
        <v>44135</v>
      </c>
      <c r="BD132">
        <v>-2.6</v>
      </c>
      <c r="BF132" s="1">
        <v>44135</v>
      </c>
      <c r="BG132">
        <v>23.7</v>
      </c>
      <c r="BL132" s="4">
        <v>44136</v>
      </c>
      <c r="BM132" t="e">
        <v>#VALUE!</v>
      </c>
    </row>
    <row r="133" spans="4:65">
      <c r="D133" s="1">
        <v>44165</v>
      </c>
      <c r="E133">
        <v>1.1000000000000001</v>
      </c>
      <c r="J133" s="1">
        <v>44165</v>
      </c>
      <c r="K133">
        <v>13</v>
      </c>
      <c r="M133" s="1">
        <v>44165</v>
      </c>
      <c r="N133">
        <v>3.4</v>
      </c>
      <c r="P133" s="1">
        <v>44165</v>
      </c>
      <c r="Q133">
        <v>-5.9</v>
      </c>
      <c r="S133" s="1">
        <v>41096</v>
      </c>
      <c r="T133">
        <v>360</v>
      </c>
      <c r="V133" s="1">
        <v>41098</v>
      </c>
      <c r="W133">
        <v>31.3</v>
      </c>
      <c r="Y133" s="1">
        <v>44165</v>
      </c>
      <c r="Z133">
        <v>-4.7300000000000004</v>
      </c>
      <c r="AB133" s="1">
        <v>44165</v>
      </c>
      <c r="AC133">
        <v>73.262799999999999</v>
      </c>
      <c r="AE133" s="1">
        <v>44165</v>
      </c>
      <c r="AF133">
        <v>-2.4</v>
      </c>
      <c r="AH133" s="1">
        <v>44165</v>
      </c>
      <c r="AI133">
        <v>-3.2</v>
      </c>
      <c r="AK133" s="1">
        <v>44165</v>
      </c>
      <c r="AL133">
        <v>66027</v>
      </c>
      <c r="AN133" s="1">
        <v>44165</v>
      </c>
      <c r="AO133">
        <v>58779</v>
      </c>
      <c r="AQ133" s="1">
        <v>44165</v>
      </c>
      <c r="AR133">
        <v>57.7</v>
      </c>
      <c r="AT133" s="1">
        <v>44165</v>
      </c>
      <c r="AU133">
        <v>56.8</v>
      </c>
      <c r="AW133" s="1">
        <v>44165</v>
      </c>
      <c r="AX133">
        <v>101.4</v>
      </c>
      <c r="AZ133" s="1">
        <v>44165</v>
      </c>
      <c r="BA133">
        <v>-11.7</v>
      </c>
      <c r="BC133" s="1">
        <v>44165</v>
      </c>
      <c r="BD133">
        <v>0.9</v>
      </c>
      <c r="BF133" s="1">
        <v>44165</v>
      </c>
      <c r="BG133">
        <v>24.3</v>
      </c>
      <c r="BL133" s="5">
        <v>44166</v>
      </c>
      <c r="BM133" t="e">
        <v>#VALUE!</v>
      </c>
    </row>
    <row r="134" spans="4:65">
      <c r="D134" s="1">
        <v>44196</v>
      </c>
      <c r="E134">
        <v>1.3</v>
      </c>
      <c r="J134" s="1">
        <v>44196</v>
      </c>
      <c r="K134">
        <v>14</v>
      </c>
      <c r="M134" s="1">
        <v>44196</v>
      </c>
      <c r="N134">
        <v>0.6</v>
      </c>
      <c r="P134" s="1">
        <v>44196</v>
      </c>
      <c r="Q134">
        <v>-6.2</v>
      </c>
      <c r="S134" s="1">
        <v>41103</v>
      </c>
      <c r="T134">
        <v>390</v>
      </c>
      <c r="V134" s="1">
        <v>41105</v>
      </c>
      <c r="W134">
        <v>31</v>
      </c>
      <c r="Y134" s="1">
        <v>44196</v>
      </c>
      <c r="Z134">
        <v>-3.2800000000000002</v>
      </c>
      <c r="AB134" s="1">
        <v>44196</v>
      </c>
      <c r="AC134">
        <v>74.113799999999998</v>
      </c>
      <c r="AE134" s="1">
        <v>44196</v>
      </c>
      <c r="AF134">
        <v>-1.4</v>
      </c>
      <c r="AH134" s="1">
        <v>44196</v>
      </c>
      <c r="AI134">
        <v>-2.6</v>
      </c>
      <c r="AK134" s="1">
        <v>44196</v>
      </c>
      <c r="AL134">
        <v>61231</v>
      </c>
      <c r="AN134" s="1">
        <v>44196</v>
      </c>
      <c r="AO134">
        <v>52324</v>
      </c>
      <c r="AQ134" s="1">
        <v>44196</v>
      </c>
      <c r="AR134">
        <v>60.5</v>
      </c>
      <c r="AT134" s="1">
        <v>44196</v>
      </c>
      <c r="AU134">
        <v>57.7</v>
      </c>
      <c r="AW134" s="1">
        <v>44196</v>
      </c>
      <c r="AX134">
        <v>95.9</v>
      </c>
      <c r="AZ134" s="1">
        <v>44196</v>
      </c>
      <c r="BA134">
        <v>-9.1</v>
      </c>
      <c r="BC134" s="1">
        <v>44196</v>
      </c>
      <c r="BD134">
        <v>0.5</v>
      </c>
      <c r="BF134" s="1">
        <v>44196</v>
      </c>
      <c r="BG134">
        <v>24.8</v>
      </c>
    </row>
    <row r="135" spans="4:65">
      <c r="S135" s="1">
        <v>41110</v>
      </c>
      <c r="T135">
        <v>368</v>
      </c>
      <c r="V135" s="1">
        <v>41112</v>
      </c>
      <c r="W135">
        <v>30.8</v>
      </c>
    </row>
    <row r="136" spans="4:65">
      <c r="S136" s="1">
        <v>41117</v>
      </c>
      <c r="T136">
        <v>372</v>
      </c>
      <c r="V136" s="1">
        <v>41119</v>
      </c>
      <c r="W136">
        <v>30.1</v>
      </c>
    </row>
    <row r="137" spans="4:65">
      <c r="S137" s="1">
        <v>41124</v>
      </c>
      <c r="T137">
        <v>371</v>
      </c>
      <c r="V137" s="1">
        <v>41126</v>
      </c>
      <c r="W137">
        <v>29</v>
      </c>
    </row>
    <row r="138" spans="4:65">
      <c r="S138" s="1">
        <v>41131</v>
      </c>
      <c r="T138">
        <v>369</v>
      </c>
      <c r="V138" s="1">
        <v>41133</v>
      </c>
      <c r="W138">
        <v>27.8</v>
      </c>
    </row>
    <row r="139" spans="4:65">
      <c r="S139" s="1">
        <v>41138</v>
      </c>
      <c r="T139">
        <v>376</v>
      </c>
      <c r="V139" s="1">
        <v>41140</v>
      </c>
      <c r="W139">
        <v>26.3</v>
      </c>
    </row>
    <row r="140" spans="4:65">
      <c r="S140" s="1">
        <v>41145</v>
      </c>
      <c r="T140">
        <v>377</v>
      </c>
      <c r="V140" s="1">
        <v>41147</v>
      </c>
      <c r="W140">
        <v>26.3</v>
      </c>
    </row>
    <row r="141" spans="4:65">
      <c r="S141" s="1">
        <v>41152</v>
      </c>
      <c r="T141">
        <v>371</v>
      </c>
      <c r="V141" s="1">
        <v>41154</v>
      </c>
      <c r="W141">
        <v>26.7</v>
      </c>
    </row>
    <row r="142" spans="4:65">
      <c r="S142" s="1">
        <v>41159</v>
      </c>
      <c r="T142">
        <v>393</v>
      </c>
      <c r="V142" s="1">
        <v>41161</v>
      </c>
      <c r="W142">
        <v>28.9</v>
      </c>
    </row>
    <row r="143" spans="4:65">
      <c r="S143" s="1">
        <v>41166</v>
      </c>
      <c r="T143">
        <v>392</v>
      </c>
      <c r="V143" s="1">
        <v>41168</v>
      </c>
      <c r="W143">
        <v>29.6</v>
      </c>
    </row>
    <row r="144" spans="4:65">
      <c r="S144" s="1">
        <v>41173</v>
      </c>
      <c r="T144">
        <v>377</v>
      </c>
      <c r="V144" s="1">
        <v>41175</v>
      </c>
      <c r="W144">
        <v>30.2</v>
      </c>
    </row>
    <row r="145" spans="19:23">
      <c r="S145" s="1">
        <v>41180</v>
      </c>
      <c r="T145">
        <v>376</v>
      </c>
      <c r="V145" s="1">
        <v>41182</v>
      </c>
      <c r="W145">
        <v>31.6</v>
      </c>
    </row>
    <row r="146" spans="19:23">
      <c r="S146" s="1">
        <v>41187</v>
      </c>
      <c r="T146">
        <v>350</v>
      </c>
      <c r="V146" s="1">
        <v>41189</v>
      </c>
      <c r="W146">
        <v>30.8</v>
      </c>
    </row>
    <row r="147" spans="19:23">
      <c r="S147" s="1">
        <v>41194</v>
      </c>
      <c r="T147">
        <v>386</v>
      </c>
      <c r="V147" s="1">
        <v>41196</v>
      </c>
      <c r="W147">
        <v>32.6</v>
      </c>
    </row>
    <row r="148" spans="19:23">
      <c r="S148" s="1">
        <v>41201</v>
      </c>
      <c r="T148">
        <v>374</v>
      </c>
      <c r="V148" s="1">
        <v>41203</v>
      </c>
      <c r="W148">
        <v>32.700000000000003</v>
      </c>
    </row>
    <row r="149" spans="19:23">
      <c r="S149" s="1">
        <v>41208</v>
      </c>
      <c r="T149">
        <v>364</v>
      </c>
      <c r="V149" s="1">
        <v>41210</v>
      </c>
      <c r="W149">
        <v>32.6</v>
      </c>
    </row>
    <row r="150" spans="19:23">
      <c r="S150" s="1">
        <v>41215</v>
      </c>
      <c r="T150">
        <v>365</v>
      </c>
      <c r="V150" s="1">
        <v>41217</v>
      </c>
      <c r="W150">
        <v>32.799999999999997</v>
      </c>
    </row>
    <row r="151" spans="19:23">
      <c r="S151" s="1">
        <v>41222</v>
      </c>
      <c r="T151">
        <v>446</v>
      </c>
      <c r="V151" s="1">
        <v>41224</v>
      </c>
      <c r="W151">
        <v>33.4</v>
      </c>
    </row>
    <row r="152" spans="19:23">
      <c r="S152" s="1">
        <v>41229</v>
      </c>
      <c r="T152">
        <v>406</v>
      </c>
      <c r="V152" s="1">
        <v>41231</v>
      </c>
      <c r="W152">
        <v>33</v>
      </c>
    </row>
    <row r="153" spans="19:23">
      <c r="S153" s="1">
        <v>41236</v>
      </c>
      <c r="T153">
        <v>388</v>
      </c>
      <c r="V153" s="1">
        <v>41238</v>
      </c>
      <c r="W153">
        <v>33.5</v>
      </c>
    </row>
    <row r="154" spans="19:23">
      <c r="S154" s="1">
        <v>41243</v>
      </c>
      <c r="T154">
        <v>375</v>
      </c>
      <c r="V154" s="1">
        <v>41245</v>
      </c>
      <c r="W154">
        <v>33.1</v>
      </c>
    </row>
    <row r="155" spans="19:23">
      <c r="S155" s="1">
        <v>41250</v>
      </c>
      <c r="T155">
        <v>340</v>
      </c>
      <c r="V155" s="1">
        <v>41252</v>
      </c>
      <c r="W155">
        <v>32.799999999999997</v>
      </c>
    </row>
    <row r="156" spans="19:23">
      <c r="S156" s="1">
        <v>41257</v>
      </c>
      <c r="T156">
        <v>356</v>
      </c>
      <c r="V156" s="1">
        <v>41259</v>
      </c>
      <c r="W156">
        <v>34.1</v>
      </c>
    </row>
    <row r="157" spans="19:23">
      <c r="S157" s="1">
        <v>41264</v>
      </c>
      <c r="T157">
        <v>362</v>
      </c>
      <c r="V157" s="1">
        <v>41266</v>
      </c>
      <c r="W157">
        <v>33.9</v>
      </c>
    </row>
    <row r="158" spans="19:23">
      <c r="S158" s="1">
        <v>41271</v>
      </c>
      <c r="T158">
        <v>362</v>
      </c>
      <c r="V158" s="1">
        <v>41273</v>
      </c>
      <c r="W158">
        <v>34.1</v>
      </c>
    </row>
    <row r="159" spans="19:23">
      <c r="S159" s="1">
        <v>41278</v>
      </c>
      <c r="T159">
        <v>363</v>
      </c>
      <c r="V159" s="1">
        <v>41280</v>
      </c>
      <c r="W159">
        <v>32.799999999999997</v>
      </c>
    </row>
    <row r="160" spans="19:23">
      <c r="S160" s="1">
        <v>41285</v>
      </c>
      <c r="T160">
        <v>344</v>
      </c>
      <c r="V160" s="1">
        <v>41287</v>
      </c>
      <c r="W160">
        <v>32.299999999999997</v>
      </c>
    </row>
    <row r="161" spans="19:23">
      <c r="S161" s="1">
        <v>41292</v>
      </c>
      <c r="T161">
        <v>339</v>
      </c>
      <c r="V161" s="1">
        <v>41294</v>
      </c>
      <c r="W161">
        <v>31.8</v>
      </c>
    </row>
    <row r="162" spans="19:23">
      <c r="S162" s="1">
        <v>41299</v>
      </c>
      <c r="T162">
        <v>366</v>
      </c>
      <c r="V162" s="1">
        <v>41301</v>
      </c>
      <c r="W162">
        <v>31.3</v>
      </c>
    </row>
    <row r="163" spans="19:23">
      <c r="S163" s="1">
        <v>41306</v>
      </c>
      <c r="T163">
        <v>361</v>
      </c>
      <c r="V163" s="1">
        <v>41308</v>
      </c>
      <c r="W163">
        <v>31.8</v>
      </c>
    </row>
    <row r="164" spans="19:23">
      <c r="S164" s="1">
        <v>41313</v>
      </c>
      <c r="T164">
        <v>347</v>
      </c>
      <c r="V164" s="1">
        <v>41315</v>
      </c>
      <c r="W164">
        <v>32.1</v>
      </c>
    </row>
    <row r="165" spans="19:23">
      <c r="S165" s="1">
        <v>41320</v>
      </c>
      <c r="T165">
        <v>362</v>
      </c>
      <c r="V165" s="1">
        <v>41322</v>
      </c>
      <c r="W165">
        <v>33.299999999999997</v>
      </c>
    </row>
    <row r="166" spans="19:23">
      <c r="S166" s="1">
        <v>41327</v>
      </c>
      <c r="T166">
        <v>342</v>
      </c>
      <c r="V166" s="1">
        <v>41329</v>
      </c>
      <c r="W166">
        <v>33.6</v>
      </c>
    </row>
    <row r="167" spans="19:23">
      <c r="S167" s="1">
        <v>41334</v>
      </c>
      <c r="T167">
        <v>340</v>
      </c>
      <c r="V167" s="1">
        <v>41336</v>
      </c>
      <c r="W167">
        <v>33.799999999999997</v>
      </c>
    </row>
    <row r="168" spans="19:23">
      <c r="S168" s="1">
        <v>41341</v>
      </c>
      <c r="T168">
        <v>343</v>
      </c>
      <c r="V168" s="1">
        <v>41343</v>
      </c>
      <c r="W168">
        <v>34.200000000000003</v>
      </c>
    </row>
    <row r="169" spans="19:23">
      <c r="S169" s="1">
        <v>41348</v>
      </c>
      <c r="T169">
        <v>343</v>
      </c>
      <c r="V169" s="1">
        <v>41350</v>
      </c>
      <c r="W169">
        <v>33.1</v>
      </c>
    </row>
    <row r="170" spans="19:23">
      <c r="S170" s="1">
        <v>41355</v>
      </c>
      <c r="T170">
        <v>358</v>
      </c>
      <c r="V170" s="1">
        <v>41357</v>
      </c>
      <c r="W170">
        <v>32.700000000000003</v>
      </c>
    </row>
    <row r="171" spans="19:23">
      <c r="S171" s="1">
        <v>41362</v>
      </c>
      <c r="T171">
        <v>375</v>
      </c>
      <c r="V171" s="1">
        <v>41364</v>
      </c>
      <c r="W171">
        <v>32.9</v>
      </c>
    </row>
    <row r="172" spans="19:23">
      <c r="S172" s="1">
        <v>41369</v>
      </c>
      <c r="T172">
        <v>359</v>
      </c>
      <c r="V172" s="1">
        <v>41371</v>
      </c>
      <c r="W172">
        <v>33</v>
      </c>
    </row>
    <row r="173" spans="19:23">
      <c r="S173" s="1">
        <v>41376</v>
      </c>
      <c r="T173">
        <v>356</v>
      </c>
      <c r="V173" s="1">
        <v>41378</v>
      </c>
      <c r="W173">
        <v>35.4</v>
      </c>
    </row>
    <row r="174" spans="19:23">
      <c r="S174" s="1">
        <v>41383</v>
      </c>
      <c r="T174">
        <v>343</v>
      </c>
      <c r="V174" s="1">
        <v>41385</v>
      </c>
      <c r="W174">
        <v>35</v>
      </c>
    </row>
    <row r="175" spans="19:23">
      <c r="S175" s="1">
        <v>41390</v>
      </c>
      <c r="T175">
        <v>331</v>
      </c>
      <c r="V175" s="1">
        <v>41392</v>
      </c>
      <c r="W175">
        <v>35.5</v>
      </c>
    </row>
    <row r="176" spans="19:23">
      <c r="S176" s="1">
        <v>41397</v>
      </c>
      <c r="T176">
        <v>335</v>
      </c>
      <c r="V176" s="1">
        <v>41399</v>
      </c>
      <c r="W176">
        <v>35.200000000000003</v>
      </c>
    </row>
    <row r="177" spans="19:23">
      <c r="S177" s="1">
        <v>41404</v>
      </c>
      <c r="T177">
        <v>360</v>
      </c>
      <c r="V177" s="1">
        <v>41406</v>
      </c>
      <c r="W177">
        <v>34.9</v>
      </c>
    </row>
    <row r="178" spans="19:23">
      <c r="S178" s="1">
        <v>41411</v>
      </c>
      <c r="T178">
        <v>343</v>
      </c>
      <c r="V178" s="1">
        <v>41413</v>
      </c>
      <c r="W178">
        <v>35.299999999999997</v>
      </c>
    </row>
    <row r="179" spans="19:23">
      <c r="S179" s="1">
        <v>41418</v>
      </c>
      <c r="T179">
        <v>353</v>
      </c>
      <c r="V179" s="1">
        <v>41420</v>
      </c>
      <c r="W179">
        <v>35.1</v>
      </c>
    </row>
    <row r="180" spans="19:23">
      <c r="S180" s="1">
        <v>41425</v>
      </c>
      <c r="T180">
        <v>346</v>
      </c>
      <c r="V180" s="1">
        <v>41427</v>
      </c>
      <c r="W180">
        <v>35.1</v>
      </c>
    </row>
    <row r="181" spans="19:23">
      <c r="S181" s="1">
        <v>41432</v>
      </c>
      <c r="T181">
        <v>337</v>
      </c>
      <c r="V181" s="1">
        <v>41434</v>
      </c>
      <c r="W181">
        <v>34.299999999999997</v>
      </c>
    </row>
    <row r="182" spans="19:23">
      <c r="S182" s="1">
        <v>41439</v>
      </c>
      <c r="T182">
        <v>353</v>
      </c>
      <c r="V182" s="1">
        <v>41441</v>
      </c>
      <c r="W182">
        <v>35.299999999999997</v>
      </c>
    </row>
    <row r="183" spans="19:23">
      <c r="S183" s="1">
        <v>41446</v>
      </c>
      <c r="T183">
        <v>347</v>
      </c>
      <c r="V183" s="1">
        <v>41448</v>
      </c>
      <c r="W183">
        <v>35.9</v>
      </c>
    </row>
    <row r="184" spans="19:23">
      <c r="S184" s="1">
        <v>41453</v>
      </c>
      <c r="T184">
        <v>340</v>
      </c>
      <c r="V184" s="1">
        <v>41455</v>
      </c>
      <c r="W184">
        <v>36.299999999999997</v>
      </c>
    </row>
    <row r="185" spans="19:23">
      <c r="S185" s="1">
        <v>41460</v>
      </c>
      <c r="T185">
        <v>351</v>
      </c>
      <c r="V185" s="1">
        <v>41462</v>
      </c>
      <c r="W185">
        <v>36.4</v>
      </c>
    </row>
    <row r="186" spans="19:23">
      <c r="S186" s="1">
        <v>41467</v>
      </c>
      <c r="T186">
        <v>344</v>
      </c>
      <c r="V186" s="1">
        <v>41469</v>
      </c>
      <c r="W186">
        <v>35.799999999999997</v>
      </c>
    </row>
    <row r="187" spans="19:23">
      <c r="S187" s="1">
        <v>41474</v>
      </c>
      <c r="T187">
        <v>355</v>
      </c>
      <c r="V187" s="1">
        <v>41476</v>
      </c>
      <c r="W187">
        <v>36.299999999999997</v>
      </c>
    </row>
    <row r="188" spans="19:23">
      <c r="S188" s="1">
        <v>41481</v>
      </c>
      <c r="T188">
        <v>334</v>
      </c>
      <c r="V188" s="1">
        <v>41483</v>
      </c>
      <c r="W188">
        <v>36.5</v>
      </c>
    </row>
    <row r="189" spans="19:23">
      <c r="S189" s="1">
        <v>41488</v>
      </c>
      <c r="T189">
        <v>339</v>
      </c>
      <c r="V189" s="1">
        <v>41490</v>
      </c>
      <c r="W189">
        <v>38.299999999999997</v>
      </c>
    </row>
    <row r="190" spans="19:23">
      <c r="S190" s="1">
        <v>41495</v>
      </c>
      <c r="T190">
        <v>327</v>
      </c>
      <c r="V190" s="1">
        <v>41497</v>
      </c>
      <c r="W190">
        <v>36.700000000000003</v>
      </c>
    </row>
    <row r="191" spans="19:23">
      <c r="S191" s="1">
        <v>41502</v>
      </c>
      <c r="T191">
        <v>340</v>
      </c>
      <c r="V191" s="1">
        <v>41504</v>
      </c>
      <c r="W191">
        <v>35.6</v>
      </c>
    </row>
    <row r="192" spans="19:23">
      <c r="S192" s="1">
        <v>41509</v>
      </c>
      <c r="T192">
        <v>336</v>
      </c>
      <c r="V192" s="1">
        <v>41511</v>
      </c>
      <c r="W192">
        <v>34.200000000000003</v>
      </c>
    </row>
    <row r="193" spans="19:23">
      <c r="S193" s="1">
        <v>41516</v>
      </c>
      <c r="T193">
        <v>325</v>
      </c>
      <c r="V193" s="1">
        <v>41518</v>
      </c>
      <c r="W193">
        <v>33.799999999999997</v>
      </c>
    </row>
    <row r="194" spans="19:23">
      <c r="S194" s="1">
        <v>41523</v>
      </c>
      <c r="T194">
        <v>300</v>
      </c>
      <c r="V194" s="1">
        <v>41525</v>
      </c>
      <c r="W194">
        <v>33.9</v>
      </c>
    </row>
    <row r="195" spans="19:23">
      <c r="S195" s="1">
        <v>41530</v>
      </c>
      <c r="T195">
        <v>323</v>
      </c>
      <c r="V195" s="1">
        <v>41532</v>
      </c>
      <c r="W195">
        <v>35.299999999999997</v>
      </c>
    </row>
    <row r="196" spans="19:23">
      <c r="S196" s="1">
        <v>41537</v>
      </c>
      <c r="T196">
        <v>314</v>
      </c>
      <c r="V196" s="1">
        <v>41539</v>
      </c>
      <c r="W196">
        <v>35.9</v>
      </c>
    </row>
    <row r="197" spans="19:23">
      <c r="S197" s="1">
        <v>41544</v>
      </c>
      <c r="T197">
        <v>319</v>
      </c>
      <c r="V197" s="1">
        <v>41546</v>
      </c>
      <c r="W197">
        <v>35.299999999999997</v>
      </c>
    </row>
    <row r="198" spans="19:23">
      <c r="S198" s="1">
        <v>41551</v>
      </c>
      <c r="T198">
        <v>368</v>
      </c>
      <c r="V198" s="1">
        <v>41553</v>
      </c>
      <c r="W198">
        <v>35.200000000000003</v>
      </c>
    </row>
    <row r="199" spans="19:23">
      <c r="S199" s="1">
        <v>41558</v>
      </c>
      <c r="T199">
        <v>368</v>
      </c>
      <c r="V199" s="1">
        <v>41560</v>
      </c>
      <c r="W199">
        <v>32.9</v>
      </c>
    </row>
    <row r="200" spans="19:23">
      <c r="S200" s="1">
        <v>41565</v>
      </c>
      <c r="T200">
        <v>351</v>
      </c>
      <c r="V200" s="1">
        <v>41567</v>
      </c>
      <c r="W200">
        <v>32</v>
      </c>
    </row>
    <row r="201" spans="19:23">
      <c r="S201" s="1">
        <v>41572</v>
      </c>
      <c r="T201">
        <v>347</v>
      </c>
      <c r="V201" s="1">
        <v>41574</v>
      </c>
      <c r="W201">
        <v>31.2</v>
      </c>
    </row>
    <row r="202" spans="19:23">
      <c r="S202" s="1">
        <v>41579</v>
      </c>
      <c r="T202">
        <v>342</v>
      </c>
      <c r="V202" s="1">
        <v>41581</v>
      </c>
      <c r="W202">
        <v>31.1</v>
      </c>
    </row>
    <row r="203" spans="19:23">
      <c r="S203" s="1">
        <v>41586</v>
      </c>
      <c r="T203">
        <v>340</v>
      </c>
      <c r="V203" s="1">
        <v>41588</v>
      </c>
      <c r="W203">
        <v>33</v>
      </c>
    </row>
    <row r="204" spans="19:23">
      <c r="S204" s="1">
        <v>41593</v>
      </c>
      <c r="T204">
        <v>331</v>
      </c>
      <c r="V204" s="1">
        <v>41595</v>
      </c>
      <c r="W204">
        <v>32.700000000000003</v>
      </c>
    </row>
    <row r="205" spans="19:23">
      <c r="S205" s="1">
        <v>41600</v>
      </c>
      <c r="T205">
        <v>316</v>
      </c>
      <c r="V205" s="1">
        <v>41602</v>
      </c>
      <c r="W205">
        <v>33.200000000000003</v>
      </c>
    </row>
    <row r="206" spans="19:23">
      <c r="S206" s="1">
        <v>41607</v>
      </c>
      <c r="T206">
        <v>312</v>
      </c>
      <c r="V206" s="1">
        <v>41609</v>
      </c>
      <c r="W206">
        <v>34.4</v>
      </c>
    </row>
    <row r="207" spans="19:23">
      <c r="S207" s="1">
        <v>41614</v>
      </c>
      <c r="T207">
        <v>354</v>
      </c>
      <c r="V207" s="1">
        <v>41616</v>
      </c>
      <c r="W207">
        <v>34.5</v>
      </c>
    </row>
    <row r="208" spans="19:23">
      <c r="S208" s="1">
        <v>41621</v>
      </c>
      <c r="T208">
        <v>364</v>
      </c>
      <c r="V208" s="1">
        <v>41623</v>
      </c>
      <c r="W208">
        <v>35.299999999999997</v>
      </c>
    </row>
    <row r="209" spans="19:23">
      <c r="S209" s="1">
        <v>41628</v>
      </c>
      <c r="T209">
        <v>334</v>
      </c>
      <c r="V209" s="1">
        <v>41630</v>
      </c>
      <c r="W209">
        <v>36.299999999999997</v>
      </c>
    </row>
    <row r="210" spans="19:23">
      <c r="S210" s="1">
        <v>41635</v>
      </c>
      <c r="T210">
        <v>332</v>
      </c>
      <c r="V210" s="1">
        <v>41637</v>
      </c>
      <c r="W210">
        <v>35.700000000000003</v>
      </c>
    </row>
    <row r="211" spans="19:23">
      <c r="S211" s="1">
        <v>41642</v>
      </c>
      <c r="T211">
        <v>322</v>
      </c>
      <c r="V211" s="1">
        <v>41644</v>
      </c>
      <c r="W211">
        <v>35.799999999999997</v>
      </c>
    </row>
    <row r="212" spans="19:23">
      <c r="S212" s="1">
        <v>41649</v>
      </c>
      <c r="T212">
        <v>318</v>
      </c>
      <c r="V212" s="1">
        <v>41651</v>
      </c>
      <c r="W212">
        <v>34.5</v>
      </c>
    </row>
    <row r="213" spans="19:23">
      <c r="S213" s="1">
        <v>41656</v>
      </c>
      <c r="T213">
        <v>327</v>
      </c>
      <c r="V213" s="1">
        <v>41658</v>
      </c>
      <c r="W213">
        <v>34.5</v>
      </c>
    </row>
    <row r="214" spans="19:23">
      <c r="S214" s="1">
        <v>41663</v>
      </c>
      <c r="T214">
        <v>340</v>
      </c>
      <c r="V214" s="1">
        <v>41665</v>
      </c>
      <c r="W214">
        <v>34</v>
      </c>
    </row>
    <row r="215" spans="19:23">
      <c r="S215" s="1">
        <v>41670</v>
      </c>
      <c r="T215">
        <v>331</v>
      </c>
      <c r="V215" s="1">
        <v>41672</v>
      </c>
      <c r="W215">
        <v>33.5</v>
      </c>
    </row>
    <row r="216" spans="19:23">
      <c r="S216" s="1">
        <v>41677</v>
      </c>
      <c r="T216">
        <v>337</v>
      </c>
      <c r="V216" s="1">
        <v>41679</v>
      </c>
      <c r="W216">
        <v>34.6</v>
      </c>
    </row>
    <row r="217" spans="19:23">
      <c r="S217" s="1">
        <v>41684</v>
      </c>
      <c r="T217">
        <v>332</v>
      </c>
      <c r="V217" s="1">
        <v>41686</v>
      </c>
      <c r="W217">
        <v>34.700000000000003</v>
      </c>
    </row>
    <row r="218" spans="19:23">
      <c r="S218" s="1">
        <v>41691</v>
      </c>
      <c r="T218">
        <v>341</v>
      </c>
      <c r="V218" s="1">
        <v>41693</v>
      </c>
      <c r="W218">
        <v>35.700000000000003</v>
      </c>
    </row>
    <row r="219" spans="19:23">
      <c r="S219" s="1">
        <v>41698</v>
      </c>
      <c r="T219">
        <v>319</v>
      </c>
      <c r="V219" s="1">
        <v>41700</v>
      </c>
      <c r="W219">
        <v>35.700000000000003</v>
      </c>
    </row>
    <row r="220" spans="19:23">
      <c r="S220" s="1">
        <v>41705</v>
      </c>
      <c r="T220">
        <v>322</v>
      </c>
      <c r="V220" s="1">
        <v>41707</v>
      </c>
      <c r="W220">
        <v>36.200000000000003</v>
      </c>
    </row>
    <row r="221" spans="19:23">
      <c r="S221" s="1">
        <v>41712</v>
      </c>
      <c r="T221">
        <v>321</v>
      </c>
      <c r="V221" s="1">
        <v>41714</v>
      </c>
      <c r="W221">
        <v>35.5</v>
      </c>
    </row>
    <row r="222" spans="19:23">
      <c r="S222" s="1">
        <v>41719</v>
      </c>
      <c r="T222">
        <v>313</v>
      </c>
      <c r="V222" s="1">
        <v>41721</v>
      </c>
      <c r="W222">
        <v>34.200000000000003</v>
      </c>
    </row>
    <row r="223" spans="19:23">
      <c r="S223" s="1">
        <v>41726</v>
      </c>
      <c r="T223">
        <v>330</v>
      </c>
      <c r="V223" s="1">
        <v>41728</v>
      </c>
      <c r="W223">
        <v>35</v>
      </c>
    </row>
    <row r="224" spans="19:23">
      <c r="S224" s="1">
        <v>41733</v>
      </c>
      <c r="T224">
        <v>311</v>
      </c>
      <c r="V224" s="1">
        <v>41735</v>
      </c>
      <c r="W224">
        <v>34</v>
      </c>
    </row>
    <row r="225" spans="19:23">
      <c r="S225" s="1">
        <v>41740</v>
      </c>
      <c r="T225">
        <v>308</v>
      </c>
      <c r="V225" s="1">
        <v>41742</v>
      </c>
      <c r="W225">
        <v>35.4</v>
      </c>
    </row>
    <row r="226" spans="19:23">
      <c r="S226" s="1">
        <v>41747</v>
      </c>
      <c r="T226">
        <v>327</v>
      </c>
      <c r="V226" s="1">
        <v>41749</v>
      </c>
      <c r="W226">
        <v>37.299999999999997</v>
      </c>
    </row>
    <row r="227" spans="19:23">
      <c r="S227" s="1">
        <v>41754</v>
      </c>
      <c r="T227">
        <v>345</v>
      </c>
      <c r="V227" s="1">
        <v>41756</v>
      </c>
      <c r="W227">
        <v>37.9</v>
      </c>
    </row>
    <row r="228" spans="19:23">
      <c r="S228" s="1">
        <v>41761</v>
      </c>
      <c r="T228">
        <v>325</v>
      </c>
      <c r="V228" s="1">
        <v>41763</v>
      </c>
      <c r="W228">
        <v>37.1</v>
      </c>
    </row>
    <row r="229" spans="19:23">
      <c r="S229" s="1">
        <v>41768</v>
      </c>
      <c r="T229">
        <v>303</v>
      </c>
      <c r="V229" s="1">
        <v>41770</v>
      </c>
      <c r="W229">
        <v>34.9</v>
      </c>
    </row>
    <row r="230" spans="19:23">
      <c r="S230" s="1">
        <v>41775</v>
      </c>
      <c r="T230">
        <v>324</v>
      </c>
      <c r="V230" s="1">
        <v>41777</v>
      </c>
      <c r="W230">
        <v>34.1</v>
      </c>
    </row>
    <row r="231" spans="19:23">
      <c r="S231" s="1">
        <v>41782</v>
      </c>
      <c r="T231">
        <v>305</v>
      </c>
      <c r="V231" s="1">
        <v>41784</v>
      </c>
      <c r="W231">
        <v>33.299999999999997</v>
      </c>
    </row>
    <row r="232" spans="19:23">
      <c r="S232" s="1">
        <v>41789</v>
      </c>
      <c r="T232">
        <v>312</v>
      </c>
      <c r="V232" s="1">
        <v>41791</v>
      </c>
      <c r="W232">
        <v>35.1</v>
      </c>
    </row>
    <row r="233" spans="19:23">
      <c r="S233" s="1">
        <v>41796</v>
      </c>
      <c r="T233">
        <v>317</v>
      </c>
      <c r="V233" s="1">
        <v>41798</v>
      </c>
      <c r="W233">
        <v>35.5</v>
      </c>
    </row>
    <row r="234" spans="19:23">
      <c r="S234" s="1">
        <v>41803</v>
      </c>
      <c r="T234">
        <v>314</v>
      </c>
      <c r="V234" s="1">
        <v>41805</v>
      </c>
      <c r="W234">
        <v>37.1</v>
      </c>
    </row>
    <row r="235" spans="19:23">
      <c r="S235" s="1">
        <v>41810</v>
      </c>
      <c r="T235">
        <v>315</v>
      </c>
      <c r="V235" s="1">
        <v>41812</v>
      </c>
      <c r="W235">
        <v>37.1</v>
      </c>
    </row>
    <row r="236" spans="19:23">
      <c r="S236" s="1">
        <v>41817</v>
      </c>
      <c r="T236">
        <v>308</v>
      </c>
      <c r="V236" s="1">
        <v>41819</v>
      </c>
      <c r="W236">
        <v>36.4</v>
      </c>
    </row>
    <row r="237" spans="19:23">
      <c r="S237" s="1">
        <v>41824</v>
      </c>
      <c r="T237">
        <v>302</v>
      </c>
      <c r="V237" s="1">
        <v>41826</v>
      </c>
      <c r="W237">
        <v>37.6</v>
      </c>
    </row>
    <row r="238" spans="19:23">
      <c r="S238" s="1">
        <v>41831</v>
      </c>
      <c r="T238">
        <v>308</v>
      </c>
      <c r="V238" s="1">
        <v>41833</v>
      </c>
      <c r="W238">
        <v>37.5</v>
      </c>
    </row>
    <row r="239" spans="19:23">
      <c r="S239" s="1">
        <v>41838</v>
      </c>
      <c r="T239">
        <v>294</v>
      </c>
      <c r="V239" s="1">
        <v>41840</v>
      </c>
      <c r="W239">
        <v>37.6</v>
      </c>
    </row>
    <row r="240" spans="19:23">
      <c r="S240" s="1">
        <v>41845</v>
      </c>
      <c r="T240">
        <v>303</v>
      </c>
      <c r="V240" s="1">
        <v>41847</v>
      </c>
      <c r="W240">
        <v>36.299999999999997</v>
      </c>
    </row>
    <row r="241" spans="19:23">
      <c r="S241" s="1">
        <v>41852</v>
      </c>
      <c r="T241">
        <v>295</v>
      </c>
      <c r="V241" s="1">
        <v>41854</v>
      </c>
      <c r="W241">
        <v>36.200000000000003</v>
      </c>
    </row>
    <row r="242" spans="19:23">
      <c r="S242" s="1">
        <v>41859</v>
      </c>
      <c r="T242">
        <v>309</v>
      </c>
      <c r="V242" s="1">
        <v>41861</v>
      </c>
      <c r="W242">
        <v>36.799999999999997</v>
      </c>
    </row>
    <row r="243" spans="19:23">
      <c r="S243" s="1">
        <v>41866</v>
      </c>
      <c r="T243">
        <v>303</v>
      </c>
      <c r="V243" s="1">
        <v>41868</v>
      </c>
      <c r="W243">
        <v>36.6</v>
      </c>
    </row>
    <row r="244" spans="19:23">
      <c r="S244" s="1">
        <v>41873</v>
      </c>
      <c r="T244">
        <v>300</v>
      </c>
      <c r="V244" s="1">
        <v>41875</v>
      </c>
      <c r="W244">
        <v>37.299999999999997</v>
      </c>
    </row>
    <row r="245" spans="19:23">
      <c r="S245" s="1">
        <v>41880</v>
      </c>
      <c r="T245">
        <v>303</v>
      </c>
      <c r="V245" s="1">
        <v>41882</v>
      </c>
      <c r="W245">
        <v>37.700000000000003</v>
      </c>
    </row>
    <row r="246" spans="19:23">
      <c r="S246" s="1">
        <v>41887</v>
      </c>
      <c r="T246">
        <v>307</v>
      </c>
      <c r="V246" s="1">
        <v>41889</v>
      </c>
      <c r="W246">
        <v>36.5</v>
      </c>
    </row>
    <row r="247" spans="19:23">
      <c r="S247" s="1">
        <v>41894</v>
      </c>
      <c r="T247">
        <v>288</v>
      </c>
      <c r="V247" s="1">
        <v>41896</v>
      </c>
      <c r="W247">
        <v>37.200000000000003</v>
      </c>
    </row>
    <row r="248" spans="19:23">
      <c r="S248" s="1">
        <v>41901</v>
      </c>
      <c r="T248">
        <v>295</v>
      </c>
      <c r="V248" s="1">
        <v>41903</v>
      </c>
      <c r="W248">
        <v>35.5</v>
      </c>
    </row>
    <row r="249" spans="19:23">
      <c r="S249" s="1">
        <v>41908</v>
      </c>
      <c r="T249">
        <v>290</v>
      </c>
      <c r="V249" s="1">
        <v>41910</v>
      </c>
      <c r="W249">
        <v>34.799999999999997</v>
      </c>
    </row>
    <row r="250" spans="19:23">
      <c r="S250" s="1">
        <v>41915</v>
      </c>
      <c r="T250">
        <v>293</v>
      </c>
      <c r="V250" s="1">
        <v>41917</v>
      </c>
      <c r="W250">
        <v>36.799999999999997</v>
      </c>
    </row>
    <row r="251" spans="19:23">
      <c r="S251" s="1">
        <v>41922</v>
      </c>
      <c r="T251">
        <v>281</v>
      </c>
      <c r="V251" s="1">
        <v>41924</v>
      </c>
      <c r="W251">
        <v>36.200000000000003</v>
      </c>
    </row>
    <row r="252" spans="19:23">
      <c r="S252" s="1">
        <v>41929</v>
      </c>
      <c r="T252">
        <v>290</v>
      </c>
      <c r="V252" s="1">
        <v>41931</v>
      </c>
      <c r="W252">
        <v>37.700000000000003</v>
      </c>
    </row>
    <row r="253" spans="19:23">
      <c r="S253" s="1">
        <v>41936</v>
      </c>
      <c r="T253">
        <v>291</v>
      </c>
      <c r="V253" s="1">
        <v>41938</v>
      </c>
      <c r="W253">
        <v>37.200000000000003</v>
      </c>
    </row>
    <row r="254" spans="19:23">
      <c r="S254" s="1">
        <v>41943</v>
      </c>
      <c r="T254">
        <v>280</v>
      </c>
      <c r="V254" s="1">
        <v>41945</v>
      </c>
      <c r="W254">
        <v>38.1</v>
      </c>
    </row>
    <row r="255" spans="19:23">
      <c r="S255" s="1">
        <v>41950</v>
      </c>
      <c r="T255">
        <v>291</v>
      </c>
      <c r="V255" s="1">
        <v>41952</v>
      </c>
      <c r="W255">
        <v>38.200000000000003</v>
      </c>
    </row>
    <row r="256" spans="19:23">
      <c r="S256" s="1">
        <v>41957</v>
      </c>
      <c r="T256">
        <v>293</v>
      </c>
      <c r="V256" s="1">
        <v>41959</v>
      </c>
      <c r="W256">
        <v>38.5</v>
      </c>
    </row>
    <row r="257" spans="19:23">
      <c r="S257" s="1">
        <v>41964</v>
      </c>
      <c r="T257">
        <v>303</v>
      </c>
      <c r="V257" s="1">
        <v>41966</v>
      </c>
      <c r="W257">
        <v>40.700000000000003</v>
      </c>
    </row>
    <row r="258" spans="19:23">
      <c r="S258" s="1">
        <v>41971</v>
      </c>
      <c r="T258">
        <v>291</v>
      </c>
      <c r="V258" s="1">
        <v>41973</v>
      </c>
      <c r="W258">
        <v>39.799999999999997</v>
      </c>
    </row>
    <row r="259" spans="19:23">
      <c r="S259" s="1">
        <v>41978</v>
      </c>
      <c r="T259">
        <v>291</v>
      </c>
      <c r="V259" s="1">
        <v>41980</v>
      </c>
      <c r="W259">
        <v>41.3</v>
      </c>
    </row>
    <row r="260" spans="19:23">
      <c r="S260" s="1">
        <v>41985</v>
      </c>
      <c r="T260">
        <v>286</v>
      </c>
      <c r="V260" s="1">
        <v>41987</v>
      </c>
      <c r="W260">
        <v>41.7</v>
      </c>
    </row>
    <row r="261" spans="19:23">
      <c r="S261" s="1">
        <v>41992</v>
      </c>
      <c r="T261">
        <v>276</v>
      </c>
      <c r="V261" s="1">
        <v>41994</v>
      </c>
      <c r="W261">
        <v>43.1</v>
      </c>
    </row>
    <row r="262" spans="19:23">
      <c r="S262" s="1">
        <v>41999</v>
      </c>
      <c r="T262">
        <v>285</v>
      </c>
      <c r="V262" s="1">
        <v>42001</v>
      </c>
      <c r="W262">
        <v>42.7</v>
      </c>
    </row>
    <row r="263" spans="19:23">
      <c r="S263" s="1">
        <v>42006</v>
      </c>
      <c r="T263">
        <v>294</v>
      </c>
      <c r="V263" s="1">
        <v>42008</v>
      </c>
      <c r="W263">
        <v>43.6</v>
      </c>
    </row>
    <row r="264" spans="19:23">
      <c r="S264" s="1">
        <v>42013</v>
      </c>
      <c r="T264">
        <v>304</v>
      </c>
      <c r="V264" s="1">
        <v>42015</v>
      </c>
      <c r="W264">
        <v>45.4</v>
      </c>
    </row>
    <row r="265" spans="19:23">
      <c r="S265" s="1">
        <v>42020</v>
      </c>
      <c r="T265">
        <v>298</v>
      </c>
      <c r="V265" s="1">
        <v>42022</v>
      </c>
      <c r="W265">
        <v>44.7</v>
      </c>
    </row>
    <row r="266" spans="19:23">
      <c r="S266" s="1">
        <v>42027</v>
      </c>
      <c r="T266">
        <v>261</v>
      </c>
      <c r="V266" s="1">
        <v>42029</v>
      </c>
      <c r="W266">
        <v>47.3</v>
      </c>
    </row>
    <row r="267" spans="19:23">
      <c r="S267" s="1">
        <v>42034</v>
      </c>
      <c r="T267">
        <v>281</v>
      </c>
      <c r="V267" s="1">
        <v>42036</v>
      </c>
      <c r="W267">
        <v>45.5</v>
      </c>
    </row>
    <row r="268" spans="19:23">
      <c r="S268" s="1">
        <v>42041</v>
      </c>
      <c r="T268">
        <v>298</v>
      </c>
      <c r="V268" s="1">
        <v>42043</v>
      </c>
      <c r="W268">
        <v>44.3</v>
      </c>
    </row>
    <row r="269" spans="19:23">
      <c r="S269" s="1">
        <v>42048</v>
      </c>
      <c r="T269">
        <v>285</v>
      </c>
      <c r="V269" s="1">
        <v>42050</v>
      </c>
      <c r="W269">
        <v>44.6</v>
      </c>
    </row>
    <row r="270" spans="19:23">
      <c r="S270" s="1">
        <v>42055</v>
      </c>
      <c r="T270">
        <v>305</v>
      </c>
      <c r="V270" s="1">
        <v>42057</v>
      </c>
      <c r="W270">
        <v>42.7</v>
      </c>
    </row>
    <row r="271" spans="19:23">
      <c r="S271" s="1">
        <v>42062</v>
      </c>
      <c r="T271">
        <v>317</v>
      </c>
      <c r="V271" s="1">
        <v>42064</v>
      </c>
      <c r="W271">
        <v>43.5</v>
      </c>
    </row>
    <row r="272" spans="19:23">
      <c r="S272" s="1">
        <v>42069</v>
      </c>
      <c r="T272">
        <v>293</v>
      </c>
      <c r="V272" s="1">
        <v>42071</v>
      </c>
      <c r="W272">
        <v>43.3</v>
      </c>
    </row>
    <row r="273" spans="19:23">
      <c r="S273" s="1">
        <v>42076</v>
      </c>
      <c r="T273">
        <v>290</v>
      </c>
      <c r="V273" s="1">
        <v>42078</v>
      </c>
      <c r="W273">
        <v>44.2</v>
      </c>
    </row>
    <row r="274" spans="19:23">
      <c r="S274" s="1">
        <v>42083</v>
      </c>
      <c r="T274">
        <v>284</v>
      </c>
      <c r="V274" s="1">
        <v>42085</v>
      </c>
      <c r="W274">
        <v>45.5</v>
      </c>
    </row>
    <row r="275" spans="19:23">
      <c r="S275" s="1">
        <v>42090</v>
      </c>
      <c r="T275">
        <v>269</v>
      </c>
      <c r="V275" s="1">
        <v>42092</v>
      </c>
      <c r="W275">
        <v>46.2</v>
      </c>
    </row>
    <row r="276" spans="19:23">
      <c r="S276" s="1">
        <v>42097</v>
      </c>
      <c r="T276">
        <v>282</v>
      </c>
      <c r="V276" s="1">
        <v>42099</v>
      </c>
      <c r="W276">
        <v>47.9</v>
      </c>
    </row>
    <row r="277" spans="19:23">
      <c r="S277" s="1">
        <v>42104</v>
      </c>
      <c r="T277">
        <v>298</v>
      </c>
      <c r="V277" s="1">
        <v>42106</v>
      </c>
      <c r="W277">
        <v>46.6</v>
      </c>
    </row>
    <row r="278" spans="19:23">
      <c r="S278" s="1">
        <v>42111</v>
      </c>
      <c r="T278">
        <v>295</v>
      </c>
      <c r="V278" s="1">
        <v>42113</v>
      </c>
      <c r="W278">
        <v>45.4</v>
      </c>
    </row>
    <row r="279" spans="19:23">
      <c r="S279" s="1">
        <v>42118</v>
      </c>
      <c r="T279">
        <v>269</v>
      </c>
      <c r="V279" s="1">
        <v>42120</v>
      </c>
      <c r="W279">
        <v>44.7</v>
      </c>
    </row>
    <row r="280" spans="19:23">
      <c r="S280" s="1">
        <v>42125</v>
      </c>
      <c r="T280">
        <v>267</v>
      </c>
      <c r="V280" s="1">
        <v>42127</v>
      </c>
      <c r="W280">
        <v>43.7</v>
      </c>
    </row>
    <row r="281" spans="19:23">
      <c r="S281" s="1">
        <v>42132</v>
      </c>
      <c r="T281">
        <v>271</v>
      </c>
      <c r="V281" s="1">
        <v>42134</v>
      </c>
      <c r="W281">
        <v>43.5</v>
      </c>
    </row>
    <row r="282" spans="19:23">
      <c r="S282" s="1">
        <v>42139</v>
      </c>
      <c r="T282">
        <v>276</v>
      </c>
      <c r="V282" s="1">
        <v>42141</v>
      </c>
      <c r="W282">
        <v>42.4</v>
      </c>
    </row>
    <row r="283" spans="19:23">
      <c r="S283" s="1">
        <v>42146</v>
      </c>
      <c r="T283">
        <v>281</v>
      </c>
      <c r="V283" s="1">
        <v>42148</v>
      </c>
      <c r="W283">
        <v>40.9</v>
      </c>
    </row>
    <row r="284" spans="19:23">
      <c r="S284" s="1">
        <v>42153</v>
      </c>
      <c r="T284">
        <v>275</v>
      </c>
      <c r="V284" s="1">
        <v>42155</v>
      </c>
      <c r="W284">
        <v>40.5</v>
      </c>
    </row>
    <row r="285" spans="19:23">
      <c r="S285" s="1">
        <v>42160</v>
      </c>
      <c r="T285">
        <v>278</v>
      </c>
      <c r="V285" s="1">
        <v>42162</v>
      </c>
      <c r="W285">
        <v>40.1</v>
      </c>
    </row>
    <row r="286" spans="19:23">
      <c r="S286" s="1">
        <v>42167</v>
      </c>
      <c r="T286">
        <v>269</v>
      </c>
      <c r="V286" s="1">
        <v>42169</v>
      </c>
      <c r="W286">
        <v>40.9</v>
      </c>
    </row>
    <row r="287" spans="19:23">
      <c r="S287" s="1">
        <v>42174</v>
      </c>
      <c r="T287">
        <v>273</v>
      </c>
      <c r="V287" s="1">
        <v>42176</v>
      </c>
      <c r="W287">
        <v>42.6</v>
      </c>
    </row>
    <row r="288" spans="19:23">
      <c r="S288" s="1">
        <v>42181</v>
      </c>
      <c r="T288">
        <v>275</v>
      </c>
      <c r="V288" s="1">
        <v>42183</v>
      </c>
      <c r="W288">
        <v>44</v>
      </c>
    </row>
    <row r="289" spans="19:23">
      <c r="S289" s="1">
        <v>42188</v>
      </c>
      <c r="T289">
        <v>292</v>
      </c>
      <c r="V289" s="1">
        <v>42190</v>
      </c>
      <c r="W289">
        <v>43.5</v>
      </c>
    </row>
    <row r="290" spans="19:23">
      <c r="S290" s="1">
        <v>42195</v>
      </c>
      <c r="T290">
        <v>285</v>
      </c>
      <c r="V290" s="1">
        <v>42197</v>
      </c>
      <c r="W290">
        <v>43.2</v>
      </c>
    </row>
    <row r="291" spans="19:23">
      <c r="S291" s="1">
        <v>42202</v>
      </c>
      <c r="T291">
        <v>265</v>
      </c>
      <c r="V291" s="1">
        <v>42204</v>
      </c>
      <c r="W291">
        <v>42.4</v>
      </c>
    </row>
    <row r="292" spans="19:23">
      <c r="S292" s="1">
        <v>42209</v>
      </c>
      <c r="T292">
        <v>269</v>
      </c>
      <c r="V292" s="1">
        <v>42211</v>
      </c>
      <c r="W292">
        <v>40.5</v>
      </c>
    </row>
    <row r="293" spans="19:23">
      <c r="S293" s="1">
        <v>42216</v>
      </c>
      <c r="T293">
        <v>270</v>
      </c>
      <c r="V293" s="1">
        <v>42218</v>
      </c>
      <c r="W293">
        <v>40.299999999999997</v>
      </c>
    </row>
    <row r="294" spans="19:23">
      <c r="S294" s="1">
        <v>42223</v>
      </c>
      <c r="T294">
        <v>274</v>
      </c>
      <c r="V294" s="1">
        <v>42225</v>
      </c>
      <c r="W294">
        <v>40.700000000000003</v>
      </c>
    </row>
    <row r="295" spans="19:23">
      <c r="S295" s="1">
        <v>42230</v>
      </c>
      <c r="T295">
        <v>279</v>
      </c>
      <c r="V295" s="1">
        <v>42232</v>
      </c>
      <c r="W295">
        <v>41.1</v>
      </c>
    </row>
    <row r="296" spans="19:23">
      <c r="S296" s="1">
        <v>42237</v>
      </c>
      <c r="T296">
        <v>274</v>
      </c>
      <c r="V296" s="1">
        <v>42239</v>
      </c>
      <c r="W296">
        <v>42</v>
      </c>
    </row>
    <row r="297" spans="19:23">
      <c r="S297" s="1">
        <v>42244</v>
      </c>
      <c r="T297">
        <v>279</v>
      </c>
      <c r="V297" s="1">
        <v>42246</v>
      </c>
      <c r="W297">
        <v>41.4</v>
      </c>
    </row>
    <row r="298" spans="19:23">
      <c r="S298" s="1">
        <v>42251</v>
      </c>
      <c r="T298">
        <v>273</v>
      </c>
      <c r="V298" s="1">
        <v>42253</v>
      </c>
      <c r="W298">
        <v>41.4</v>
      </c>
    </row>
    <row r="299" spans="19:23">
      <c r="S299" s="1">
        <v>42258</v>
      </c>
      <c r="T299">
        <v>264</v>
      </c>
      <c r="V299" s="1">
        <v>42260</v>
      </c>
      <c r="W299">
        <v>40.200000000000003</v>
      </c>
    </row>
    <row r="300" spans="19:23">
      <c r="S300" s="1">
        <v>42265</v>
      </c>
      <c r="T300">
        <v>269</v>
      </c>
      <c r="V300" s="1">
        <v>42267</v>
      </c>
      <c r="W300">
        <v>41.9</v>
      </c>
    </row>
    <row r="301" spans="19:23">
      <c r="S301" s="1">
        <v>42272</v>
      </c>
      <c r="T301">
        <v>272</v>
      </c>
      <c r="V301" s="1">
        <v>42274</v>
      </c>
      <c r="W301">
        <v>43</v>
      </c>
    </row>
    <row r="302" spans="19:23">
      <c r="S302" s="1">
        <v>42279</v>
      </c>
      <c r="T302">
        <v>267</v>
      </c>
      <c r="V302" s="1">
        <v>42281</v>
      </c>
      <c r="W302">
        <v>44.8</v>
      </c>
    </row>
    <row r="303" spans="19:23">
      <c r="S303" s="1">
        <v>42286</v>
      </c>
      <c r="T303">
        <v>265</v>
      </c>
      <c r="V303" s="1">
        <v>42288</v>
      </c>
      <c r="W303">
        <v>45.2</v>
      </c>
    </row>
    <row r="304" spans="19:23">
      <c r="S304" s="1">
        <v>42293</v>
      </c>
      <c r="T304">
        <v>264</v>
      </c>
      <c r="V304" s="1">
        <v>42295</v>
      </c>
      <c r="W304">
        <v>43.5</v>
      </c>
    </row>
    <row r="305" spans="19:23">
      <c r="S305" s="1">
        <v>42300</v>
      </c>
      <c r="T305">
        <v>264</v>
      </c>
      <c r="V305" s="1">
        <v>42302</v>
      </c>
      <c r="W305">
        <v>42.8</v>
      </c>
    </row>
    <row r="306" spans="19:23">
      <c r="S306" s="1">
        <v>42307</v>
      </c>
      <c r="T306">
        <v>275</v>
      </c>
      <c r="V306" s="1">
        <v>42309</v>
      </c>
      <c r="W306">
        <v>41.1</v>
      </c>
    </row>
    <row r="307" spans="19:23">
      <c r="S307" s="1">
        <v>42314</v>
      </c>
      <c r="T307">
        <v>276</v>
      </c>
      <c r="V307" s="1">
        <v>42316</v>
      </c>
      <c r="W307">
        <v>41.6</v>
      </c>
    </row>
    <row r="308" spans="19:23">
      <c r="S308" s="1">
        <v>42321</v>
      </c>
      <c r="T308">
        <v>272</v>
      </c>
      <c r="V308" s="1">
        <v>42323</v>
      </c>
      <c r="W308">
        <v>41.2</v>
      </c>
    </row>
    <row r="309" spans="19:23">
      <c r="S309" s="1">
        <v>42328</v>
      </c>
      <c r="T309">
        <v>261</v>
      </c>
      <c r="V309" s="1">
        <v>42330</v>
      </c>
      <c r="W309">
        <v>40.9</v>
      </c>
    </row>
    <row r="310" spans="19:23">
      <c r="S310" s="1">
        <v>42335</v>
      </c>
      <c r="T310">
        <v>265</v>
      </c>
      <c r="V310" s="1">
        <v>42337</v>
      </c>
      <c r="W310">
        <v>39.6</v>
      </c>
    </row>
    <row r="311" spans="19:23">
      <c r="S311" s="1">
        <v>42342</v>
      </c>
      <c r="T311">
        <v>280</v>
      </c>
      <c r="V311" s="1">
        <v>42344</v>
      </c>
      <c r="W311">
        <v>40.1</v>
      </c>
    </row>
    <row r="312" spans="19:23">
      <c r="S312" s="1">
        <v>42349</v>
      </c>
      <c r="T312">
        <v>268</v>
      </c>
      <c r="V312" s="1">
        <v>42351</v>
      </c>
      <c r="W312">
        <v>40.9</v>
      </c>
    </row>
    <row r="313" spans="19:23">
      <c r="S313" s="1">
        <v>42356</v>
      </c>
      <c r="T313">
        <v>260</v>
      </c>
      <c r="V313" s="1">
        <v>42358</v>
      </c>
      <c r="W313">
        <v>42.2</v>
      </c>
    </row>
    <row r="314" spans="19:23">
      <c r="S314" s="1">
        <v>42363</v>
      </c>
      <c r="T314">
        <v>276</v>
      </c>
      <c r="V314" s="1">
        <v>42365</v>
      </c>
      <c r="W314">
        <v>43.6</v>
      </c>
    </row>
    <row r="315" spans="19:23">
      <c r="S315" s="1">
        <v>42370</v>
      </c>
      <c r="T315">
        <v>273</v>
      </c>
      <c r="V315" s="1">
        <v>42372</v>
      </c>
      <c r="W315">
        <v>44.2</v>
      </c>
    </row>
    <row r="316" spans="19:23">
      <c r="S316" s="1">
        <v>42377</v>
      </c>
      <c r="T316">
        <v>284</v>
      </c>
      <c r="V316" s="1">
        <v>42379</v>
      </c>
      <c r="W316">
        <v>44.4</v>
      </c>
    </row>
    <row r="317" spans="19:23">
      <c r="S317" s="1">
        <v>42384</v>
      </c>
      <c r="T317">
        <v>290</v>
      </c>
      <c r="V317" s="1">
        <v>42386</v>
      </c>
      <c r="W317">
        <v>44</v>
      </c>
    </row>
    <row r="318" spans="19:23">
      <c r="S318" s="1">
        <v>42391</v>
      </c>
      <c r="T318">
        <v>269</v>
      </c>
      <c r="V318" s="1">
        <v>42393</v>
      </c>
      <c r="W318">
        <v>44.6</v>
      </c>
    </row>
    <row r="319" spans="19:23">
      <c r="S319" s="1">
        <v>42398</v>
      </c>
      <c r="T319">
        <v>282</v>
      </c>
      <c r="V319" s="1">
        <v>42400</v>
      </c>
      <c r="W319">
        <v>44.2</v>
      </c>
    </row>
    <row r="320" spans="19:23">
      <c r="S320" s="1">
        <v>42405</v>
      </c>
      <c r="T320">
        <v>266</v>
      </c>
      <c r="V320" s="1">
        <v>42407</v>
      </c>
      <c r="W320">
        <v>44.5</v>
      </c>
    </row>
    <row r="321" spans="19:23">
      <c r="S321" s="1">
        <v>42412</v>
      </c>
      <c r="T321">
        <v>262</v>
      </c>
      <c r="V321" s="1">
        <v>42414</v>
      </c>
      <c r="W321">
        <v>44.3</v>
      </c>
    </row>
    <row r="322" spans="19:23">
      <c r="S322" s="1">
        <v>42419</v>
      </c>
      <c r="T322">
        <v>270</v>
      </c>
      <c r="V322" s="1">
        <v>42421</v>
      </c>
      <c r="W322">
        <v>44.2</v>
      </c>
    </row>
    <row r="323" spans="19:23">
      <c r="S323" s="1">
        <v>42426</v>
      </c>
      <c r="T323">
        <v>269</v>
      </c>
      <c r="V323" s="1">
        <v>42428</v>
      </c>
      <c r="W323">
        <v>43.6</v>
      </c>
    </row>
    <row r="324" spans="19:23">
      <c r="S324" s="1">
        <v>42433</v>
      </c>
      <c r="T324">
        <v>255</v>
      </c>
      <c r="V324" s="1">
        <v>42435</v>
      </c>
      <c r="W324">
        <v>43.8</v>
      </c>
    </row>
    <row r="325" spans="19:23">
      <c r="S325" s="1">
        <v>42440</v>
      </c>
      <c r="T325">
        <v>263</v>
      </c>
      <c r="V325" s="1">
        <v>42442</v>
      </c>
      <c r="W325">
        <v>44.3</v>
      </c>
    </row>
    <row r="326" spans="19:23">
      <c r="S326" s="1">
        <v>42447</v>
      </c>
      <c r="T326">
        <v>264</v>
      </c>
      <c r="V326" s="1">
        <v>42449</v>
      </c>
      <c r="W326">
        <v>43.6</v>
      </c>
    </row>
    <row r="327" spans="19:23">
      <c r="S327" s="1">
        <v>42454</v>
      </c>
      <c r="T327">
        <v>271</v>
      </c>
      <c r="V327" s="1">
        <v>42456</v>
      </c>
      <c r="W327">
        <v>42.8</v>
      </c>
    </row>
    <row r="328" spans="19:23">
      <c r="S328" s="1">
        <v>42461</v>
      </c>
      <c r="T328">
        <v>273</v>
      </c>
      <c r="V328" s="1">
        <v>42463</v>
      </c>
      <c r="W328">
        <v>42.6</v>
      </c>
    </row>
    <row r="329" spans="19:23">
      <c r="S329" s="1">
        <v>42468</v>
      </c>
      <c r="T329">
        <v>263</v>
      </c>
      <c r="V329" s="1">
        <v>42470</v>
      </c>
      <c r="W329">
        <v>43.6</v>
      </c>
    </row>
    <row r="330" spans="19:23">
      <c r="S330" s="1">
        <v>42475</v>
      </c>
      <c r="T330">
        <v>257</v>
      </c>
      <c r="V330" s="1">
        <v>42477</v>
      </c>
      <c r="W330">
        <v>42.9</v>
      </c>
    </row>
    <row r="331" spans="19:23">
      <c r="S331" s="1">
        <v>42482</v>
      </c>
      <c r="T331">
        <v>259</v>
      </c>
      <c r="V331" s="1">
        <v>42484</v>
      </c>
      <c r="W331">
        <v>43.4</v>
      </c>
    </row>
    <row r="332" spans="19:23">
      <c r="S332" s="1">
        <v>42489</v>
      </c>
      <c r="T332">
        <v>278</v>
      </c>
      <c r="V332" s="1">
        <v>42491</v>
      </c>
      <c r="W332">
        <v>42</v>
      </c>
    </row>
    <row r="333" spans="19:23">
      <c r="S333" s="1">
        <v>42496</v>
      </c>
      <c r="T333">
        <v>289</v>
      </c>
      <c r="V333" s="1">
        <v>42498</v>
      </c>
      <c r="W333">
        <v>41.7</v>
      </c>
    </row>
    <row r="334" spans="19:23">
      <c r="S334" s="1">
        <v>42503</v>
      </c>
      <c r="T334">
        <v>279</v>
      </c>
      <c r="V334" s="1">
        <v>42505</v>
      </c>
      <c r="W334">
        <v>42.6</v>
      </c>
    </row>
    <row r="335" spans="19:23">
      <c r="S335" s="1">
        <v>42510</v>
      </c>
      <c r="T335">
        <v>267</v>
      </c>
      <c r="V335" s="1">
        <v>42512</v>
      </c>
      <c r="W335">
        <v>42</v>
      </c>
    </row>
    <row r="336" spans="19:23">
      <c r="S336" s="1">
        <v>42517</v>
      </c>
      <c r="T336">
        <v>263</v>
      </c>
      <c r="V336" s="1">
        <v>42519</v>
      </c>
      <c r="W336">
        <v>43.2</v>
      </c>
    </row>
    <row r="337" spans="19:23">
      <c r="S337" s="1">
        <v>42524</v>
      </c>
      <c r="T337">
        <v>265</v>
      </c>
      <c r="V337" s="1">
        <v>42526</v>
      </c>
      <c r="W337">
        <v>43.5</v>
      </c>
    </row>
    <row r="338" spans="19:23">
      <c r="S338" s="1">
        <v>42531</v>
      </c>
      <c r="T338">
        <v>273</v>
      </c>
      <c r="V338" s="1">
        <v>42533</v>
      </c>
      <c r="W338">
        <v>42.1</v>
      </c>
    </row>
    <row r="339" spans="19:23">
      <c r="S339" s="1">
        <v>42538</v>
      </c>
      <c r="T339">
        <v>261</v>
      </c>
      <c r="V339" s="1">
        <v>42540</v>
      </c>
      <c r="W339">
        <v>44.2</v>
      </c>
    </row>
    <row r="340" spans="19:23">
      <c r="S340" s="1">
        <v>42545</v>
      </c>
      <c r="T340">
        <v>262</v>
      </c>
      <c r="V340" s="1">
        <v>42547</v>
      </c>
      <c r="W340">
        <v>43.9</v>
      </c>
    </row>
    <row r="341" spans="19:23">
      <c r="S341" s="1">
        <v>42552</v>
      </c>
      <c r="T341">
        <v>255</v>
      </c>
      <c r="V341" s="1">
        <v>42554</v>
      </c>
      <c r="W341">
        <v>43.5</v>
      </c>
    </row>
    <row r="342" spans="19:23">
      <c r="S342" s="1">
        <v>42559</v>
      </c>
      <c r="T342">
        <v>252</v>
      </c>
      <c r="V342" s="1">
        <v>42561</v>
      </c>
      <c r="W342">
        <v>44.7</v>
      </c>
    </row>
    <row r="343" spans="19:23">
      <c r="S343" s="1">
        <v>42566</v>
      </c>
      <c r="T343">
        <v>260</v>
      </c>
      <c r="V343" s="1">
        <v>42568</v>
      </c>
      <c r="W343">
        <v>42.9</v>
      </c>
    </row>
    <row r="344" spans="19:23">
      <c r="S344" s="1">
        <v>42573</v>
      </c>
      <c r="T344">
        <v>264</v>
      </c>
      <c r="V344" s="1">
        <v>42575</v>
      </c>
      <c r="W344">
        <v>42.9</v>
      </c>
    </row>
    <row r="345" spans="19:23">
      <c r="S345" s="1">
        <v>42580</v>
      </c>
      <c r="T345">
        <v>266</v>
      </c>
      <c r="V345" s="1">
        <v>42582</v>
      </c>
      <c r="W345">
        <v>43</v>
      </c>
    </row>
    <row r="346" spans="19:23">
      <c r="S346" s="1">
        <v>42587</v>
      </c>
      <c r="T346">
        <v>265</v>
      </c>
      <c r="V346" s="1">
        <v>42589</v>
      </c>
      <c r="W346">
        <v>41.8</v>
      </c>
    </row>
    <row r="347" spans="19:23">
      <c r="S347" s="1">
        <v>42594</v>
      </c>
      <c r="T347">
        <v>264</v>
      </c>
      <c r="V347" s="1">
        <v>42596</v>
      </c>
      <c r="W347">
        <v>43.6</v>
      </c>
    </row>
    <row r="348" spans="19:23">
      <c r="S348" s="1">
        <v>42601</v>
      </c>
      <c r="T348">
        <v>264</v>
      </c>
      <c r="V348" s="1">
        <v>42603</v>
      </c>
      <c r="W348">
        <v>45.3</v>
      </c>
    </row>
    <row r="349" spans="19:23">
      <c r="S349" s="1">
        <v>42608</v>
      </c>
      <c r="T349">
        <v>261</v>
      </c>
      <c r="V349" s="1">
        <v>42610</v>
      </c>
      <c r="W349">
        <v>43.4</v>
      </c>
    </row>
    <row r="350" spans="19:23">
      <c r="S350" s="1">
        <v>42615</v>
      </c>
      <c r="T350">
        <v>257</v>
      </c>
      <c r="V350" s="1">
        <v>42617</v>
      </c>
      <c r="W350">
        <v>44</v>
      </c>
    </row>
    <row r="351" spans="19:23">
      <c r="S351" s="1">
        <v>42622</v>
      </c>
      <c r="T351">
        <v>252</v>
      </c>
      <c r="V351" s="1">
        <v>42624</v>
      </c>
      <c r="W351">
        <v>42.2</v>
      </c>
    </row>
    <row r="352" spans="19:23">
      <c r="S352" s="1">
        <v>42629</v>
      </c>
      <c r="T352">
        <v>250</v>
      </c>
      <c r="V352" s="1">
        <v>42631</v>
      </c>
      <c r="W352">
        <v>41.3</v>
      </c>
    </row>
    <row r="353" spans="19:23">
      <c r="S353" s="1">
        <v>42636</v>
      </c>
      <c r="T353">
        <v>247</v>
      </c>
      <c r="V353" s="1">
        <v>42638</v>
      </c>
      <c r="W353">
        <v>41.6</v>
      </c>
    </row>
    <row r="354" spans="19:23">
      <c r="S354" s="1">
        <v>42643</v>
      </c>
      <c r="T354">
        <v>245</v>
      </c>
      <c r="V354" s="1">
        <v>42645</v>
      </c>
      <c r="W354">
        <v>41.4</v>
      </c>
    </row>
    <row r="355" spans="19:23">
      <c r="S355" s="1">
        <v>42650</v>
      </c>
      <c r="T355">
        <v>250</v>
      </c>
      <c r="V355" s="1">
        <v>42652</v>
      </c>
      <c r="W355">
        <v>42.1</v>
      </c>
    </row>
    <row r="356" spans="19:23">
      <c r="S356" s="1">
        <v>42657</v>
      </c>
      <c r="T356">
        <v>263</v>
      </c>
      <c r="V356" s="1">
        <v>42659</v>
      </c>
      <c r="W356">
        <v>41.3</v>
      </c>
    </row>
    <row r="357" spans="19:23">
      <c r="S357" s="1">
        <v>42664</v>
      </c>
      <c r="T357">
        <v>256</v>
      </c>
      <c r="V357" s="1">
        <v>42666</v>
      </c>
      <c r="W357">
        <v>43.9</v>
      </c>
    </row>
    <row r="358" spans="19:23">
      <c r="S358" s="1">
        <v>42671</v>
      </c>
      <c r="T358">
        <v>265</v>
      </c>
      <c r="V358" s="1">
        <v>42673</v>
      </c>
      <c r="W358">
        <v>44.6</v>
      </c>
    </row>
    <row r="359" spans="19:23">
      <c r="S359" s="1">
        <v>42678</v>
      </c>
      <c r="T359">
        <v>250</v>
      </c>
      <c r="V359" s="1">
        <v>42680</v>
      </c>
      <c r="W359">
        <v>45.1</v>
      </c>
    </row>
    <row r="360" spans="19:23">
      <c r="S360" s="1">
        <v>42685</v>
      </c>
      <c r="T360">
        <v>232</v>
      </c>
      <c r="V360" s="1">
        <v>42687</v>
      </c>
      <c r="W360">
        <v>45.4</v>
      </c>
    </row>
    <row r="361" spans="19:23">
      <c r="S361" s="1">
        <v>42692</v>
      </c>
      <c r="T361">
        <v>246</v>
      </c>
      <c r="V361" s="1">
        <v>42694</v>
      </c>
      <c r="W361">
        <v>44.8</v>
      </c>
    </row>
    <row r="362" spans="19:23">
      <c r="S362" s="1">
        <v>42699</v>
      </c>
      <c r="T362">
        <v>255</v>
      </c>
      <c r="V362" s="1">
        <v>42701</v>
      </c>
      <c r="W362">
        <v>44.9</v>
      </c>
    </row>
    <row r="363" spans="19:23">
      <c r="S363" s="1">
        <v>42706</v>
      </c>
      <c r="T363">
        <v>248</v>
      </c>
      <c r="V363" s="1">
        <v>42708</v>
      </c>
      <c r="W363">
        <v>45.1</v>
      </c>
    </row>
    <row r="364" spans="19:23">
      <c r="S364" s="1">
        <v>42713</v>
      </c>
      <c r="T364">
        <v>252</v>
      </c>
      <c r="V364" s="1">
        <v>42715</v>
      </c>
      <c r="W364">
        <v>45.5</v>
      </c>
    </row>
    <row r="365" spans="19:23">
      <c r="S365" s="1">
        <v>42720</v>
      </c>
      <c r="T365">
        <v>260</v>
      </c>
      <c r="V365" s="1">
        <v>42722</v>
      </c>
      <c r="W365">
        <v>46.7</v>
      </c>
    </row>
    <row r="366" spans="19:23">
      <c r="S366" s="1">
        <v>42727</v>
      </c>
      <c r="T366">
        <v>257</v>
      </c>
      <c r="V366" s="1">
        <v>42729</v>
      </c>
      <c r="W366">
        <v>46</v>
      </c>
    </row>
    <row r="367" spans="19:23">
      <c r="S367" s="1">
        <v>42734</v>
      </c>
      <c r="T367">
        <v>244</v>
      </c>
      <c r="V367" s="1">
        <v>42736</v>
      </c>
      <c r="W367">
        <v>45.5</v>
      </c>
    </row>
    <row r="368" spans="19:23">
      <c r="S368" s="1">
        <v>42741</v>
      </c>
      <c r="T368">
        <v>243</v>
      </c>
      <c r="V368" s="1">
        <v>42743</v>
      </c>
      <c r="W368">
        <v>45.1</v>
      </c>
    </row>
    <row r="369" spans="19:23">
      <c r="S369" s="1">
        <v>42748</v>
      </c>
      <c r="T369">
        <v>244</v>
      </c>
      <c r="V369" s="1">
        <v>42750</v>
      </c>
      <c r="W369">
        <v>45.2</v>
      </c>
    </row>
    <row r="370" spans="19:23">
      <c r="S370" s="1">
        <v>42755</v>
      </c>
      <c r="T370">
        <v>254</v>
      </c>
      <c r="V370" s="1">
        <v>42757</v>
      </c>
      <c r="W370">
        <v>45.2</v>
      </c>
    </row>
    <row r="371" spans="19:23">
      <c r="S371" s="1">
        <v>42762</v>
      </c>
      <c r="T371">
        <v>245</v>
      </c>
      <c r="V371" s="1">
        <v>42764</v>
      </c>
      <c r="W371">
        <v>46.6</v>
      </c>
    </row>
    <row r="372" spans="19:23">
      <c r="S372" s="1">
        <v>42769</v>
      </c>
      <c r="T372">
        <v>237</v>
      </c>
      <c r="V372" s="1">
        <v>42771</v>
      </c>
      <c r="W372">
        <v>47.2</v>
      </c>
    </row>
    <row r="373" spans="19:23">
      <c r="S373" s="1">
        <v>42776</v>
      </c>
      <c r="T373">
        <v>243</v>
      </c>
      <c r="V373" s="1">
        <v>42778</v>
      </c>
      <c r="W373">
        <v>48.1</v>
      </c>
    </row>
    <row r="374" spans="19:23">
      <c r="S374" s="1">
        <v>42783</v>
      </c>
      <c r="T374">
        <v>248</v>
      </c>
      <c r="V374" s="1">
        <v>42785</v>
      </c>
      <c r="W374">
        <v>48</v>
      </c>
    </row>
    <row r="375" spans="19:23">
      <c r="S375" s="1">
        <v>42790</v>
      </c>
      <c r="T375">
        <v>231</v>
      </c>
      <c r="V375" s="1">
        <v>42792</v>
      </c>
      <c r="W375">
        <v>49.8</v>
      </c>
    </row>
    <row r="376" spans="19:23">
      <c r="S376" s="1">
        <v>42797</v>
      </c>
      <c r="T376">
        <v>246</v>
      </c>
      <c r="V376" s="1">
        <v>42799</v>
      </c>
      <c r="W376">
        <v>50.6</v>
      </c>
    </row>
    <row r="377" spans="19:23">
      <c r="S377" s="1">
        <v>42804</v>
      </c>
      <c r="T377">
        <v>244</v>
      </c>
      <c r="V377" s="1">
        <v>42806</v>
      </c>
      <c r="W377">
        <v>51</v>
      </c>
    </row>
    <row r="378" spans="19:23">
      <c r="S378" s="1">
        <v>42811</v>
      </c>
      <c r="T378">
        <v>255</v>
      </c>
      <c r="V378" s="1">
        <v>42813</v>
      </c>
      <c r="W378">
        <v>51.3</v>
      </c>
    </row>
    <row r="379" spans="19:23">
      <c r="S379" s="1">
        <v>42818</v>
      </c>
      <c r="T379">
        <v>256</v>
      </c>
      <c r="V379" s="1">
        <v>42820</v>
      </c>
      <c r="W379">
        <v>49.7</v>
      </c>
    </row>
    <row r="380" spans="19:23">
      <c r="S380" s="1">
        <v>42825</v>
      </c>
      <c r="T380">
        <v>237</v>
      </c>
      <c r="V380" s="1">
        <v>42827</v>
      </c>
      <c r="W380">
        <v>50.2</v>
      </c>
    </row>
    <row r="381" spans="19:23">
      <c r="S381" s="1">
        <v>42832</v>
      </c>
      <c r="T381">
        <v>238</v>
      </c>
      <c r="V381" s="1">
        <v>42834</v>
      </c>
      <c r="W381">
        <v>51</v>
      </c>
    </row>
    <row r="382" spans="19:23">
      <c r="S382" s="1">
        <v>42839</v>
      </c>
      <c r="T382">
        <v>242</v>
      </c>
      <c r="V382" s="1">
        <v>42841</v>
      </c>
      <c r="W382">
        <v>49.9</v>
      </c>
    </row>
    <row r="383" spans="19:23">
      <c r="S383" s="1">
        <v>42846</v>
      </c>
      <c r="T383">
        <v>252</v>
      </c>
      <c r="V383" s="1">
        <v>42848</v>
      </c>
      <c r="W383">
        <v>50.8</v>
      </c>
    </row>
    <row r="384" spans="19:23">
      <c r="S384" s="1">
        <v>42853</v>
      </c>
      <c r="T384">
        <v>241</v>
      </c>
      <c r="V384" s="1">
        <v>42855</v>
      </c>
      <c r="W384">
        <v>50.9</v>
      </c>
    </row>
    <row r="385" spans="19:23">
      <c r="S385" s="1">
        <v>42860</v>
      </c>
      <c r="T385">
        <v>237</v>
      </c>
      <c r="V385" s="1">
        <v>42862</v>
      </c>
      <c r="W385">
        <v>49.7</v>
      </c>
    </row>
    <row r="386" spans="19:23">
      <c r="S386" s="1">
        <v>42867</v>
      </c>
      <c r="T386">
        <v>237</v>
      </c>
      <c r="V386" s="1">
        <v>42869</v>
      </c>
      <c r="W386">
        <v>50.2</v>
      </c>
    </row>
    <row r="387" spans="19:23">
      <c r="S387" s="1">
        <v>42874</v>
      </c>
      <c r="T387">
        <v>234</v>
      </c>
      <c r="V387" s="1">
        <v>42876</v>
      </c>
      <c r="W387">
        <v>50.9</v>
      </c>
    </row>
    <row r="388" spans="19:23">
      <c r="S388" s="1">
        <v>42881</v>
      </c>
      <c r="T388">
        <v>251</v>
      </c>
      <c r="V388" s="1">
        <v>42883</v>
      </c>
      <c r="W388">
        <v>51.2</v>
      </c>
    </row>
    <row r="389" spans="19:23">
      <c r="S389" s="1">
        <v>42888</v>
      </c>
      <c r="T389">
        <v>244</v>
      </c>
      <c r="V389" s="1">
        <v>42890</v>
      </c>
      <c r="W389">
        <v>49.9</v>
      </c>
    </row>
    <row r="390" spans="19:23">
      <c r="S390" s="1">
        <v>42895</v>
      </c>
      <c r="T390">
        <v>237</v>
      </c>
      <c r="V390" s="1">
        <v>42897</v>
      </c>
      <c r="W390">
        <v>50</v>
      </c>
    </row>
    <row r="391" spans="19:23">
      <c r="S391" s="1">
        <v>42902</v>
      </c>
      <c r="T391">
        <v>243</v>
      </c>
      <c r="V391" s="1">
        <v>42904</v>
      </c>
      <c r="W391">
        <v>49.4</v>
      </c>
    </row>
    <row r="392" spans="19:23">
      <c r="S392" s="1">
        <v>42909</v>
      </c>
      <c r="T392">
        <v>237</v>
      </c>
      <c r="V392" s="1">
        <v>42911</v>
      </c>
      <c r="W392">
        <v>48.6</v>
      </c>
    </row>
    <row r="393" spans="19:23">
      <c r="S393" s="1">
        <v>42916</v>
      </c>
      <c r="T393">
        <v>247</v>
      </c>
      <c r="V393" s="1">
        <v>42918</v>
      </c>
      <c r="W393">
        <v>48.5</v>
      </c>
    </row>
    <row r="394" spans="19:23">
      <c r="S394" s="1">
        <v>42923</v>
      </c>
      <c r="T394">
        <v>243</v>
      </c>
      <c r="V394" s="1">
        <v>42925</v>
      </c>
      <c r="W394">
        <v>47</v>
      </c>
    </row>
    <row r="395" spans="19:23">
      <c r="S395" s="1">
        <v>42930</v>
      </c>
      <c r="T395">
        <v>241</v>
      </c>
      <c r="V395" s="1">
        <v>42932</v>
      </c>
      <c r="W395">
        <v>47.6</v>
      </c>
    </row>
    <row r="396" spans="19:23">
      <c r="S396" s="1">
        <v>42937</v>
      </c>
      <c r="T396">
        <v>245</v>
      </c>
      <c r="V396" s="1">
        <v>42939</v>
      </c>
      <c r="W396">
        <v>48.6</v>
      </c>
    </row>
    <row r="397" spans="19:23">
      <c r="S397" s="1">
        <v>42944</v>
      </c>
      <c r="T397">
        <v>242</v>
      </c>
      <c r="V397" s="1">
        <v>42946</v>
      </c>
      <c r="W397">
        <v>49.6</v>
      </c>
    </row>
    <row r="398" spans="19:23">
      <c r="S398" s="1">
        <v>42951</v>
      </c>
      <c r="T398">
        <v>245</v>
      </c>
      <c r="V398" s="1">
        <v>42953</v>
      </c>
      <c r="W398">
        <v>51.4</v>
      </c>
    </row>
    <row r="399" spans="19:23">
      <c r="S399" s="1">
        <v>42958</v>
      </c>
      <c r="T399">
        <v>236</v>
      </c>
      <c r="V399" s="1">
        <v>42960</v>
      </c>
      <c r="W399">
        <v>52.1</v>
      </c>
    </row>
    <row r="400" spans="19:23">
      <c r="S400" s="1">
        <v>42965</v>
      </c>
      <c r="T400">
        <v>240</v>
      </c>
      <c r="V400" s="1">
        <v>42967</v>
      </c>
      <c r="W400">
        <v>52.8</v>
      </c>
    </row>
    <row r="401" spans="19:23">
      <c r="S401" s="1">
        <v>42972</v>
      </c>
      <c r="T401">
        <v>238</v>
      </c>
      <c r="V401" s="1">
        <v>42974</v>
      </c>
      <c r="W401">
        <v>53.3</v>
      </c>
    </row>
    <row r="402" spans="19:23">
      <c r="S402" s="1">
        <v>42979</v>
      </c>
      <c r="T402">
        <v>298</v>
      </c>
      <c r="V402" s="1">
        <v>42981</v>
      </c>
      <c r="W402">
        <v>52.6</v>
      </c>
    </row>
    <row r="403" spans="19:23">
      <c r="S403" s="1">
        <v>42986</v>
      </c>
      <c r="T403">
        <v>274</v>
      </c>
      <c r="V403" s="1">
        <v>42988</v>
      </c>
      <c r="W403">
        <v>51.9</v>
      </c>
    </row>
    <row r="404" spans="19:23">
      <c r="S404" s="1">
        <v>42993</v>
      </c>
      <c r="T404">
        <v>259</v>
      </c>
      <c r="V404" s="1">
        <v>42995</v>
      </c>
      <c r="W404">
        <v>50.6</v>
      </c>
    </row>
    <row r="405" spans="19:23">
      <c r="S405" s="1">
        <v>43000</v>
      </c>
      <c r="T405">
        <v>262</v>
      </c>
      <c r="V405" s="1">
        <v>43002</v>
      </c>
      <c r="W405">
        <v>51.6</v>
      </c>
    </row>
    <row r="406" spans="19:23">
      <c r="S406" s="1">
        <v>43007</v>
      </c>
      <c r="T406">
        <v>254</v>
      </c>
      <c r="V406" s="1">
        <v>43009</v>
      </c>
      <c r="W406">
        <v>49.9</v>
      </c>
    </row>
    <row r="407" spans="19:23">
      <c r="S407" s="1">
        <v>43014</v>
      </c>
      <c r="T407">
        <v>245</v>
      </c>
      <c r="V407" s="1">
        <v>43016</v>
      </c>
      <c r="W407">
        <v>49.5</v>
      </c>
    </row>
    <row r="408" spans="19:23">
      <c r="S408" s="1">
        <v>43021</v>
      </c>
      <c r="T408">
        <v>230</v>
      </c>
      <c r="V408" s="1">
        <v>43023</v>
      </c>
      <c r="W408">
        <v>51.1</v>
      </c>
    </row>
    <row r="409" spans="19:23">
      <c r="S409" s="1">
        <v>43028</v>
      </c>
      <c r="T409">
        <v>235</v>
      </c>
      <c r="V409" s="1">
        <v>43030</v>
      </c>
      <c r="W409">
        <v>51</v>
      </c>
    </row>
    <row r="410" spans="19:23">
      <c r="S410" s="1">
        <v>43035</v>
      </c>
      <c r="T410">
        <v>235</v>
      </c>
      <c r="V410" s="1">
        <v>43037</v>
      </c>
      <c r="W410">
        <v>51.7</v>
      </c>
    </row>
    <row r="411" spans="19:23">
      <c r="S411" s="1">
        <v>43042</v>
      </c>
      <c r="T411">
        <v>239</v>
      </c>
      <c r="V411" s="1">
        <v>43044</v>
      </c>
      <c r="W411">
        <v>51.5</v>
      </c>
    </row>
    <row r="412" spans="19:23">
      <c r="S412" s="1">
        <v>43049</v>
      </c>
      <c r="T412">
        <v>247</v>
      </c>
      <c r="V412" s="1">
        <v>43051</v>
      </c>
      <c r="W412">
        <v>52.1</v>
      </c>
    </row>
    <row r="413" spans="19:23">
      <c r="S413" s="1">
        <v>43056</v>
      </c>
      <c r="T413">
        <v>235</v>
      </c>
      <c r="V413" s="1">
        <v>43058</v>
      </c>
      <c r="W413">
        <v>51.7</v>
      </c>
    </row>
    <row r="414" spans="19:23">
      <c r="S414" s="1">
        <v>43063</v>
      </c>
      <c r="T414">
        <v>233</v>
      </c>
      <c r="V414" s="1">
        <v>43065</v>
      </c>
      <c r="W414">
        <v>51.6</v>
      </c>
    </row>
    <row r="415" spans="19:23">
      <c r="S415" s="1">
        <v>43070</v>
      </c>
      <c r="T415">
        <v>230</v>
      </c>
      <c r="V415" s="1">
        <v>43072</v>
      </c>
      <c r="W415">
        <v>52.3</v>
      </c>
    </row>
    <row r="416" spans="19:23">
      <c r="S416" s="1">
        <v>43077</v>
      </c>
      <c r="T416">
        <v>226</v>
      </c>
      <c r="V416" s="1">
        <v>43079</v>
      </c>
      <c r="W416">
        <v>51.3</v>
      </c>
    </row>
    <row r="417" spans="19:23">
      <c r="S417" s="1">
        <v>43084</v>
      </c>
      <c r="T417">
        <v>239</v>
      </c>
      <c r="V417" s="1">
        <v>43086</v>
      </c>
      <c r="W417">
        <v>50.8</v>
      </c>
    </row>
    <row r="418" spans="19:23">
      <c r="S418" s="1">
        <v>43091</v>
      </c>
      <c r="T418">
        <v>243</v>
      </c>
      <c r="V418" s="1">
        <v>43093</v>
      </c>
      <c r="W418">
        <v>52.4</v>
      </c>
    </row>
    <row r="419" spans="19:23">
      <c r="S419" s="1">
        <v>43098</v>
      </c>
      <c r="T419">
        <v>241</v>
      </c>
      <c r="V419" s="1">
        <v>43100</v>
      </c>
      <c r="W419">
        <v>51.8</v>
      </c>
    </row>
    <row r="420" spans="19:23">
      <c r="S420" s="1">
        <v>43105</v>
      </c>
      <c r="T420">
        <v>249</v>
      </c>
      <c r="V420" s="1">
        <v>43107</v>
      </c>
      <c r="W420">
        <v>53.5</v>
      </c>
    </row>
    <row r="421" spans="19:23">
      <c r="S421" s="1">
        <v>43112</v>
      </c>
      <c r="T421">
        <v>228</v>
      </c>
      <c r="V421" s="1">
        <v>43114</v>
      </c>
      <c r="W421">
        <v>53.8</v>
      </c>
    </row>
    <row r="422" spans="19:23">
      <c r="S422" s="1">
        <v>43119</v>
      </c>
      <c r="T422">
        <v>233</v>
      </c>
      <c r="V422" s="1">
        <v>43121</v>
      </c>
      <c r="W422">
        <v>53.7</v>
      </c>
    </row>
    <row r="423" spans="19:23">
      <c r="S423" s="1">
        <v>43126</v>
      </c>
      <c r="T423">
        <v>227</v>
      </c>
      <c r="V423" s="1">
        <v>43128</v>
      </c>
      <c r="W423">
        <v>54.6</v>
      </c>
    </row>
    <row r="424" spans="19:23">
      <c r="S424" s="1">
        <v>43133</v>
      </c>
      <c r="T424">
        <v>224</v>
      </c>
      <c r="V424" s="1">
        <v>43135</v>
      </c>
      <c r="W424">
        <v>54.4</v>
      </c>
    </row>
    <row r="425" spans="19:23">
      <c r="S425" s="1">
        <v>43140</v>
      </c>
      <c r="T425">
        <v>227</v>
      </c>
      <c r="V425" s="1">
        <v>43142</v>
      </c>
      <c r="W425">
        <v>57</v>
      </c>
    </row>
    <row r="426" spans="19:23">
      <c r="S426" s="1">
        <v>43147</v>
      </c>
      <c r="T426">
        <v>220</v>
      </c>
      <c r="V426" s="1">
        <v>43149</v>
      </c>
      <c r="W426">
        <v>56.6</v>
      </c>
    </row>
    <row r="427" spans="19:23">
      <c r="S427" s="1">
        <v>43154</v>
      </c>
      <c r="T427">
        <v>215</v>
      </c>
      <c r="V427" s="1">
        <v>43156</v>
      </c>
      <c r="W427">
        <v>56.2</v>
      </c>
    </row>
    <row r="428" spans="19:23">
      <c r="S428" s="1">
        <v>43161</v>
      </c>
      <c r="T428">
        <v>226</v>
      </c>
      <c r="V428" s="1">
        <v>43163</v>
      </c>
      <c r="W428">
        <v>56.8</v>
      </c>
    </row>
    <row r="429" spans="19:23">
      <c r="S429" s="1">
        <v>43168</v>
      </c>
      <c r="T429">
        <v>223</v>
      </c>
      <c r="V429" s="1">
        <v>43170</v>
      </c>
      <c r="W429">
        <v>56.2</v>
      </c>
    </row>
    <row r="430" spans="19:23">
      <c r="S430" s="1">
        <v>43175</v>
      </c>
      <c r="T430">
        <v>224</v>
      </c>
      <c r="V430" s="1">
        <v>43177</v>
      </c>
      <c r="W430">
        <v>56.8</v>
      </c>
    </row>
    <row r="431" spans="19:23">
      <c r="S431" s="1">
        <v>43182</v>
      </c>
      <c r="T431">
        <v>220</v>
      </c>
      <c r="V431" s="1">
        <v>43184</v>
      </c>
      <c r="W431">
        <v>56.8</v>
      </c>
    </row>
    <row r="432" spans="19:23">
      <c r="S432" s="1">
        <v>43189</v>
      </c>
      <c r="T432">
        <v>235</v>
      </c>
      <c r="V432" s="1">
        <v>43191</v>
      </c>
      <c r="W432">
        <v>57.2</v>
      </c>
    </row>
    <row r="433" spans="19:23">
      <c r="S433" s="1">
        <v>43196</v>
      </c>
      <c r="T433">
        <v>235</v>
      </c>
      <c r="V433" s="1">
        <v>43198</v>
      </c>
      <c r="W433">
        <v>58</v>
      </c>
    </row>
    <row r="434" spans="19:23">
      <c r="S434" s="1">
        <v>43203</v>
      </c>
      <c r="T434">
        <v>235</v>
      </c>
      <c r="V434" s="1">
        <v>43205</v>
      </c>
      <c r="W434">
        <v>58.1</v>
      </c>
    </row>
    <row r="435" spans="19:23">
      <c r="S435" s="1">
        <v>43210</v>
      </c>
      <c r="T435">
        <v>208</v>
      </c>
      <c r="V435" s="1">
        <v>43212</v>
      </c>
      <c r="W435">
        <v>57.5</v>
      </c>
    </row>
    <row r="436" spans="19:23">
      <c r="S436" s="1">
        <v>43217</v>
      </c>
      <c r="T436">
        <v>212</v>
      </c>
      <c r="V436" s="1">
        <v>43219</v>
      </c>
      <c r="W436">
        <v>56.5</v>
      </c>
    </row>
    <row r="437" spans="19:23">
      <c r="S437" s="1">
        <v>43224</v>
      </c>
      <c r="T437">
        <v>210</v>
      </c>
      <c r="V437" s="1">
        <v>43226</v>
      </c>
      <c r="W437">
        <v>55.8</v>
      </c>
    </row>
    <row r="438" spans="19:23">
      <c r="S438" s="1">
        <v>43231</v>
      </c>
      <c r="T438">
        <v>224</v>
      </c>
      <c r="V438" s="1">
        <v>43233</v>
      </c>
      <c r="W438">
        <v>54.6</v>
      </c>
    </row>
    <row r="439" spans="19:23">
      <c r="S439" s="1">
        <v>43238</v>
      </c>
      <c r="T439">
        <v>230</v>
      </c>
      <c r="V439" s="1">
        <v>43240</v>
      </c>
      <c r="W439">
        <v>55.2</v>
      </c>
    </row>
    <row r="440" spans="19:23">
      <c r="S440" s="1">
        <v>43245</v>
      </c>
      <c r="T440">
        <v>221</v>
      </c>
      <c r="V440" s="1">
        <v>43247</v>
      </c>
      <c r="W440">
        <v>55.2</v>
      </c>
    </row>
    <row r="441" spans="19:23">
      <c r="S441" s="1">
        <v>43252</v>
      </c>
      <c r="T441">
        <v>221</v>
      </c>
      <c r="V441" s="1">
        <v>43254</v>
      </c>
      <c r="W441">
        <v>54.8</v>
      </c>
    </row>
    <row r="442" spans="19:23">
      <c r="S442" s="1">
        <v>43259</v>
      </c>
      <c r="T442">
        <v>218</v>
      </c>
      <c r="V442" s="1">
        <v>43261</v>
      </c>
      <c r="W442">
        <v>55.8</v>
      </c>
    </row>
    <row r="443" spans="19:23">
      <c r="S443" s="1">
        <v>43266</v>
      </c>
      <c r="T443">
        <v>220</v>
      </c>
      <c r="V443" s="1">
        <v>43268</v>
      </c>
      <c r="W443">
        <v>56.5</v>
      </c>
    </row>
    <row r="444" spans="19:23">
      <c r="S444" s="1">
        <v>43273</v>
      </c>
      <c r="T444">
        <v>220</v>
      </c>
      <c r="V444" s="1">
        <v>43275</v>
      </c>
      <c r="W444">
        <v>57.3</v>
      </c>
    </row>
    <row r="445" spans="19:23">
      <c r="S445" s="1">
        <v>43280</v>
      </c>
      <c r="T445">
        <v>229</v>
      </c>
      <c r="V445" s="1">
        <v>43282</v>
      </c>
      <c r="W445">
        <v>57.6</v>
      </c>
    </row>
    <row r="446" spans="19:23">
      <c r="S446" s="1">
        <v>43287</v>
      </c>
      <c r="T446">
        <v>229</v>
      </c>
      <c r="V446" s="1">
        <v>43289</v>
      </c>
      <c r="W446">
        <v>58</v>
      </c>
    </row>
    <row r="447" spans="19:23">
      <c r="S447" s="1">
        <v>43294</v>
      </c>
      <c r="T447">
        <v>212</v>
      </c>
      <c r="V447" s="1">
        <v>43296</v>
      </c>
      <c r="W447">
        <v>58.8</v>
      </c>
    </row>
    <row r="448" spans="19:23">
      <c r="S448" s="1">
        <v>43301</v>
      </c>
      <c r="T448">
        <v>220</v>
      </c>
      <c r="V448" s="1">
        <v>43303</v>
      </c>
      <c r="W448">
        <v>59</v>
      </c>
    </row>
    <row r="449" spans="19:23">
      <c r="S449" s="1">
        <v>43308</v>
      </c>
      <c r="T449">
        <v>218</v>
      </c>
      <c r="V449" s="1">
        <v>43310</v>
      </c>
      <c r="W449">
        <v>58.6</v>
      </c>
    </row>
    <row r="450" spans="19:23">
      <c r="S450" s="1">
        <v>43315</v>
      </c>
      <c r="T450">
        <v>217</v>
      </c>
      <c r="V450" s="1">
        <v>43317</v>
      </c>
      <c r="W450">
        <v>59.3</v>
      </c>
    </row>
    <row r="451" spans="19:23">
      <c r="S451" s="1">
        <v>43322</v>
      </c>
      <c r="T451">
        <v>212</v>
      </c>
      <c r="V451" s="1">
        <v>43324</v>
      </c>
      <c r="W451">
        <v>58.9</v>
      </c>
    </row>
    <row r="452" spans="19:23">
      <c r="S452" s="1">
        <v>43329</v>
      </c>
      <c r="T452">
        <v>215</v>
      </c>
      <c r="V452" s="1">
        <v>43331</v>
      </c>
      <c r="W452">
        <v>58.6</v>
      </c>
    </row>
    <row r="453" spans="19:23">
      <c r="S453" s="1">
        <v>43336</v>
      </c>
      <c r="T453">
        <v>214</v>
      </c>
      <c r="V453" s="1">
        <v>43338</v>
      </c>
      <c r="W453">
        <v>58.3</v>
      </c>
    </row>
    <row r="454" spans="19:23">
      <c r="S454" s="1">
        <v>43343</v>
      </c>
      <c r="T454">
        <v>209</v>
      </c>
      <c r="V454" s="1">
        <v>43345</v>
      </c>
      <c r="W454">
        <v>58</v>
      </c>
    </row>
    <row r="455" spans="19:23">
      <c r="S455" s="1">
        <v>43350</v>
      </c>
      <c r="T455">
        <v>210</v>
      </c>
      <c r="V455" s="1">
        <v>43352</v>
      </c>
      <c r="W455">
        <v>59</v>
      </c>
    </row>
    <row r="456" spans="19:23">
      <c r="S456" s="1">
        <v>43357</v>
      </c>
      <c r="T456">
        <v>212</v>
      </c>
      <c r="V456" s="1">
        <v>43359</v>
      </c>
      <c r="W456">
        <v>60.2</v>
      </c>
    </row>
    <row r="457" spans="19:23">
      <c r="S457" s="1">
        <v>43364</v>
      </c>
      <c r="T457">
        <v>212</v>
      </c>
      <c r="V457" s="1">
        <v>43366</v>
      </c>
      <c r="W457">
        <v>61.2</v>
      </c>
    </row>
    <row r="458" spans="19:23">
      <c r="S458" s="1">
        <v>43371</v>
      </c>
      <c r="T458">
        <v>216</v>
      </c>
      <c r="V458" s="1">
        <v>43373</v>
      </c>
      <c r="W458">
        <v>61.6</v>
      </c>
    </row>
    <row r="459" spans="19:23">
      <c r="S459" s="1">
        <v>43378</v>
      </c>
      <c r="T459">
        <v>212</v>
      </c>
      <c r="V459" s="1">
        <v>43380</v>
      </c>
      <c r="W459">
        <v>59.5</v>
      </c>
    </row>
    <row r="460" spans="19:23">
      <c r="S460" s="1">
        <v>43385</v>
      </c>
      <c r="T460">
        <v>212</v>
      </c>
      <c r="V460" s="1">
        <v>43387</v>
      </c>
      <c r="W460">
        <v>60.8</v>
      </c>
    </row>
    <row r="461" spans="19:23">
      <c r="S461" s="1">
        <v>43392</v>
      </c>
      <c r="T461">
        <v>219</v>
      </c>
      <c r="V461" s="1">
        <v>43394</v>
      </c>
      <c r="W461">
        <v>60.1</v>
      </c>
    </row>
    <row r="462" spans="19:23">
      <c r="S462" s="1">
        <v>43399</v>
      </c>
      <c r="T462">
        <v>216</v>
      </c>
      <c r="V462" s="1">
        <v>43401</v>
      </c>
      <c r="W462">
        <v>60.3</v>
      </c>
    </row>
    <row r="463" spans="19:23">
      <c r="S463" s="1">
        <v>43406</v>
      </c>
      <c r="T463">
        <v>216</v>
      </c>
      <c r="V463" s="1">
        <v>43408</v>
      </c>
      <c r="W463">
        <v>61.3</v>
      </c>
    </row>
    <row r="464" spans="19:23">
      <c r="S464" s="1">
        <v>43413</v>
      </c>
      <c r="T464">
        <v>217</v>
      </c>
      <c r="V464" s="1">
        <v>43415</v>
      </c>
      <c r="W464">
        <v>60.5</v>
      </c>
    </row>
    <row r="465" spans="19:23">
      <c r="S465" s="1">
        <v>43420</v>
      </c>
      <c r="T465">
        <v>220</v>
      </c>
      <c r="V465" s="1">
        <v>43422</v>
      </c>
      <c r="W465">
        <v>61.3</v>
      </c>
    </row>
    <row r="466" spans="19:23">
      <c r="S466" s="1">
        <v>43427</v>
      </c>
      <c r="T466">
        <v>230</v>
      </c>
      <c r="V466" s="1">
        <v>43429</v>
      </c>
      <c r="W466">
        <v>60.6</v>
      </c>
    </row>
    <row r="467" spans="19:23">
      <c r="S467" s="1">
        <v>43434</v>
      </c>
      <c r="T467">
        <v>225</v>
      </c>
      <c r="V467" s="1">
        <v>43436</v>
      </c>
      <c r="W467">
        <v>60.3</v>
      </c>
    </row>
    <row r="468" spans="19:23">
      <c r="S468" s="1">
        <v>43441</v>
      </c>
      <c r="T468">
        <v>203</v>
      </c>
      <c r="V468" s="1">
        <v>43443</v>
      </c>
      <c r="W468">
        <v>59.4</v>
      </c>
    </row>
    <row r="469" spans="19:23">
      <c r="S469" s="1">
        <v>43448</v>
      </c>
      <c r="T469">
        <v>214</v>
      </c>
      <c r="V469" s="1">
        <v>43450</v>
      </c>
      <c r="W469">
        <v>58.8</v>
      </c>
    </row>
    <row r="470" spans="19:23">
      <c r="S470" s="1">
        <v>43455</v>
      </c>
      <c r="T470">
        <v>220</v>
      </c>
      <c r="V470" s="1">
        <v>43457</v>
      </c>
      <c r="W470">
        <v>59.4</v>
      </c>
    </row>
    <row r="471" spans="19:23">
      <c r="S471" s="1">
        <v>43462</v>
      </c>
      <c r="T471">
        <v>226</v>
      </c>
      <c r="V471" s="1">
        <v>43464</v>
      </c>
      <c r="W471">
        <v>59.6</v>
      </c>
    </row>
    <row r="472" spans="19:23">
      <c r="S472" s="1">
        <v>43469</v>
      </c>
      <c r="T472">
        <v>218</v>
      </c>
      <c r="V472" s="1">
        <v>43471</v>
      </c>
      <c r="W472">
        <v>58.5</v>
      </c>
    </row>
    <row r="473" spans="19:23">
      <c r="S473" s="1">
        <v>43476</v>
      </c>
      <c r="T473">
        <v>215</v>
      </c>
      <c r="V473" s="1">
        <v>43478</v>
      </c>
      <c r="W473">
        <v>58.1</v>
      </c>
    </row>
    <row r="474" spans="19:23">
      <c r="S474" s="1">
        <v>43483</v>
      </c>
      <c r="T474">
        <v>211</v>
      </c>
      <c r="V474" s="1">
        <v>43485</v>
      </c>
      <c r="W474">
        <v>57.4</v>
      </c>
    </row>
    <row r="475" spans="19:23">
      <c r="S475" s="1">
        <v>43490</v>
      </c>
      <c r="T475">
        <v>236</v>
      </c>
      <c r="V475" s="1">
        <v>43492</v>
      </c>
      <c r="W475">
        <v>57.4</v>
      </c>
    </row>
    <row r="476" spans="19:23">
      <c r="S476" s="1">
        <v>43497</v>
      </c>
      <c r="T476">
        <v>233</v>
      </c>
      <c r="V476" s="1">
        <v>43499</v>
      </c>
      <c r="W476">
        <v>58.2</v>
      </c>
    </row>
    <row r="477" spans="19:23">
      <c r="S477" s="1">
        <v>43504</v>
      </c>
      <c r="T477">
        <v>232</v>
      </c>
      <c r="V477" s="1">
        <v>43506</v>
      </c>
      <c r="W477">
        <v>60</v>
      </c>
    </row>
    <row r="478" spans="19:23">
      <c r="S478" s="1">
        <v>43511</v>
      </c>
      <c r="T478">
        <v>218</v>
      </c>
      <c r="V478" s="1">
        <v>43513</v>
      </c>
      <c r="W478">
        <v>59.6</v>
      </c>
    </row>
    <row r="479" spans="19:23">
      <c r="S479" s="1">
        <v>43518</v>
      </c>
      <c r="T479">
        <v>223</v>
      </c>
      <c r="V479" s="1">
        <v>43520</v>
      </c>
      <c r="W479">
        <v>61</v>
      </c>
    </row>
    <row r="480" spans="19:23">
      <c r="S480" s="1">
        <v>43525</v>
      </c>
      <c r="T480">
        <v>220</v>
      </c>
      <c r="V480" s="1">
        <v>43527</v>
      </c>
      <c r="W480">
        <v>62.1</v>
      </c>
    </row>
    <row r="481" spans="19:23">
      <c r="S481" s="1">
        <v>43532</v>
      </c>
      <c r="T481">
        <v>225</v>
      </c>
      <c r="V481" s="1">
        <v>43534</v>
      </c>
      <c r="W481">
        <v>60.8</v>
      </c>
    </row>
    <row r="482" spans="19:23">
      <c r="S482" s="1">
        <v>43539</v>
      </c>
      <c r="T482">
        <v>218</v>
      </c>
      <c r="V482" s="1">
        <v>43541</v>
      </c>
      <c r="W482">
        <v>61.5</v>
      </c>
    </row>
    <row r="483" spans="19:23">
      <c r="S483" s="1">
        <v>43546</v>
      </c>
      <c r="T483">
        <v>215</v>
      </c>
      <c r="V483" s="1">
        <v>43548</v>
      </c>
      <c r="W483">
        <v>60</v>
      </c>
    </row>
    <row r="484" spans="19:23">
      <c r="S484" s="1">
        <v>43553</v>
      </c>
      <c r="T484">
        <v>211</v>
      </c>
      <c r="V484" s="1">
        <v>43555</v>
      </c>
      <c r="W484">
        <v>58.9</v>
      </c>
    </row>
    <row r="485" spans="19:23">
      <c r="S485" s="1">
        <v>43560</v>
      </c>
      <c r="T485">
        <v>203</v>
      </c>
      <c r="V485" s="1">
        <v>43562</v>
      </c>
      <c r="W485">
        <v>59.8</v>
      </c>
    </row>
    <row r="486" spans="19:23">
      <c r="S486" s="1">
        <v>43567</v>
      </c>
      <c r="T486">
        <v>203</v>
      </c>
      <c r="V486" s="1">
        <v>43569</v>
      </c>
      <c r="W486">
        <v>60.3</v>
      </c>
    </row>
    <row r="487" spans="19:23">
      <c r="S487" s="1">
        <v>43574</v>
      </c>
      <c r="T487">
        <v>224</v>
      </c>
      <c r="V487" s="1">
        <v>43576</v>
      </c>
      <c r="W487">
        <v>60.8</v>
      </c>
    </row>
    <row r="488" spans="19:23">
      <c r="S488" s="1">
        <v>43581</v>
      </c>
      <c r="T488">
        <v>230</v>
      </c>
      <c r="V488" s="1">
        <v>43583</v>
      </c>
      <c r="W488">
        <v>60.4</v>
      </c>
    </row>
    <row r="489" spans="19:23">
      <c r="S489" s="1">
        <v>43588</v>
      </c>
      <c r="T489">
        <v>225</v>
      </c>
      <c r="V489" s="1">
        <v>43590</v>
      </c>
      <c r="W489">
        <v>59.8</v>
      </c>
    </row>
    <row r="490" spans="19:23">
      <c r="S490" s="1">
        <v>43595</v>
      </c>
      <c r="T490">
        <v>216</v>
      </c>
      <c r="V490" s="1">
        <v>43597</v>
      </c>
      <c r="W490">
        <v>59.9</v>
      </c>
    </row>
    <row r="491" spans="19:23">
      <c r="S491" s="1">
        <v>43602</v>
      </c>
      <c r="T491">
        <v>213</v>
      </c>
      <c r="V491" s="1">
        <v>43604</v>
      </c>
      <c r="W491">
        <v>60.3</v>
      </c>
    </row>
    <row r="492" spans="19:23">
      <c r="S492" s="1">
        <v>43609</v>
      </c>
      <c r="T492">
        <v>218</v>
      </c>
      <c r="V492" s="1">
        <v>43611</v>
      </c>
      <c r="W492">
        <v>60.8</v>
      </c>
    </row>
    <row r="493" spans="19:23">
      <c r="S493" s="1">
        <v>43616</v>
      </c>
      <c r="T493">
        <v>220</v>
      </c>
      <c r="V493" s="1">
        <v>43618</v>
      </c>
      <c r="W493">
        <v>61.7</v>
      </c>
    </row>
    <row r="494" spans="19:23">
      <c r="S494" s="1">
        <v>43623</v>
      </c>
      <c r="T494">
        <v>220</v>
      </c>
      <c r="V494" s="1">
        <v>43625</v>
      </c>
      <c r="W494">
        <v>61.6</v>
      </c>
    </row>
    <row r="495" spans="19:23">
      <c r="S495" s="1">
        <v>43630</v>
      </c>
      <c r="T495">
        <v>219</v>
      </c>
      <c r="V495" s="1">
        <v>43632</v>
      </c>
      <c r="W495">
        <v>61.8</v>
      </c>
    </row>
    <row r="496" spans="19:23">
      <c r="S496" s="1">
        <v>43637</v>
      </c>
      <c r="T496">
        <v>224</v>
      </c>
      <c r="V496" s="1">
        <v>43639</v>
      </c>
      <c r="W496">
        <v>63.6</v>
      </c>
    </row>
    <row r="497" spans="19:23">
      <c r="S497" s="1">
        <v>43644</v>
      </c>
      <c r="T497">
        <v>223</v>
      </c>
      <c r="V497" s="1">
        <v>43646</v>
      </c>
      <c r="W497">
        <v>62.6</v>
      </c>
    </row>
    <row r="498" spans="19:23">
      <c r="S498" s="1">
        <v>43651</v>
      </c>
      <c r="T498">
        <v>205</v>
      </c>
      <c r="V498" s="1">
        <v>43653</v>
      </c>
      <c r="W498">
        <v>63.8</v>
      </c>
    </row>
    <row r="499" spans="19:23">
      <c r="S499" s="1">
        <v>43658</v>
      </c>
      <c r="T499">
        <v>217</v>
      </c>
      <c r="V499" s="1">
        <v>43660</v>
      </c>
      <c r="W499">
        <v>64.7</v>
      </c>
    </row>
    <row r="500" spans="19:23">
      <c r="S500" s="1">
        <v>43665</v>
      </c>
      <c r="T500">
        <v>210</v>
      </c>
      <c r="V500" s="1">
        <v>43667</v>
      </c>
      <c r="W500">
        <v>63.7</v>
      </c>
    </row>
    <row r="501" spans="19:23">
      <c r="S501" s="1">
        <v>43672</v>
      </c>
      <c r="T501">
        <v>216</v>
      </c>
      <c r="V501" s="1">
        <v>43674</v>
      </c>
      <c r="W501">
        <v>64.7</v>
      </c>
    </row>
    <row r="502" spans="19:23">
      <c r="S502" s="1">
        <v>43679</v>
      </c>
      <c r="T502">
        <v>214</v>
      </c>
      <c r="V502" s="1">
        <v>43681</v>
      </c>
      <c r="W502">
        <v>62.9</v>
      </c>
    </row>
    <row r="503" spans="19:23">
      <c r="S503" s="1">
        <v>43686</v>
      </c>
      <c r="T503">
        <v>218</v>
      </c>
      <c r="V503" s="1">
        <v>43688</v>
      </c>
      <c r="W503">
        <v>61.2</v>
      </c>
    </row>
    <row r="504" spans="19:23">
      <c r="S504" s="1">
        <v>43693</v>
      </c>
      <c r="T504">
        <v>214</v>
      </c>
      <c r="V504" s="1">
        <v>43695</v>
      </c>
      <c r="W504">
        <v>61.5</v>
      </c>
    </row>
    <row r="505" spans="19:23">
      <c r="S505" s="1">
        <v>43700</v>
      </c>
      <c r="T505">
        <v>215</v>
      </c>
      <c r="V505" s="1">
        <v>43702</v>
      </c>
      <c r="W505">
        <v>62.5</v>
      </c>
    </row>
    <row r="506" spans="19:23">
      <c r="S506" s="1">
        <v>43707</v>
      </c>
      <c r="T506">
        <v>218</v>
      </c>
      <c r="V506" s="1">
        <v>43709</v>
      </c>
      <c r="W506">
        <v>63.4</v>
      </c>
    </row>
    <row r="507" spans="19:23">
      <c r="S507" s="1">
        <v>43714</v>
      </c>
      <c r="T507">
        <v>208</v>
      </c>
      <c r="V507" s="1">
        <v>43716</v>
      </c>
      <c r="W507">
        <v>63.2</v>
      </c>
    </row>
    <row r="508" spans="19:23">
      <c r="S508" s="1">
        <v>43721</v>
      </c>
      <c r="T508">
        <v>211</v>
      </c>
      <c r="V508" s="1">
        <v>43723</v>
      </c>
      <c r="W508">
        <v>62.7</v>
      </c>
    </row>
    <row r="509" spans="19:23">
      <c r="S509" s="1">
        <v>43728</v>
      </c>
      <c r="T509">
        <v>215</v>
      </c>
      <c r="V509" s="1">
        <v>43730</v>
      </c>
      <c r="W509">
        <v>61.7</v>
      </c>
    </row>
    <row r="510" spans="19:23">
      <c r="S510" s="1">
        <v>43735</v>
      </c>
      <c r="T510">
        <v>217</v>
      </c>
      <c r="V510" s="1">
        <v>43737</v>
      </c>
      <c r="W510">
        <v>62</v>
      </c>
    </row>
    <row r="511" spans="19:23">
      <c r="S511" s="1">
        <v>43742</v>
      </c>
      <c r="T511">
        <v>212</v>
      </c>
      <c r="V511" s="1">
        <v>43744</v>
      </c>
      <c r="W511">
        <v>62.7</v>
      </c>
    </row>
    <row r="512" spans="19:23">
      <c r="S512" s="1">
        <v>43749</v>
      </c>
      <c r="T512">
        <v>217</v>
      </c>
      <c r="V512" s="1">
        <v>43751</v>
      </c>
      <c r="W512">
        <v>63.5</v>
      </c>
    </row>
    <row r="513" spans="19:23">
      <c r="S513" s="1">
        <v>43756</v>
      </c>
      <c r="T513">
        <v>212</v>
      </c>
      <c r="V513" s="1">
        <v>43758</v>
      </c>
      <c r="W513">
        <v>63.4</v>
      </c>
    </row>
    <row r="514" spans="19:23">
      <c r="S514" s="1">
        <v>43763</v>
      </c>
      <c r="T514">
        <v>216</v>
      </c>
      <c r="V514" s="1">
        <v>43765</v>
      </c>
      <c r="W514">
        <v>61</v>
      </c>
    </row>
    <row r="515" spans="19:23">
      <c r="S515" s="1">
        <v>43770</v>
      </c>
      <c r="T515">
        <v>211</v>
      </c>
      <c r="V515" s="1">
        <v>43772</v>
      </c>
      <c r="W515">
        <v>59.1</v>
      </c>
    </row>
    <row r="516" spans="19:23">
      <c r="S516" s="1">
        <v>43777</v>
      </c>
      <c r="T516">
        <v>222</v>
      </c>
      <c r="V516" s="1">
        <v>43779</v>
      </c>
      <c r="W516">
        <v>58</v>
      </c>
    </row>
    <row r="517" spans="19:23">
      <c r="S517" s="1">
        <v>43784</v>
      </c>
      <c r="T517">
        <v>221</v>
      </c>
      <c r="V517" s="1">
        <v>43786</v>
      </c>
      <c r="W517">
        <v>59.1</v>
      </c>
    </row>
    <row r="518" spans="19:23">
      <c r="S518" s="1">
        <v>43791</v>
      </c>
      <c r="T518">
        <v>215</v>
      </c>
      <c r="V518" s="1">
        <v>43793</v>
      </c>
      <c r="W518">
        <v>60.5</v>
      </c>
    </row>
    <row r="519" spans="19:23">
      <c r="S519" s="1">
        <v>43798</v>
      </c>
      <c r="T519">
        <v>219</v>
      </c>
      <c r="V519" s="1">
        <v>43800</v>
      </c>
      <c r="W519">
        <v>61.7</v>
      </c>
    </row>
    <row r="520" spans="19:23">
      <c r="S520" s="1">
        <v>43805</v>
      </c>
      <c r="T520">
        <v>238</v>
      </c>
      <c r="V520" s="1">
        <v>43807</v>
      </c>
      <c r="W520">
        <v>62.1</v>
      </c>
    </row>
    <row r="521" spans="19:23">
      <c r="S521" s="1">
        <v>43812</v>
      </c>
      <c r="T521">
        <v>227</v>
      </c>
      <c r="V521" s="1">
        <v>43814</v>
      </c>
      <c r="W521">
        <v>61.1</v>
      </c>
    </row>
    <row r="522" spans="19:23">
      <c r="S522" s="1">
        <v>43819</v>
      </c>
      <c r="T522">
        <v>218</v>
      </c>
      <c r="V522" s="1">
        <v>43821</v>
      </c>
      <c r="W522">
        <v>62.3</v>
      </c>
    </row>
    <row r="523" spans="19:23">
      <c r="S523" s="1">
        <v>43826</v>
      </c>
      <c r="T523">
        <v>218</v>
      </c>
      <c r="V523" s="1">
        <v>43828</v>
      </c>
      <c r="W523">
        <v>63.9</v>
      </c>
    </row>
    <row r="524" spans="19:23">
      <c r="S524" s="1">
        <v>43833</v>
      </c>
      <c r="T524">
        <v>210</v>
      </c>
      <c r="V524" s="1">
        <v>43835</v>
      </c>
      <c r="W524">
        <v>65.099999999999994</v>
      </c>
    </row>
    <row r="525" spans="19:23">
      <c r="S525" s="1">
        <v>43840</v>
      </c>
      <c r="T525">
        <v>206</v>
      </c>
      <c r="V525" s="1">
        <v>43842</v>
      </c>
      <c r="W525">
        <v>66</v>
      </c>
    </row>
    <row r="526" spans="19:23">
      <c r="S526" s="1">
        <v>43847</v>
      </c>
      <c r="T526">
        <v>219</v>
      </c>
      <c r="V526" s="1">
        <v>43849</v>
      </c>
      <c r="W526">
        <v>66</v>
      </c>
    </row>
    <row r="527" spans="19:23">
      <c r="S527" s="1">
        <v>43854</v>
      </c>
      <c r="T527">
        <v>210</v>
      </c>
      <c r="V527" s="1">
        <v>43856</v>
      </c>
      <c r="W527">
        <v>67.3</v>
      </c>
    </row>
    <row r="528" spans="19:23">
      <c r="S528" s="1">
        <v>43861</v>
      </c>
      <c r="T528">
        <v>205</v>
      </c>
      <c r="V528" s="1">
        <v>43863</v>
      </c>
      <c r="W528">
        <v>66.5</v>
      </c>
    </row>
    <row r="529" spans="19:23">
      <c r="S529" s="1">
        <v>43868</v>
      </c>
      <c r="T529">
        <v>207</v>
      </c>
      <c r="V529" s="1">
        <v>43870</v>
      </c>
      <c r="W529">
        <v>65.7</v>
      </c>
    </row>
    <row r="530" spans="19:23">
      <c r="S530" s="1">
        <v>43875</v>
      </c>
      <c r="T530">
        <v>215</v>
      </c>
      <c r="V530" s="1">
        <v>43877</v>
      </c>
      <c r="W530">
        <v>65.599999999999994</v>
      </c>
    </row>
    <row r="531" spans="19:23">
      <c r="S531" s="1">
        <v>43882</v>
      </c>
      <c r="T531">
        <v>218</v>
      </c>
      <c r="V531" s="1">
        <v>43884</v>
      </c>
      <c r="W531">
        <v>63.5</v>
      </c>
    </row>
    <row r="532" spans="19:23">
      <c r="S532" s="1">
        <v>43889</v>
      </c>
      <c r="T532">
        <v>216</v>
      </c>
      <c r="V532" s="1">
        <v>43891</v>
      </c>
      <c r="W532">
        <v>63</v>
      </c>
    </row>
    <row r="533" spans="19:23">
      <c r="S533" s="1">
        <v>43896</v>
      </c>
      <c r="T533">
        <v>212</v>
      </c>
      <c r="V533" s="1">
        <v>43898</v>
      </c>
      <c r="W533">
        <v>62.7</v>
      </c>
    </row>
    <row r="534" spans="19:23">
      <c r="S534" s="1">
        <v>43903</v>
      </c>
      <c r="T534">
        <v>256</v>
      </c>
      <c r="V534" s="1">
        <v>43905</v>
      </c>
      <c r="W534">
        <v>63</v>
      </c>
    </row>
    <row r="535" spans="19:23">
      <c r="S535" s="1">
        <v>43910</v>
      </c>
      <c r="T535">
        <v>2923</v>
      </c>
      <c r="V535" s="1">
        <v>43912</v>
      </c>
      <c r="W535">
        <v>59.7</v>
      </c>
    </row>
    <row r="536" spans="19:23">
      <c r="S536" s="1">
        <v>43917</v>
      </c>
      <c r="T536">
        <v>5985</v>
      </c>
      <c r="V536" s="1">
        <v>43919</v>
      </c>
      <c r="W536">
        <v>56.3</v>
      </c>
    </row>
    <row r="537" spans="19:23">
      <c r="S537" s="1">
        <v>43924</v>
      </c>
      <c r="T537">
        <v>6149</v>
      </c>
      <c r="V537" s="1">
        <v>43926</v>
      </c>
      <c r="W537">
        <v>49.9</v>
      </c>
    </row>
    <row r="538" spans="19:23">
      <c r="S538" s="1">
        <v>43931</v>
      </c>
      <c r="T538">
        <v>4869</v>
      </c>
      <c r="V538" s="1">
        <v>43933</v>
      </c>
      <c r="W538">
        <v>44.5</v>
      </c>
    </row>
    <row r="539" spans="19:23">
      <c r="S539" s="1">
        <v>43938</v>
      </c>
      <c r="T539">
        <v>4202</v>
      </c>
      <c r="V539" s="1">
        <v>43940</v>
      </c>
      <c r="W539">
        <v>41.4</v>
      </c>
    </row>
    <row r="540" spans="19:23">
      <c r="S540" s="1">
        <v>43945</v>
      </c>
      <c r="T540">
        <v>3451</v>
      </c>
      <c r="V540" s="1">
        <v>43947</v>
      </c>
      <c r="W540">
        <v>39.5</v>
      </c>
    </row>
    <row r="541" spans="19:23">
      <c r="S541" s="1">
        <v>43952</v>
      </c>
      <c r="T541">
        <v>2784</v>
      </c>
      <c r="V541" s="1">
        <v>43954</v>
      </c>
      <c r="W541">
        <v>36.9</v>
      </c>
    </row>
    <row r="542" spans="19:23">
      <c r="S542" s="1">
        <v>43959</v>
      </c>
      <c r="T542">
        <v>2315</v>
      </c>
      <c r="V542" s="1">
        <v>43961</v>
      </c>
      <c r="W542">
        <v>35.799999999999997</v>
      </c>
    </row>
    <row r="543" spans="19:23">
      <c r="S543" s="1">
        <v>43966</v>
      </c>
      <c r="T543">
        <v>2149</v>
      </c>
      <c r="V543" s="1">
        <v>43968</v>
      </c>
      <c r="W543">
        <v>34.700000000000003</v>
      </c>
    </row>
    <row r="544" spans="19:23">
      <c r="S544" s="1">
        <v>43973</v>
      </c>
      <c r="T544">
        <v>1887</v>
      </c>
      <c r="V544" s="1">
        <v>43975</v>
      </c>
      <c r="W544">
        <v>35.5</v>
      </c>
    </row>
    <row r="545" spans="19:23">
      <c r="S545" s="1">
        <v>43980</v>
      </c>
      <c r="T545">
        <v>1605</v>
      </c>
      <c r="V545" s="1">
        <v>43982</v>
      </c>
      <c r="W545">
        <v>37</v>
      </c>
    </row>
    <row r="546" spans="19:23">
      <c r="S546" s="1">
        <v>43987</v>
      </c>
      <c r="T546">
        <v>1537</v>
      </c>
      <c r="V546" s="1">
        <v>43989</v>
      </c>
      <c r="W546">
        <v>38.700000000000003</v>
      </c>
    </row>
    <row r="547" spans="19:23">
      <c r="S547" s="1">
        <v>43994</v>
      </c>
      <c r="T547">
        <v>1472</v>
      </c>
      <c r="V547" s="1">
        <v>43996</v>
      </c>
      <c r="W547">
        <v>40.200000000000003</v>
      </c>
    </row>
    <row r="548" spans="19:23">
      <c r="S548" s="1">
        <v>44001</v>
      </c>
      <c r="T548">
        <v>1460</v>
      </c>
      <c r="V548" s="1">
        <v>44003</v>
      </c>
      <c r="W548">
        <v>41.4</v>
      </c>
    </row>
    <row r="549" spans="19:23">
      <c r="S549" s="1">
        <v>44008</v>
      </c>
      <c r="T549">
        <v>1436</v>
      </c>
      <c r="V549" s="1">
        <v>44010</v>
      </c>
      <c r="W549">
        <v>43.3</v>
      </c>
    </row>
    <row r="550" spans="19:23">
      <c r="S550" s="1">
        <v>44015</v>
      </c>
      <c r="T550">
        <v>1398</v>
      </c>
      <c r="V550" s="1">
        <v>44017</v>
      </c>
      <c r="W550">
        <v>42.9</v>
      </c>
    </row>
    <row r="551" spans="19:23">
      <c r="S551" s="1">
        <v>44022</v>
      </c>
      <c r="T551">
        <v>1479</v>
      </c>
      <c r="V551" s="1">
        <v>44024</v>
      </c>
      <c r="W551">
        <v>44.3</v>
      </c>
    </row>
    <row r="552" spans="19:23">
      <c r="S552" s="1">
        <v>44029</v>
      </c>
      <c r="T552">
        <v>1398</v>
      </c>
      <c r="V552" s="1">
        <v>44031</v>
      </c>
      <c r="W552">
        <v>44.7</v>
      </c>
    </row>
    <row r="553" spans="19:23">
      <c r="S553" s="1">
        <v>44036</v>
      </c>
      <c r="T553">
        <v>1262</v>
      </c>
      <c r="V553" s="1">
        <v>44038</v>
      </c>
      <c r="W553">
        <v>44.3</v>
      </c>
    </row>
    <row r="554" spans="19:23">
      <c r="S554" s="1">
        <v>44043</v>
      </c>
      <c r="T554">
        <v>1043</v>
      </c>
      <c r="V554" s="1">
        <v>44045</v>
      </c>
      <c r="W554">
        <v>44.9</v>
      </c>
    </row>
    <row r="555" spans="19:23">
      <c r="S555" s="1">
        <v>44050</v>
      </c>
      <c r="T555">
        <v>883</v>
      </c>
      <c r="V555" s="1">
        <v>44052</v>
      </c>
      <c r="W555">
        <v>43.7</v>
      </c>
    </row>
    <row r="556" spans="19:23">
      <c r="S556" s="1">
        <v>44057</v>
      </c>
      <c r="T556">
        <v>920</v>
      </c>
      <c r="V556" s="1">
        <v>44059</v>
      </c>
      <c r="W556">
        <v>43.5</v>
      </c>
    </row>
    <row r="557" spans="19:23">
      <c r="S557" s="1">
        <v>44064</v>
      </c>
      <c r="T557">
        <v>872</v>
      </c>
      <c r="V557" s="1">
        <v>44066</v>
      </c>
      <c r="W557">
        <v>44.3</v>
      </c>
    </row>
    <row r="558" spans="19:23">
      <c r="S558" s="1">
        <v>44071</v>
      </c>
      <c r="T558">
        <v>875</v>
      </c>
      <c r="V558" s="1">
        <v>44073</v>
      </c>
      <c r="W558">
        <v>45.1</v>
      </c>
    </row>
    <row r="559" spans="19:23">
      <c r="S559" s="1">
        <v>44078</v>
      </c>
      <c r="T559">
        <v>881</v>
      </c>
      <c r="V559" s="1">
        <v>44080</v>
      </c>
      <c r="W559">
        <v>47.9</v>
      </c>
    </row>
    <row r="560" spans="19:23">
      <c r="S560" s="1">
        <v>44085</v>
      </c>
      <c r="T560">
        <v>860</v>
      </c>
      <c r="V560" s="1">
        <v>44087</v>
      </c>
      <c r="W560">
        <v>47.9</v>
      </c>
    </row>
    <row r="561" spans="19:23">
      <c r="S561" s="1">
        <v>44092</v>
      </c>
      <c r="T561">
        <v>860</v>
      </c>
      <c r="V561" s="1">
        <v>44094</v>
      </c>
      <c r="W561">
        <v>49.8</v>
      </c>
    </row>
    <row r="562" spans="19:23">
      <c r="S562" s="1">
        <v>44099</v>
      </c>
      <c r="T562">
        <v>803</v>
      </c>
      <c r="V562" s="1">
        <v>44101</v>
      </c>
      <c r="W562">
        <v>49.3</v>
      </c>
    </row>
    <row r="563" spans="19:23">
      <c r="S563" s="1">
        <v>44106</v>
      </c>
      <c r="T563">
        <v>782</v>
      </c>
      <c r="V563" s="1">
        <v>44108</v>
      </c>
      <c r="W563">
        <v>48</v>
      </c>
    </row>
    <row r="564" spans="19:23">
      <c r="S564" s="1">
        <v>44113</v>
      </c>
      <c r="T564">
        <v>833</v>
      </c>
      <c r="V564" s="1">
        <v>44115</v>
      </c>
      <c r="W564">
        <v>48.2</v>
      </c>
    </row>
    <row r="565" spans="19:23">
      <c r="S565" s="1">
        <v>44120</v>
      </c>
      <c r="T565">
        <v>798</v>
      </c>
      <c r="V565" s="1">
        <v>44122</v>
      </c>
      <c r="W565">
        <v>46.6</v>
      </c>
    </row>
    <row r="566" spans="19:23">
      <c r="S566" s="1">
        <v>44127</v>
      </c>
      <c r="T566">
        <v>768</v>
      </c>
      <c r="V566" s="1">
        <v>44129</v>
      </c>
      <c r="W566">
        <v>46.3</v>
      </c>
    </row>
    <row r="567" spans="19:23">
      <c r="S567" s="1">
        <v>44134</v>
      </c>
      <c r="T567">
        <v>765</v>
      </c>
      <c r="V567" s="1">
        <v>44136</v>
      </c>
      <c r="W567">
        <v>47.5</v>
      </c>
    </row>
    <row r="568" spans="19:23">
      <c r="S568" s="1">
        <v>44141</v>
      </c>
      <c r="T568">
        <v>728</v>
      </c>
      <c r="V568" s="1">
        <v>44143</v>
      </c>
      <c r="W568">
        <v>48</v>
      </c>
    </row>
    <row r="569" spans="19:23">
      <c r="S569" s="1">
        <v>44148</v>
      </c>
      <c r="T569">
        <v>732</v>
      </c>
      <c r="V569" s="1">
        <v>44150</v>
      </c>
      <c r="W569">
        <v>49.8</v>
      </c>
    </row>
    <row r="570" spans="19:23">
      <c r="S570" s="1">
        <v>44155</v>
      </c>
      <c r="T570">
        <v>762</v>
      </c>
      <c r="V570" s="1">
        <v>44157</v>
      </c>
      <c r="W570">
        <v>49.6</v>
      </c>
    </row>
    <row r="571" spans="19:23">
      <c r="S571" s="1">
        <v>44162</v>
      </c>
      <c r="T571">
        <v>719</v>
      </c>
      <c r="V571" s="1">
        <v>44164</v>
      </c>
      <c r="W571">
        <v>49.3</v>
      </c>
    </row>
    <row r="572" spans="19:23">
      <c r="S572" s="1">
        <v>44169</v>
      </c>
      <c r="T572">
        <v>853</v>
      </c>
      <c r="V572" s="1">
        <v>44171</v>
      </c>
      <c r="W572">
        <v>49</v>
      </c>
    </row>
    <row r="573" spans="19:23">
      <c r="S573" s="1">
        <v>44176</v>
      </c>
      <c r="T573">
        <v>873</v>
      </c>
      <c r="V573" s="1">
        <v>44178</v>
      </c>
      <c r="W573">
        <v>48.4</v>
      </c>
    </row>
    <row r="574" spans="19:23">
      <c r="S574" s="1">
        <v>44183</v>
      </c>
      <c r="T574">
        <v>803</v>
      </c>
      <c r="V574" s="1">
        <v>44185</v>
      </c>
      <c r="W574">
        <v>47</v>
      </c>
    </row>
    <row r="575" spans="19:23">
      <c r="S575" s="1">
        <v>44190</v>
      </c>
      <c r="T575">
        <v>763</v>
      </c>
      <c r="V575" s="1">
        <v>44192</v>
      </c>
      <c r="W575">
        <v>44.6</v>
      </c>
    </row>
  </sheetData>
  <mergeCells count="22">
    <mergeCell ref="BC1:BD1"/>
    <mergeCell ref="BF1:BG1"/>
    <mergeCell ref="BI1:BJ1"/>
    <mergeCell ref="BL1:BM1"/>
    <mergeCell ref="AK1:AL1"/>
    <mergeCell ref="AN1:AO1"/>
    <mergeCell ref="AQ1:AR1"/>
    <mergeCell ref="AT1:AU1"/>
    <mergeCell ref="AW1:AX1"/>
    <mergeCell ref="AZ1:BA1"/>
    <mergeCell ref="S1:T1"/>
    <mergeCell ref="V1:W1"/>
    <mergeCell ref="Y1:Z1"/>
    <mergeCell ref="AB1:AC1"/>
    <mergeCell ref="AE1:AF1"/>
    <mergeCell ref="AH1:AI1"/>
    <mergeCell ref="A1:B1"/>
    <mergeCell ref="D1:E1"/>
    <mergeCell ref="G1:H1"/>
    <mergeCell ref="J1:K1"/>
    <mergeCell ref="M1:N1"/>
    <mergeCell ref="P1:Q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Veneto</dc:creator>
  <cp:lastModifiedBy>Veneto</cp:lastModifiedBy>
  <dcterms:created xsi:type="dcterms:W3CDTF">2021-11-03T18:32:39Z</dcterms:created>
  <dcterms:modified xsi:type="dcterms:W3CDTF">2021-11-03T20:50:02Z</dcterms:modified>
</cp:coreProperties>
</file>