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8441CC2F-C457-4BCF-8033-01E0821D2C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dem de Missão" sheetId="5" r:id="rId1"/>
    <sheet name="Ordem de Missão Verso" sheetId="6" r:id="rId2"/>
    <sheet name="MSGR 1" sheetId="8" r:id="rId3"/>
    <sheet name="MSGR 2" sheetId="9" r:id="rId4"/>
  </sheets>
  <definedNames>
    <definedName name="_xlnm.Print_Area" localSheetId="2">'MSGR 1'!$A$1:$H$68</definedName>
    <definedName name="_xlnm.Print_Area" localSheetId="3">'MSGR 2'!$A$1:$L$64</definedName>
    <definedName name="_xlnm.Print_Area" localSheetId="0">'Ordem de Missão'!$A$1:$J$43</definedName>
    <definedName name="_xlnm.Print_Area" localSheetId="1">'Ordem de Missão Verso'!$A$1:$I$50</definedName>
    <definedName name="TRIP">#REF!</definedName>
    <definedName name="Z_7A4CB684_08B8_4410_BFC8_FCE6FC367DA9_.wvu.Print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3" i="8"/>
  <c r="E1" i="8"/>
  <c r="G3" i="8"/>
  <c r="G2" i="8"/>
  <c r="A1" i="6"/>
  <c r="H65" i="8"/>
  <c r="C65" i="8"/>
  <c r="H49" i="8"/>
  <c r="C49" i="8"/>
  <c r="H29" i="8"/>
  <c r="C29" i="8"/>
  <c r="H4" i="9" s="1"/>
  <c r="L4" i="9" s="1"/>
  <c r="H17" i="8"/>
  <c r="H5" i="9" s="1"/>
  <c r="L5" i="9" s="1"/>
  <c r="C17" i="8"/>
  <c r="E7" i="5"/>
  <c r="H13" i="9" l="1"/>
  <c r="D9" i="9"/>
</calcChain>
</file>

<file path=xl/sharedStrings.xml><?xml version="1.0" encoding="utf-8"?>
<sst xmlns="http://schemas.openxmlformats.org/spreadsheetml/2006/main" count="355" uniqueCount="254">
  <si>
    <t>ALT</t>
  </si>
  <si>
    <t>DISP</t>
  </si>
  <si>
    <t>LOCAL</t>
  </si>
  <si>
    <t xml:space="preserve">Ordem de Missão: </t>
  </si>
  <si>
    <t xml:space="preserve">Data: </t>
  </si>
  <si>
    <t>Comandante:</t>
  </si>
  <si>
    <t>Esforço Aéreo:</t>
  </si>
  <si>
    <t>Aeronave:</t>
  </si>
  <si>
    <t>Pilotos</t>
  </si>
  <si>
    <t>Mecânicos</t>
  </si>
  <si>
    <t>DATA</t>
  </si>
  <si>
    <t>DEP</t>
  </si>
  <si>
    <t>TEV</t>
  </si>
  <si>
    <t>ARR</t>
  </si>
  <si>
    <t>TEV ALT</t>
  </si>
  <si>
    <t>1 - O Cmt Anv deverá justificar no Relatório Final de Missão qualquer atraso superior a 15 min, em qualquer perna descrita na OM;</t>
  </si>
  <si>
    <t>5 - Se a Aeronave possuir o Sistema de Comunicação Segura (SECOS), é obrigatório o uso em pelo menos uma perna da missão e os dados deverão ser inseridos no Campo COMUNICAÇÕES no verso da OM;</t>
  </si>
  <si>
    <t>6 - O LM na posição de observador externo deverá utilizar a extensão para comunicação com a cabine de voo.</t>
  </si>
  <si>
    <t>MISSÃO:</t>
  </si>
  <si>
    <t xml:space="preserve">ESFORÇO AÉREO: </t>
  </si>
  <si>
    <t>Operações</t>
  </si>
  <si>
    <t>Comandante</t>
  </si>
  <si>
    <t>OFRAG:</t>
  </si>
  <si>
    <t>SPOT:</t>
  </si>
  <si>
    <t>HORA (Z)</t>
  </si>
  <si>
    <t>ETA (Z)</t>
  </si>
  <si>
    <t xml:space="preserve">CMB </t>
  </si>
  <si>
    <t>GLAUCIO GARCIA GOMES Maj Av</t>
  </si>
  <si>
    <t>1- SAÍDA:</t>
  </si>
  <si>
    <t>/</t>
  </si>
  <si>
    <t>/ 2023</t>
  </si>
  <si>
    <t>2- REGRESSO:</t>
  </si>
  <si>
    <t>3- PERNOITES:</t>
  </si>
  <si>
    <t>ORDENS ESPECIAIS</t>
  </si>
  <si>
    <t>2 - Qualquer alteração da rota prevista, na OM/OFRAG, deverá ser autorizada pelo Operações do esquadrão, o qual coordenará com o COMAE;</t>
  </si>
  <si>
    <t>3 - O Mec Anv deverá informar à Seção de Operações do 1º/9º GAV após o cumprimento da última perna, no prazo de uma hora, todas as informações e alterações decorridas no referido dia, além das horas voadas, pousos e horas disponíveis;</t>
  </si>
  <si>
    <t>4 - O Mec Anv deverá conferir, antes da decolagem, se todos os IPADS estão carregados, com suporte, carregadores e fonte portátil.</t>
  </si>
  <si>
    <t>7- O Cmt da Anv deverá enviar mensagem padrão para ao AOCC da BAMN - (92) 98802-6346, a cada pouso e decolagem;</t>
  </si>
  <si>
    <t>8- O Cmt da Anv deverá atentar para o preenchimento do MISREL/RELFIN ao final da missâo, com um PRAZO MÁXIMO DE 06 (SEIS) HORAS; e</t>
  </si>
  <si>
    <t>9- Sempre que houver necessidade de embarque de quaisquer autoridades não previstas na OFRAG, o Cmt da aeronave deverá informar à Seção de Operações do 1°/9° GAv/OCC BAMN).</t>
  </si>
  <si>
    <t xml:space="preserve">       RELATÓRIO FINAL DA MISSÃO</t>
  </si>
  <si>
    <t>Cmt</t>
  </si>
  <si>
    <t>Cmt da Anv</t>
  </si>
  <si>
    <t>OBS: O presente relatório, caso ostensivo, deverá acompanhar a pasta de operações devidamente preenchida, após a conclusão da Missão. Caso seja sigiloso deverá ser encaminhado de acordo com o previsto no RSAS para Seção de Operações do 1º/9º GAV.</t>
  </si>
  <si>
    <t xml:space="preserve">MSGR C-105 FAB </t>
  </si>
  <si>
    <t xml:space="preserve">TRIPULAÇÃO: </t>
  </si>
  <si>
    <t xml:space="preserve">DATA: </t>
  </si>
  <si>
    <t xml:space="preserve">ROTA:   </t>
  </si>
  <si>
    <t xml:space="preserve">OM: </t>
  </si>
  <si>
    <t>FATOR HOMEM</t>
  </si>
  <si>
    <t>Sim</t>
  </si>
  <si>
    <t>Não</t>
  </si>
  <si>
    <t>Desc</t>
  </si>
  <si>
    <t>Cmt Anv</t>
  </si>
  <si>
    <t>Peso</t>
  </si>
  <si>
    <t>Pilotos com mais de 500 horas na aeronave</t>
  </si>
  <si>
    <t>(1-2)</t>
  </si>
  <si>
    <r>
      <rPr>
        <sz val="8"/>
        <color theme="1"/>
        <rFont val="Arial"/>
        <family val="2"/>
      </rPr>
      <t>Simulador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nos últimos 06 meses</t>
    </r>
  </si>
  <si>
    <t>(1-2-3-4-5)</t>
  </si>
  <si>
    <t>A tripulação possui treinamento de CRM</t>
  </si>
  <si>
    <t>Qualificação prevista e experiência na missão</t>
  </si>
  <si>
    <t>(1-2-3)</t>
  </si>
  <si>
    <t>Não é PIL em formação junto com IN declarado há menos de 1 ano</t>
  </si>
  <si>
    <t>(1)</t>
  </si>
  <si>
    <t>Treinamento corrente na aeronave e na missão</t>
  </si>
  <si>
    <t>(1-2-3-4)</t>
  </si>
  <si>
    <t>Envolvimento apenas entre 0700 e às 2200 local</t>
  </si>
  <si>
    <t>(2-3)</t>
  </si>
  <si>
    <t>Jornada inferior a 14h e menos de 8h Voo por dia</t>
  </si>
  <si>
    <r>
      <rPr>
        <sz val="8"/>
        <color theme="1"/>
        <rFont val="Arial"/>
        <family val="2"/>
      </rPr>
      <t>Tipo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não propicia desgaste físico acentuado</t>
    </r>
  </si>
  <si>
    <t>(2)</t>
  </si>
  <si>
    <t>Sem sobrecarga no trabalho</t>
  </si>
  <si>
    <t>Pilotos são de turmas diferentes na AFA</t>
  </si>
  <si>
    <t>Estresse mental – Causadores ausentes</t>
  </si>
  <si>
    <t>(3)</t>
  </si>
  <si>
    <t xml:space="preserve">Mínimo ( Soma dos Não ) =    </t>
  </si>
  <si>
    <t>Máximo ( Soma Não + Desc ) =</t>
  </si>
  <si>
    <t>Soma Cmt da Anv =</t>
  </si>
  <si>
    <t>FATOR MÁQUINA</t>
  </si>
  <si>
    <t>Setor de material estruturado e com pessoal capacitado</t>
  </si>
  <si>
    <t>Disponibilidade de ferramentas especiais, AGE e EAS</t>
  </si>
  <si>
    <t>Publicações técnicas atualizadas, controladas e disponíveis</t>
  </si>
  <si>
    <t>Mais de 10h após inspeção ou reparo significativo</t>
  </si>
  <si>
    <t>Mais de 50h após revisão geral ( IRAN )</t>
  </si>
  <si>
    <r>
      <rPr>
        <sz val="8"/>
        <color theme="1"/>
        <rFont val="Arial"/>
        <family val="2"/>
      </rPr>
      <t>Instrumentos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e de radionavegação confiáveis</t>
    </r>
  </si>
  <si>
    <t>Sist. de combustível com operação e indicação confiáveis</t>
  </si>
  <si>
    <t>Aeronave e equipamentos apropriados à missão</t>
  </si>
  <si>
    <t>FATOR MEIO</t>
  </si>
  <si>
    <t>Aeródromo homologado e com pista maior que 1500 metros</t>
  </si>
  <si>
    <t>(2-4)</t>
  </si>
  <si>
    <t>Pista com largura superior ou igual à 30 metros</t>
  </si>
  <si>
    <t>Elevação da pista inferior à 2500 ft (inclusive)</t>
  </si>
  <si>
    <t>Bom estado de conservação das pistas</t>
  </si>
  <si>
    <t>Ausência de obstáculos próximos à cabeceira das pistas</t>
  </si>
  <si>
    <t>Existência de Auxílio para aproximação visual (VASIS, PAPI)</t>
  </si>
  <si>
    <t>AIS/MET da rota, destino e alternativa disponíveis</t>
  </si>
  <si>
    <t>Aeródromo tem procedimento IAL e SID homologados</t>
  </si>
  <si>
    <t>Aeronave equipada com radar meteorológico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</si>
  <si>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inteiro sob condições visuais ( VMC )</t>
    </r>
  </si>
  <si>
    <t xml:space="preserve">Espaço aéreo descongestionado e sob serviço radar  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</si>
  <si>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acima de 1500ft em região habitada ou com obstáculos</t>
    </r>
  </si>
  <si>
    <t xml:space="preserve">VFR diurno sem qualquer restrição de visibilidade </t>
  </si>
  <si>
    <t>VFR noturno em noite clara ( Lua cheia +- 3 dias )</t>
  </si>
  <si>
    <t>Pouso em local conhecido da Tripulação</t>
  </si>
  <si>
    <t>Temperaturas amenas no solo ( entre 5ºC e 35ºC )</t>
  </si>
  <si>
    <t>FATOR MISSÃO</t>
  </si>
  <si>
    <t>Tempo e meios suficientes para o planejamento da missão</t>
  </si>
  <si>
    <t>É transporte de Carga Alijável (Considerável se no PMD)</t>
  </si>
  <si>
    <t>Sem pressão provocada pela escassez de tempo</t>
  </si>
  <si>
    <t>Não é Missão com comitiva VIP</t>
  </si>
  <si>
    <t>Margens de segurança para a correção de erros</t>
  </si>
  <si>
    <t>Não é missão de transporte de Tropa (Pára-quedismo)</t>
  </si>
  <si>
    <t>Não é Operação com o NVG</t>
  </si>
  <si>
    <t>Ausência de condições marginais para a decolagem</t>
  </si>
  <si>
    <t>Ausência de condições marginais de pouso</t>
  </si>
  <si>
    <t xml:space="preserve">Ambiente não incentiva o piloto ao exibicionismo </t>
  </si>
  <si>
    <t>Menos de 4 etapas planejadas em um mesmo dia</t>
  </si>
  <si>
    <t>Ausência de ambiente hostil simulado</t>
  </si>
  <si>
    <t>CÁLCULO DE GRAVIDADE</t>
  </si>
  <si>
    <t>Valor Básico Inicial</t>
  </si>
  <si>
    <t>PROBABILIDADE</t>
  </si>
  <si>
    <t>MULT</t>
  </si>
  <si>
    <t>GRAVIDADE</t>
  </si>
  <si>
    <t>RISCO</t>
  </si>
  <si>
    <t xml:space="preserve">Tripulação simples e jornada superior a 14h  </t>
  </si>
  <si>
    <t>+1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</si>
  <si>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 baixa altura ( diurno / noturno )</t>
    </r>
  </si>
  <si>
    <t>+1 / +2</t>
  </si>
  <si>
    <t>Mínima</t>
  </si>
  <si>
    <t>X</t>
  </si>
  <si>
    <t>Mínimo</t>
  </si>
  <si>
    <t>Voo de instrução</t>
  </si>
  <si>
    <t>Máxima</t>
  </si>
  <si>
    <t>Máximo</t>
  </si>
  <si>
    <t>Voo em formação – ( Anvs iguais / diferentes )</t>
  </si>
  <si>
    <t>CÁLCULO DE GRAVIDADE CMT ANV</t>
  </si>
  <si>
    <t>Ambiente hostil real / Guerra</t>
  </si>
  <si>
    <t>+2 / + 3</t>
  </si>
  <si>
    <t>TOTAL</t>
  </si>
  <si>
    <t>RISCO PLANEJADO POSSÍVEL</t>
  </si>
  <si>
    <t>APLICAÇÃO DE AÇÕES DE CONTROLE DO RISCO</t>
  </si>
  <si>
    <t>FAIXA DE RISCO</t>
  </si>
  <si>
    <t>GRAU DO RISCO</t>
  </si>
  <si>
    <t>AÇÃO RECOMENDADA</t>
  </si>
  <si>
    <t>RECOMENDAÇÕES GERAIS / OBSERVAÇÕES :</t>
  </si>
  <si>
    <t>0 – 60</t>
  </si>
  <si>
    <t>Baixo</t>
  </si>
  <si>
    <t>Monitorar a variação do risco</t>
  </si>
  <si>
    <t>61 – 134</t>
  </si>
  <si>
    <t>Médio</t>
  </si>
  <si>
    <t>Replanejar para a próxima</t>
  </si>
  <si>
    <t xml:space="preserve">135 – 316 </t>
  </si>
  <si>
    <t>Alto</t>
  </si>
  <si>
    <t>Ajustar antes da missão</t>
  </si>
  <si>
    <t>317 – 515</t>
  </si>
  <si>
    <t>Muito Alto</t>
  </si>
  <si>
    <t>Adiar e replanejar</t>
  </si>
  <si>
    <t>acima de 515</t>
  </si>
  <si>
    <t>Inaceitável</t>
  </si>
  <si>
    <t>Cancelar</t>
  </si>
  <si>
    <t>CMT 1º/9º GAV</t>
  </si>
  <si>
    <t>OPR 1º/9º GAV</t>
  </si>
  <si>
    <t>OSV 1º/9º GAV</t>
  </si>
  <si>
    <t>CMT. ANV</t>
  </si>
  <si>
    <t>Pilotos com mais de 500h na anv</t>
  </si>
  <si>
    <t>PESO</t>
  </si>
  <si>
    <t>AED homologado e pista maior que 1500 m</t>
  </si>
  <si>
    <t>apenas 1 possui</t>
  </si>
  <si>
    <t>Pista entre 1500 m e 1200 m (inclusive)</t>
  </si>
  <si>
    <t>ambos possuem menos de 500h</t>
  </si>
  <si>
    <t>Pista menor que 1200 m</t>
  </si>
  <si>
    <t>Simulador de Voo nos últimos 06 meses</t>
  </si>
  <si>
    <t>Elevação da pista inferior à 2500 Ft (inclusive)</t>
  </si>
  <si>
    <r>
      <rPr>
        <sz val="8"/>
        <color theme="1"/>
        <rFont val="Arial"/>
        <family val="2"/>
      </rPr>
      <t>um piloto nos últimos 6m e outro entre 6m e 1</t>
    </r>
    <r>
      <rPr>
        <sz val="8"/>
        <color theme="1"/>
        <rFont val="Arial"/>
        <family val="2"/>
      </rPr>
      <t>2m</t>
    </r>
  </si>
  <si>
    <t>Entre 2500Ft e 4000Ft (inclusive)</t>
  </si>
  <si>
    <r>
      <rPr>
        <sz val="8"/>
        <color theme="1"/>
        <rFont val="Arial"/>
        <family val="2"/>
      </rPr>
      <t>ambos entre 6m e 1</t>
    </r>
    <r>
      <rPr>
        <sz val="8"/>
        <color theme="1"/>
        <rFont val="Arial"/>
        <family val="2"/>
      </rPr>
      <t>2m</t>
    </r>
  </si>
  <si>
    <t>Acima de 4000Ft</t>
  </si>
  <si>
    <r>
      <rPr>
        <sz val="8"/>
        <color theme="1"/>
        <rFont val="Arial"/>
        <family val="2"/>
      </rPr>
      <t>um piloto entre 6m e 1</t>
    </r>
    <r>
      <rPr>
        <sz val="8"/>
        <color theme="1"/>
        <rFont val="Arial"/>
        <family val="2"/>
      </rPr>
      <t>2m</t>
    </r>
    <r>
      <rPr>
        <sz val="8"/>
        <color theme="1"/>
        <rFont val="Arial"/>
        <family val="2"/>
      </rPr>
      <t xml:space="preserve"> e outro há mais de 1</t>
    </r>
    <r>
      <rPr>
        <sz val="8"/>
        <color theme="1"/>
        <rFont val="Arial"/>
        <family val="2"/>
      </rPr>
      <t>2m</t>
    </r>
  </si>
  <si>
    <r>
      <rPr>
        <sz val="8"/>
        <color theme="1"/>
        <rFont val="Arial"/>
        <family val="2"/>
      </rPr>
      <t>ambos há mais de 1</t>
    </r>
    <r>
      <rPr>
        <sz val="8"/>
        <color theme="1"/>
        <rFont val="Arial"/>
        <family val="2"/>
      </rPr>
      <t>2m</t>
    </r>
  </si>
  <si>
    <t>pistas cuja operação requer cautela</t>
  </si>
  <si>
    <t>nunca realizaram simulador</t>
  </si>
  <si>
    <t>pistas críticas (em mau estado de conservação)</t>
  </si>
  <si>
    <t>AIS/MET rota, destino e altn disponíveis</t>
  </si>
  <si>
    <t>apenas quatro tripulantes possuem</t>
  </si>
  <si>
    <t>Não disponíveis mas com previsão de tempo bom</t>
  </si>
  <si>
    <t>apenas três tripulantes possuem</t>
  </si>
  <si>
    <t>Não disponíveis e com previsão de mau tempo</t>
  </si>
  <si>
    <t>apenas dois tripulantes possuem</t>
  </si>
  <si>
    <t>ANV equipada com radar meteorológico</t>
  </si>
  <si>
    <t>apenas um tripulante possui</t>
  </si>
  <si>
    <t>ANV sem radar e CERTEZA de voo VMC</t>
  </si>
  <si>
    <t>nenhum tripulante possui</t>
  </si>
  <si>
    <t>ANV sem radar e possibilidade de voo IMC</t>
  </si>
  <si>
    <t>Voo acima de 1500ft região hab / obstáculos</t>
  </si>
  <si>
    <t>Piloto qualificado, mas pouco experiente na missão</t>
  </si>
  <si>
    <t>Entre 1001 e 1500ft sobre região habitada/ obstáculos</t>
  </si>
  <si>
    <t>Piloto qualificado, mas nunca realizou a missão</t>
  </si>
  <si>
    <t>Entre 500 e 1000ft sobre região habitada / obstáculos</t>
  </si>
  <si>
    <t>Piloto não qualificado na missão</t>
  </si>
  <si>
    <t xml:space="preserve">VFR diurno sem qualquer rest. de visibilidade </t>
  </si>
  <si>
    <t>Trein. corrente na aeronave e na missão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</si>
  <si>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com sol na proa</t>
    </r>
  </si>
  <si>
    <t>com treinamento recente na missão (31 e 45 dias)</t>
  </si>
  <si>
    <t>Ocorrência de névoa seca ou fumaça</t>
  </si>
  <si>
    <t>sem treinamento recente na missão (acima de 46 dias)</t>
  </si>
  <si>
    <t xml:space="preserve">VFR noturno em noite clara </t>
  </si>
  <si>
    <t>com treinamento recente na aeronave (31 e 45 dias)</t>
  </si>
  <si>
    <t>Noite escura, porém sobre área iluminada (cidade)</t>
  </si>
  <si>
    <t>sem treinamento recente na aeronave (acima de 46 dias)</t>
  </si>
  <si>
    <t>Noite escura e o voo ocorre sobre área não iluminada</t>
  </si>
  <si>
    <t>sem treinamento recente na aeronave e na missão (acima de 46 dias)</t>
  </si>
  <si>
    <t xml:space="preserve">Pouso diurno em local desconhecido do piloto </t>
  </si>
  <si>
    <t>envolvimento entre 0400 e às 0700 local</t>
  </si>
  <si>
    <t>Pouso noturno em local desconhecido do piloto</t>
  </si>
  <si>
    <t>envolvimento entre 2200 e às 0400 local</t>
  </si>
  <si>
    <t>Pouso diurno em local desconhecido da tripulação</t>
  </si>
  <si>
    <t>Jornada inf a 14h e menos de 8h Voo por dia</t>
  </si>
  <si>
    <t>Pouso noturno em local desconhecido da tripulação</t>
  </si>
  <si>
    <t>jornada sup a 14h e menos de 8h de voo por dia</t>
  </si>
  <si>
    <t>Tempo e meios sufic. p/ planej. da missão</t>
  </si>
  <si>
    <t>jornada sup a 14h e mais de 8h de voo por dia</t>
  </si>
  <si>
    <t xml:space="preserve">Tempo sufic, mas s/ meios adeq (cartas, mapas, info) </t>
  </si>
  <si>
    <t>Sem sobrecarga adm</t>
  </si>
  <si>
    <t>Sem tempo suficiente, embora com meios adequados</t>
  </si>
  <si>
    <r>
      <rPr>
        <sz val="8"/>
        <color theme="1"/>
        <rFont val="Arial"/>
        <family val="2"/>
      </rPr>
      <t>Pil</t>
    </r>
    <r>
      <rPr>
        <sz val="8"/>
        <color theme="1"/>
        <rFont val="Arial"/>
        <family val="2"/>
      </rPr>
      <t>oto</t>
    </r>
    <r>
      <rPr>
        <sz val="8"/>
        <color theme="1"/>
        <rFont val="Arial"/>
        <family val="2"/>
      </rPr>
      <t xml:space="preserve"> sem sobrecarga adm </t>
    </r>
  </si>
  <si>
    <t>Sem tempo suficiente e sem os meios adequados</t>
  </si>
  <si>
    <t>Piloto com sobrecarga adm</t>
  </si>
  <si>
    <t>S4 estruturado e com pessoal capacitado</t>
  </si>
  <si>
    <t>Brigadeiro / General / Almirante</t>
  </si>
  <si>
    <t>S4 estruturado, mas com pessoal pouco experiente</t>
  </si>
  <si>
    <t>Missão presidencial</t>
  </si>
  <si>
    <t>S4 não estruturado e com pessoal pouco experiente</t>
  </si>
  <si>
    <t>Inst. de voo e de radionavegação confiáveis</t>
  </si>
  <si>
    <t>Inst. não confiáveis e CERTEZA de voo VMC</t>
  </si>
  <si>
    <t>Inst. não confiáveis e possibilidade de voo IMC</t>
  </si>
  <si>
    <t>VOE SEGURO!</t>
  </si>
  <si>
    <t>ANV e equipamentos apropriados à missão</t>
  </si>
  <si>
    <t>ANV apropriada, porém sem equip. adequados</t>
  </si>
  <si>
    <t>LANÇAR, SUPRIR, RESGATAR!</t>
  </si>
  <si>
    <t>ANV não apropriada e sem equip. adequados</t>
  </si>
  <si>
    <t>_________________________________________________</t>
  </si>
  <si>
    <t xml:space="preserve">    GUILHERME DOS SANTOS ARAÚJO Ten Cel Av</t>
  </si>
  <si>
    <t xml:space="preserve">        Detalhamento da Missão</t>
  </si>
  <si>
    <t xml:space="preserve">         Rota</t>
  </si>
  <si>
    <t xml:space="preserve">    Tripulantes</t>
  </si>
  <si>
    <t>Loadmaster</t>
  </si>
  <si>
    <t xml:space="preserve">          CAIXA DE NAVEGAÇÃO:</t>
  </si>
  <si>
    <t>____________________________________________</t>
  </si>
  <si>
    <t xml:space="preserve">      BAMN</t>
  </si>
  <si>
    <t xml:space="preserve">          1º ESQUADRÃO DO 9º GRUPO DE AVIAÇÃO</t>
  </si>
  <si>
    <t xml:space="preserve">         COMANDO DA AERONÁUTICA</t>
  </si>
  <si>
    <t>,</t>
  </si>
  <si>
    <t xml:space="preserve">                                      LINK REPLREV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</si>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</sst>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00"/>
    <numFmt numFmtId="166" formatCode="[hh]:mm"/>
  </numFmts>
  <fonts count="34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u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0"/>
      <color theme="0"/>
      <name val="Arial"/>
      <family val="2"/>
    </font>
    <font>
      <b/>
      <u/>
      <sz val="16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theme="1"/>
      <name val="Arial"/>
      <family val="2"/>
    </font>
    <font>
      <b/>
      <sz val="14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8"/>
      <color rgb="FFFFFFFF"/>
      <name val="Arial"/>
      <family val="2"/>
    </font>
    <font>
      <sz val="14"/>
      <color theme="1"/>
      <name val="Arial"/>
      <family val="2"/>
    </font>
    <font>
      <i/>
      <sz val="12"/>
      <color theme="1"/>
      <name val="Arial"/>
      <family val="2"/>
    </font>
    <font>
      <sz val="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9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5" fillId="0" borderId="0" xfId="0" applyFont="1"/>
    <xf numFmtId="0" fontId="11" fillId="0" borderId="0" xfId="0" applyFont="1"/>
    <xf numFmtId="20" fontId="5" fillId="0" borderId="0" xfId="0" applyNumberFormat="1" applyFont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4" borderId="8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4" fillId="4" borderId="8" xfId="0" applyFont="1" applyFill="1" applyBorder="1" applyAlignment="1">
      <alignment horizontal="right" wrapText="1"/>
    </xf>
    <xf numFmtId="0" fontId="11" fillId="0" borderId="0" xfId="0" applyFont="1" applyAlignment="1">
      <alignment vertical="center" wrapText="1"/>
    </xf>
    <xf numFmtId="0" fontId="19" fillId="0" borderId="0" xfId="0" applyFont="1"/>
    <xf numFmtId="0" fontId="20" fillId="0" borderId="0" xfId="0" applyFont="1"/>
    <xf numFmtId="165" fontId="7" fillId="0" borderId="17" xfId="0" applyNumberFormat="1" applyFont="1" applyBorder="1"/>
    <xf numFmtId="0" fontId="1" fillId="0" borderId="18" xfId="0" applyFont="1" applyBorder="1"/>
    <xf numFmtId="0" fontId="2" fillId="0" borderId="17" xfId="0" applyFont="1" applyBorder="1"/>
    <xf numFmtId="0" fontId="22" fillId="0" borderId="17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164" fontId="2" fillId="0" borderId="22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1" fillId="0" borderId="18" xfId="0" applyNumberFormat="1" applyFont="1" applyBorder="1" applyAlignment="1">
      <alignment horizontal="left"/>
    </xf>
    <xf numFmtId="0" fontId="15" fillId="3" borderId="32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1" fillId="4" borderId="37" xfId="0" applyFont="1" applyFill="1" applyBorder="1"/>
    <xf numFmtId="0" fontId="11" fillId="4" borderId="3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 wrapText="1"/>
    </xf>
    <xf numFmtId="0" fontId="25" fillId="0" borderId="0" xfId="0" applyFont="1"/>
    <xf numFmtId="0" fontId="10" fillId="0" borderId="38" xfId="0" applyFont="1" applyBorder="1"/>
    <xf numFmtId="0" fontId="10" fillId="0" borderId="39" xfId="0" applyFont="1" applyBorder="1" applyAlignment="1">
      <alignment horizontal="right"/>
    </xf>
    <xf numFmtId="0" fontId="10" fillId="0" borderId="40" xfId="0" applyFont="1" applyBorder="1" applyAlignment="1">
      <alignment horizontal="right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0" fillId="0" borderId="7" xfId="0" applyFont="1" applyBorder="1"/>
    <xf numFmtId="0" fontId="10" fillId="0" borderId="41" xfId="0" applyFont="1" applyBorder="1"/>
    <xf numFmtId="0" fontId="10" fillId="0" borderId="18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10" xfId="0" applyFont="1" applyBorder="1"/>
    <xf numFmtId="0" fontId="10" fillId="0" borderId="42" xfId="0" applyFont="1" applyBorder="1"/>
    <xf numFmtId="0" fontId="10" fillId="0" borderId="43" xfId="0" applyFont="1" applyBorder="1" applyAlignment="1">
      <alignment horizontal="center"/>
    </xf>
    <xf numFmtId="0" fontId="10" fillId="0" borderId="43" xfId="0" applyFont="1" applyBorder="1"/>
    <xf numFmtId="0" fontId="10" fillId="0" borderId="44" xfId="0" applyFont="1" applyBorder="1" applyAlignment="1">
      <alignment horizontal="left" vertical="center"/>
    </xf>
    <xf numFmtId="0" fontId="10" fillId="0" borderId="45" xfId="0" applyFont="1" applyBorder="1" applyAlignment="1">
      <alignment horizontal="center"/>
    </xf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10" fillId="0" borderId="48" xfId="0" applyFont="1" applyBorder="1"/>
    <xf numFmtId="0" fontId="10" fillId="0" borderId="49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8" fillId="0" borderId="5" xfId="0" applyFont="1" applyBorder="1"/>
    <xf numFmtId="0" fontId="28" fillId="0" borderId="6" xfId="0" applyFont="1" applyBorder="1"/>
    <xf numFmtId="0" fontId="28" fillId="0" borderId="7" xfId="0" applyFont="1" applyBorder="1"/>
    <xf numFmtId="0" fontId="28" fillId="0" borderId="10" xfId="0" applyFont="1" applyBorder="1"/>
    <xf numFmtId="0" fontId="9" fillId="4" borderId="0" xfId="0" applyFont="1" applyFill="1" applyAlignment="1">
      <alignment horizontal="left" vertical="center"/>
    </xf>
    <xf numFmtId="0" fontId="4" fillId="4" borderId="24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vertical="center"/>
    </xf>
    <xf numFmtId="164" fontId="4" fillId="4" borderId="26" xfId="0" applyNumberFormat="1" applyFont="1" applyFill="1" applyBorder="1" applyAlignment="1">
      <alignment horizontal="left" vertical="center"/>
    </xf>
    <xf numFmtId="0" fontId="4" fillId="4" borderId="27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28" xfId="0" applyFont="1" applyFill="1" applyBorder="1" applyAlignment="1">
      <alignment vertical="center"/>
    </xf>
    <xf numFmtId="165" fontId="4" fillId="4" borderId="26" xfId="0" applyNumberFormat="1" applyFont="1" applyFill="1" applyBorder="1" applyAlignment="1">
      <alignment horizontal="left" vertical="center"/>
    </xf>
    <xf numFmtId="0" fontId="23" fillId="5" borderId="56" xfId="0" applyFont="1" applyFill="1" applyBorder="1" applyAlignment="1">
      <alignment horizontal="center" vertical="center" wrapText="1"/>
    </xf>
    <xf numFmtId="0" fontId="23" fillId="5" borderId="5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left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3" fillId="5" borderId="3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16" fontId="6" fillId="0" borderId="13" xfId="0" applyNumberFormat="1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49" fontId="5" fillId="0" borderId="2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30" fillId="6" borderId="29" xfId="0" applyFont="1" applyFill="1" applyBorder="1" applyAlignment="1">
      <alignment horizontal="center" vertical="center" wrapText="1"/>
    </xf>
    <xf numFmtId="0" fontId="26" fillId="7" borderId="29" xfId="0" applyFont="1" applyFill="1" applyBorder="1" applyAlignment="1">
      <alignment horizontal="center" vertical="center" wrapText="1"/>
    </xf>
    <xf numFmtId="0" fontId="30" fillId="2" borderId="2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26" fillId="5" borderId="65" xfId="0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71" xfId="0" applyFont="1" applyBorder="1" applyAlignment="1">
      <alignment horizontal="center" vertical="center"/>
    </xf>
    <xf numFmtId="0" fontId="26" fillId="5" borderId="15" xfId="0" applyFont="1" applyFill="1" applyBorder="1" applyAlignment="1">
      <alignment vertical="center"/>
    </xf>
    <xf numFmtId="0" fontId="26" fillId="5" borderId="60" xfId="0" applyFont="1" applyFill="1" applyBorder="1" applyAlignment="1">
      <alignment vertical="center"/>
    </xf>
    <xf numFmtId="0" fontId="26" fillId="5" borderId="72" xfId="0" applyFont="1" applyFill="1" applyBorder="1" applyAlignment="1">
      <alignment vertical="center"/>
    </xf>
    <xf numFmtId="0" fontId="26" fillId="5" borderId="73" xfId="0" applyFont="1" applyFill="1" applyBorder="1" applyAlignment="1">
      <alignment horizontal="center" vertical="center"/>
    </xf>
    <xf numFmtId="1" fontId="6" fillId="0" borderId="67" xfId="0" applyNumberFormat="1" applyFont="1" applyBorder="1" applyAlignment="1">
      <alignment horizontal="center" vertical="center"/>
    </xf>
    <xf numFmtId="1" fontId="6" fillId="0" borderId="49" xfId="0" applyNumberFormat="1" applyFont="1" applyBorder="1" applyAlignment="1">
      <alignment horizontal="center" vertical="center"/>
    </xf>
    <xf numFmtId="0" fontId="26" fillId="5" borderId="3" xfId="0" applyFont="1" applyFill="1" applyBorder="1" applyAlignment="1">
      <alignment horizontal="left" vertical="center"/>
    </xf>
    <xf numFmtId="0" fontId="26" fillId="5" borderId="30" xfId="0" applyFont="1" applyFill="1" applyBorder="1" applyAlignment="1">
      <alignment horizontal="left" vertical="center"/>
    </xf>
    <xf numFmtId="0" fontId="26" fillId="5" borderId="74" xfId="0" applyFont="1" applyFill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26" fillId="5" borderId="75" xfId="0" applyFont="1" applyFill="1" applyBorder="1" applyAlignment="1">
      <alignment horizontal="left" vertical="center"/>
    </xf>
    <xf numFmtId="0" fontId="26" fillId="5" borderId="76" xfId="0" applyFont="1" applyFill="1" applyBorder="1" applyAlignment="1">
      <alignment horizontal="left" vertical="center"/>
    </xf>
    <xf numFmtId="1" fontId="26" fillId="5" borderId="65" xfId="0" applyNumberFormat="1" applyFont="1" applyFill="1" applyBorder="1" applyAlignment="1">
      <alignment horizontal="center" vertical="center"/>
    </xf>
    <xf numFmtId="1" fontId="6" fillId="0" borderId="71" xfId="0" applyNumberFormat="1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 shrinkToFit="1"/>
    </xf>
    <xf numFmtId="0" fontId="6" fillId="0" borderId="71" xfId="0" applyFont="1" applyBorder="1" applyAlignment="1">
      <alignment horizontal="center" vertical="center" shrinkToFit="1"/>
    </xf>
    <xf numFmtId="0" fontId="6" fillId="0" borderId="49" xfId="0" applyFont="1" applyBorder="1" applyAlignment="1">
      <alignment horizontal="center" vertical="center" shrinkToFit="1"/>
    </xf>
    <xf numFmtId="0" fontId="26" fillId="5" borderId="65" xfId="0" applyFont="1" applyFill="1" applyBorder="1" applyAlignment="1">
      <alignment horizontal="center" vertical="center" shrinkToFit="1"/>
    </xf>
    <xf numFmtId="0" fontId="6" fillId="0" borderId="77" xfId="0" applyFont="1" applyBorder="1" applyAlignment="1">
      <alignment horizontal="left" vertical="center"/>
    </xf>
    <xf numFmtId="0" fontId="6" fillId="0" borderId="78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26" fillId="5" borderId="14" xfId="0" applyFont="1" applyFill="1" applyBorder="1" applyAlignment="1">
      <alignment horizontal="left" vertical="center"/>
    </xf>
    <xf numFmtId="0" fontId="26" fillId="5" borderId="79" xfId="0" applyFont="1" applyFill="1" applyBorder="1" applyAlignment="1">
      <alignment horizontal="left" vertical="center"/>
    </xf>
    <xf numFmtId="0" fontId="26" fillId="5" borderId="80" xfId="0" applyFont="1" applyFill="1" applyBorder="1" applyAlignment="1">
      <alignment horizontal="left" vertical="center"/>
    </xf>
    <xf numFmtId="0" fontId="26" fillId="5" borderId="4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3" fillId="0" borderId="13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22" fillId="0" borderId="16" xfId="0" applyFont="1" applyBorder="1"/>
    <xf numFmtId="164" fontId="1" fillId="0" borderId="17" xfId="0" applyNumberFormat="1" applyFont="1" applyBorder="1"/>
    <xf numFmtId="0" fontId="7" fillId="0" borderId="17" xfId="0" applyFont="1" applyBorder="1"/>
    <xf numFmtId="0" fontId="17" fillId="0" borderId="0" xfId="0" applyFont="1" applyAlignment="1">
      <alignment vertical="center"/>
    </xf>
    <xf numFmtId="0" fontId="5" fillId="4" borderId="34" xfId="0" applyFont="1" applyFill="1" applyBorder="1" applyAlignment="1">
      <alignment wrapText="1"/>
    </xf>
    <xf numFmtId="0" fontId="3" fillId="0" borderId="35" xfId="0" applyFont="1" applyBorder="1"/>
    <xf numFmtId="0" fontId="3" fillId="0" borderId="36" xfId="0" applyFont="1" applyBorder="1"/>
    <xf numFmtId="0" fontId="0" fillId="0" borderId="37" xfId="0" applyBorder="1"/>
    <xf numFmtId="0" fontId="3" fillId="0" borderId="81" xfId="0" applyFont="1" applyBorder="1"/>
    <xf numFmtId="0" fontId="0" fillId="0" borderId="82" xfId="0" applyBorder="1"/>
    <xf numFmtId="0" fontId="17" fillId="0" borderId="83" xfId="0" applyFont="1" applyBorder="1" applyAlignment="1">
      <alignment vertical="center"/>
    </xf>
    <xf numFmtId="0" fontId="0" fillId="0" borderId="83" xfId="0" applyBorder="1"/>
    <xf numFmtId="0" fontId="3" fillId="0" borderId="84" xfId="0" applyFont="1" applyBorder="1"/>
    <xf numFmtId="0" fontId="0" fillId="0" borderId="85" xfId="0" applyBorder="1"/>
    <xf numFmtId="0" fontId="17" fillId="0" borderId="81" xfId="0" applyFont="1" applyBorder="1" applyAlignment="1">
      <alignment vertical="center"/>
    </xf>
    <xf numFmtId="0" fontId="3" fillId="0" borderId="86" xfId="0" applyFont="1" applyBorder="1"/>
    <xf numFmtId="0" fontId="17" fillId="0" borderId="82" xfId="0" applyFont="1" applyBorder="1" applyAlignment="1">
      <alignment vertical="center"/>
    </xf>
    <xf numFmtId="0" fontId="3" fillId="0" borderId="83" xfId="0" applyFont="1" applyBorder="1"/>
    <xf numFmtId="0" fontId="24" fillId="0" borderId="82" xfId="0" applyFont="1" applyBorder="1" applyAlignment="1">
      <alignment vertical="center" wrapText="1"/>
    </xf>
    <xf numFmtId="0" fontId="3" fillId="0" borderId="87" xfId="0" applyFont="1" applyBorder="1"/>
    <xf numFmtId="0" fontId="3" fillId="0" borderId="88" xfId="0" applyFont="1" applyBorder="1"/>
    <xf numFmtId="0" fontId="11" fillId="0" borderId="87" xfId="0" applyFont="1" applyBorder="1" applyAlignment="1">
      <alignment vertical="center"/>
    </xf>
    <xf numFmtId="0" fontId="15" fillId="3" borderId="19" xfId="0" applyFont="1" applyFill="1" applyBorder="1"/>
    <xf numFmtId="0" fontId="16" fillId="0" borderId="17" xfId="0" applyFont="1" applyBorder="1" applyAlignment="1">
      <alignment vertical="center"/>
    </xf>
    <xf numFmtId="0" fontId="0" fillId="0" borderId="89" xfId="0" applyBorder="1"/>
    <xf numFmtId="0" fontId="3" fillId="0" borderId="90" xfId="0" applyFont="1" applyBorder="1"/>
    <xf numFmtId="0" fontId="8" fillId="0" borderId="90" xfId="0" applyFont="1" applyBorder="1" applyAlignment="1">
      <alignment vertical="center"/>
    </xf>
    <xf numFmtId="0" fontId="3" fillId="0" borderId="91" xfId="0" applyFont="1" applyBorder="1"/>
    <xf numFmtId="0" fontId="11" fillId="0" borderId="37" xfId="0" applyFont="1" applyBorder="1"/>
    <xf numFmtId="0" fontId="0" fillId="0" borderId="90" xfId="0" applyBorder="1"/>
    <xf numFmtId="0" fontId="9" fillId="0" borderId="90" xfId="0" applyFont="1" applyBorder="1" applyAlignment="1">
      <alignment vertical="center"/>
    </xf>
    <xf numFmtId="0" fontId="17" fillId="4" borderId="92" xfId="0" applyFont="1" applyFill="1" applyBorder="1" applyAlignment="1">
      <alignment horizontal="center" vertical="center" wrapText="1"/>
    </xf>
    <xf numFmtId="0" fontId="9" fillId="0" borderId="89" xfId="0" applyFont="1" applyBorder="1" applyAlignment="1">
      <alignment vertical="center"/>
    </xf>
    <xf numFmtId="0" fontId="18" fillId="0" borderId="0" xfId="0" applyFont="1"/>
    <xf numFmtId="0" fontId="23" fillId="0" borderId="83" xfId="0" applyFont="1" applyBorder="1" applyAlignment="1">
      <alignment vertical="center" wrapText="1"/>
    </xf>
    <xf numFmtId="0" fontId="23" fillId="0" borderId="84" xfId="0" applyFont="1" applyBorder="1" applyAlignment="1">
      <alignment vertical="center" wrapText="1"/>
    </xf>
    <xf numFmtId="0" fontId="23" fillId="0" borderId="87" xfId="0" applyFont="1" applyBorder="1" applyAlignment="1">
      <alignment vertical="center" wrapText="1"/>
    </xf>
    <xf numFmtId="0" fontId="23" fillId="0" borderId="37" xfId="0" applyFont="1" applyBorder="1" applyAlignment="1">
      <alignment vertical="center" wrapText="1"/>
    </xf>
    <xf numFmtId="0" fontId="23" fillId="0" borderId="88" xfId="0" applyFont="1" applyBorder="1" applyAlignment="1">
      <alignment vertical="center" wrapText="1"/>
    </xf>
    <xf numFmtId="0" fontId="23" fillId="0" borderId="85" xfId="0" applyFont="1" applyBorder="1" applyAlignment="1">
      <alignment vertical="center" wrapText="1"/>
    </xf>
    <xf numFmtId="0" fontId="23" fillId="0" borderId="81" xfId="0" applyFont="1" applyBorder="1" applyAlignment="1">
      <alignment vertical="center" wrapText="1"/>
    </xf>
    <xf numFmtId="0" fontId="23" fillId="0" borderId="86" xfId="0" applyFont="1" applyBorder="1" applyAlignment="1">
      <alignment vertical="center" wrapText="1"/>
    </xf>
    <xf numFmtId="0" fontId="27" fillId="0" borderId="82" xfId="0" applyFont="1" applyBorder="1" applyAlignment="1">
      <alignment horizontal="left" vertical="top" wrapText="1"/>
    </xf>
    <xf numFmtId="20" fontId="2" fillId="0" borderId="17" xfId="0" applyNumberFormat="1" applyFont="1" applyBorder="1"/>
    <xf numFmtId="0" fontId="11" fillId="3" borderId="33" xfId="0" applyFont="1" applyFill="1" applyBorder="1"/>
    <xf numFmtId="0" fontId="0" fillId="0" borderId="0" xfId="0" applyAlignment="1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5" fillId="4" borderId="34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/>
    </xf>
    <xf numFmtId="0" fontId="4" fillId="4" borderId="50" xfId="0" applyFont="1" applyFill="1" applyBorder="1" applyAlignment="1">
      <alignment vertical="center"/>
    </xf>
    <xf numFmtId="0" fontId="3" fillId="0" borderId="51" xfId="0" applyFont="1" applyBorder="1"/>
    <xf numFmtId="0" fontId="3" fillId="0" borderId="52" xfId="0" applyFont="1" applyBorder="1"/>
    <xf numFmtId="0" fontId="21" fillId="0" borderId="22" xfId="0" applyFont="1" applyBorder="1" applyAlignment="1">
      <alignment horizontal="center"/>
    </xf>
    <xf numFmtId="0" fontId="3" fillId="0" borderId="22" xfId="0" applyFont="1" applyBorder="1"/>
    <xf numFmtId="0" fontId="15" fillId="0" borderId="89" xfId="0" applyFont="1" applyBorder="1" applyAlignment="1">
      <alignment vertical="center"/>
    </xf>
    <xf numFmtId="0" fontId="24" fillId="0" borderId="87" xfId="0" applyFont="1" applyBorder="1" applyAlignment="1">
      <alignment vertical="center" wrapText="1"/>
    </xf>
    <xf numFmtId="0" fontId="3" fillId="0" borderId="37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9" xfId="0" applyFont="1" applyBorder="1" applyAlignment="1">
      <alignment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0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6" fillId="5" borderId="58" xfId="0" applyFont="1" applyFill="1" applyBorder="1" applyAlignment="1">
      <alignment horizontal="right" vertical="center" wrapText="1"/>
    </xf>
    <xf numFmtId="0" fontId="3" fillId="0" borderId="59" xfId="0" applyFont="1" applyBorder="1"/>
    <xf numFmtId="0" fontId="6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6" fillId="0" borderId="1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right" vertical="center"/>
    </xf>
    <xf numFmtId="0" fontId="3" fillId="0" borderId="17" xfId="0" applyFont="1" applyBorder="1"/>
    <xf numFmtId="0" fontId="3" fillId="0" borderId="18" xfId="0" applyFont="1" applyBorder="1"/>
    <xf numFmtId="0" fontId="9" fillId="4" borderId="16" xfId="0" applyFont="1" applyFill="1" applyBorder="1" applyAlignment="1">
      <alignment horizontal="left" vertical="center"/>
    </xf>
    <xf numFmtId="0" fontId="23" fillId="5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3" fillId="0" borderId="55" xfId="0" applyFont="1" applyBorder="1"/>
    <xf numFmtId="0" fontId="26" fillId="5" borderId="1" xfId="0" applyFont="1" applyFill="1" applyBorder="1" applyAlignment="1">
      <alignment horizontal="left" vertical="center"/>
    </xf>
    <xf numFmtId="0" fontId="3" fillId="0" borderId="64" xfId="0" applyFont="1" applyBorder="1"/>
    <xf numFmtId="0" fontId="6" fillId="0" borderId="66" xfId="0" applyFont="1" applyBorder="1" applyAlignment="1">
      <alignment horizontal="left" vertical="center" wrapText="1"/>
    </xf>
    <xf numFmtId="0" fontId="3" fillId="0" borderId="22" xfId="0" applyFont="1" applyBorder="1"/>
    <xf numFmtId="0" fontId="3" fillId="0" borderId="23" xfId="0" applyFont="1" applyBorder="1"/>
    <xf numFmtId="0" fontId="6" fillId="0" borderId="42" xfId="0" applyFont="1" applyBorder="1" applyAlignment="1">
      <alignment horizontal="left" vertical="center" wrapText="1"/>
    </xf>
    <xf numFmtId="0" fontId="3" fillId="0" borderId="43" xfId="0" applyFont="1" applyBorder="1"/>
    <xf numFmtId="0" fontId="3" fillId="0" borderId="68" xfId="0" applyFont="1" applyBorder="1"/>
    <xf numFmtId="0" fontId="6" fillId="0" borderId="66" xfId="0" applyFont="1" applyBorder="1" applyAlignment="1">
      <alignment horizontal="left" vertical="center"/>
    </xf>
    <xf numFmtId="0" fontId="6" fillId="0" borderId="61" xfId="0" applyFont="1" applyBorder="1" applyAlignment="1">
      <alignment horizontal="center" vertical="center" wrapText="1"/>
    </xf>
    <xf numFmtId="0" fontId="3" fillId="0" borderId="62" xfId="0" applyFont="1" applyBorder="1"/>
    <xf numFmtId="0" fontId="29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6" fillId="5" borderId="1" xfId="0" applyFont="1" applyFill="1" applyBorder="1" applyAlignment="1">
      <alignment horizontal="left" vertical="center" shrinkToFit="1"/>
    </xf>
    <xf numFmtId="0" fontId="6" fillId="0" borderId="66" xfId="0" applyFont="1" applyBorder="1" applyAlignment="1">
      <alignment horizontal="left" vertical="center" shrinkToFit="1"/>
    </xf>
    <xf numFmtId="0" fontId="6" fillId="0" borderId="41" xfId="0" applyFont="1" applyBorder="1" applyAlignment="1">
      <alignment horizontal="left" vertical="center" shrinkToFit="1"/>
    </xf>
    <xf numFmtId="0" fontId="6" fillId="0" borderId="41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 shrinkToFit="1"/>
    </xf>
    <xf numFmtId="0" fontId="32" fillId="0" borderId="0" xfId="0" applyFont="1" applyAlignment="1">
      <alignment horizontal="center" vertical="center"/>
    </xf>
    <xf numFmtId="0" fontId="6" fillId="0" borderId="42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0" fontId="3" fillId="0" borderId="40" xfId="0" applyFont="1" applyBorder="1"/>
    <xf numFmtId="0" fontId="3" fillId="0" borderId="39" xfId="0" applyFont="1" applyBorder="1"/>
    <xf numFmtId="0" fontId="6" fillId="0" borderId="11" xfId="0" applyFont="1" applyBorder="1" applyAlignment="1">
      <alignment horizontal="left" vertical="center"/>
    </xf>
    <xf numFmtId="0" fontId="6" fillId="0" borderId="69" xfId="0" applyFont="1" applyBorder="1" applyAlignment="1">
      <alignment horizontal="left" vertical="center" shrinkToFit="1"/>
    </xf>
    <xf numFmtId="0" fontId="3" fillId="0" borderId="20" xfId="0" applyFont="1" applyBorder="1"/>
    <xf numFmtId="0" fontId="3" fillId="0" borderId="21" xfId="0" applyFont="1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shrinkToFit="1" readingOrder="1"/>
    </xf>
    <xf numFmtId="0" fontId="3" fillId="0" borderId="63" xfId="0" applyFont="1" applyBorder="1"/>
  </cellXfs>
  <cellStyles count="1">
    <cellStyle name="Normal" xfId="0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114300</xdr:rowOff>
    </xdr:from>
    <xdr:ext cx="552450" cy="609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0</xdr:row>
      <xdr:rowOff>47625</xdr:rowOff>
    </xdr:from>
    <xdr:ext cx="933450" cy="7239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46</xdr:row>
      <xdr:rowOff>123825</xdr:rowOff>
    </xdr:from>
    <xdr:ext cx="1714500" cy="3810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130800" y="9839325"/>
          <a:ext cx="1714500" cy="38100"/>
          <a:chOff x="4488750" y="3780000"/>
          <a:chExt cx="17145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771525</xdr:colOff>
      <xdr:row>46</xdr:row>
      <xdr:rowOff>123825</xdr:rowOff>
    </xdr:from>
    <xdr:ext cx="1695450" cy="38100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2782358" y="9839325"/>
          <a:ext cx="1695450" cy="38100"/>
          <a:chOff x="4498275" y="3780000"/>
          <a:chExt cx="169545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4498275" y="3780000"/>
            <a:ext cx="169545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381000</xdr:colOff>
      <xdr:row>46</xdr:row>
      <xdr:rowOff>123825</xdr:rowOff>
    </xdr:from>
    <xdr:ext cx="1714500" cy="38100"/>
    <xdr:grpSp>
      <xdr:nvGrpSpPr>
        <xdr:cNvPr id="6" name="Shape 2" title="Desenh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381000" y="9839325"/>
          <a:ext cx="1714500" cy="38100"/>
          <a:chOff x="4488750" y="3780000"/>
          <a:chExt cx="17145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1809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964208</xdr:colOff>
      <xdr:row>0</xdr:row>
      <xdr:rowOff>4961</xdr:rowOff>
    </xdr:from>
    <xdr:ext cx="171450" cy="200025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71122" y="4961"/>
          <a:ext cx="171450" cy="200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301"/>
  <sheetViews>
    <sheetView showGridLines="0" tabSelected="1" view="pageBreakPreview" zoomScale="80" zoomScaleNormal="100" zoomScaleSheetLayoutView="80" workbookViewId="0">
      <selection activeCell="C5" sqref="C5"/>
    </sheetView>
  </sheetViews>
  <sheetFormatPr defaultColWidth="12.6328125" defaultRowHeight="15" customHeight="1" x14ac:dyDescent="0.25"/>
  <cols>
    <col min="1" max="1" width="9.08984375" customWidth="1"/>
    <col min="2" max="2" width="9.90625" customWidth="1"/>
    <col min="3" max="3" width="8" customWidth="1"/>
    <col min="4" max="5" width="9.08984375" customWidth="1"/>
    <col min="6" max="6" width="9.36328125" customWidth="1"/>
    <col min="7" max="12" width="9.08984375" customWidth="1"/>
  </cols>
  <sheetData>
    <row r="1" spans="1:12" ht="30" customHeight="1" x14ac:dyDescent="0.4">
      <c r="A1" s="2"/>
      <c r="C1" s="187" t="s">
        <v>250</v>
      </c>
      <c r="J1" s="5"/>
      <c r="K1" s="1"/>
      <c r="L1" s="1"/>
    </row>
    <row r="2" spans="1:12" ht="18.75" customHeight="1" x14ac:dyDescent="0.4">
      <c r="A2" s="2"/>
      <c r="B2" s="187"/>
      <c r="E2" s="187" t="s">
        <v>248</v>
      </c>
      <c r="J2" s="5"/>
      <c r="K2" s="13"/>
      <c r="L2" s="1"/>
    </row>
    <row r="3" spans="1:12" ht="18.75" customHeight="1" x14ac:dyDescent="0.4">
      <c r="A3" s="2"/>
      <c r="B3" s="187" t="s">
        <v>249</v>
      </c>
      <c r="J3" s="14"/>
      <c r="K3" s="13"/>
      <c r="L3" s="1"/>
    </row>
    <row r="4" spans="1:12" ht="18.75" customHeight="1" x14ac:dyDescent="0.4">
      <c r="A4" s="2"/>
      <c r="B4" s="3"/>
      <c r="C4" s="4"/>
      <c r="D4" s="6"/>
      <c r="E4" s="6"/>
      <c r="F4" s="6"/>
      <c r="G4" s="6"/>
      <c r="H4" s="6"/>
      <c r="I4" s="210" t="s">
        <v>252</v>
      </c>
      <c r="J4" s="211"/>
      <c r="K4" s="13"/>
      <c r="L4" s="1"/>
    </row>
    <row r="5" spans="1:12" ht="15.75" customHeight="1" x14ac:dyDescent="0.3">
      <c r="A5" s="154" t="s">
        <v>3</v>
      </c>
      <c r="B5" s="152"/>
      <c r="C5" s="15"/>
      <c r="D5" s="152"/>
      <c r="E5" s="152"/>
      <c r="F5" s="152"/>
      <c r="G5" s="16"/>
      <c r="H5" s="17" t="s">
        <v>4</v>
      </c>
      <c r="I5" s="155"/>
      <c r="J5" s="153"/>
      <c r="K5" s="13"/>
      <c r="L5" s="1"/>
    </row>
    <row r="6" spans="1:12" ht="15.75" customHeight="1" x14ac:dyDescent="0.3">
      <c r="A6" s="18"/>
      <c r="B6" s="18"/>
      <c r="C6" s="19"/>
      <c r="D6" s="20"/>
      <c r="E6" s="21"/>
      <c r="F6" s="22"/>
      <c r="G6" s="23"/>
      <c r="H6" s="23"/>
      <c r="I6" s="23"/>
      <c r="J6" s="23"/>
      <c r="K6" s="13"/>
      <c r="L6" s="1"/>
    </row>
    <row r="7" spans="1:12" ht="15.75" customHeight="1" x14ac:dyDescent="0.3">
      <c r="A7" s="154" t="s">
        <v>5</v>
      </c>
      <c r="B7" s="152"/>
      <c r="C7" s="152"/>
      <c r="D7" s="152"/>
      <c r="E7" s="156" t="str">
        <f>IFERROR(VLOOKUP(#REF!,#REF!,2,0),"")</f>
        <v/>
      </c>
      <c r="F7" s="152"/>
      <c r="G7" s="152"/>
      <c r="H7" s="17" t="s">
        <v>6</v>
      </c>
      <c r="I7" s="197"/>
      <c r="J7" s="24"/>
      <c r="K7" s="13"/>
      <c r="L7" s="1"/>
    </row>
    <row r="8" spans="1:12" ht="21" customHeight="1" x14ac:dyDescent="0.25">
      <c r="B8" s="152"/>
      <c r="C8" s="152"/>
      <c r="D8" s="152"/>
      <c r="E8" s="177" t="s">
        <v>244</v>
      </c>
      <c r="F8" s="152"/>
      <c r="G8" s="152"/>
      <c r="H8" s="152"/>
      <c r="I8" s="152" t="s">
        <v>251</v>
      </c>
      <c r="J8" s="152"/>
      <c r="K8" s="13"/>
      <c r="L8" s="1"/>
    </row>
    <row r="9" spans="1:12" ht="15.75" customHeight="1" x14ac:dyDescent="0.35">
      <c r="A9" s="176" t="s">
        <v>7</v>
      </c>
      <c r="B9" s="25"/>
      <c r="C9" s="25"/>
      <c r="D9" s="198"/>
      <c r="E9" s="25"/>
      <c r="F9" s="25"/>
      <c r="G9" s="25"/>
      <c r="H9" s="25"/>
      <c r="I9" s="25"/>
      <c r="J9" s="25"/>
      <c r="K9" s="13"/>
      <c r="L9" s="1"/>
    </row>
    <row r="10" spans="1:12" ht="16.5" customHeight="1" x14ac:dyDescent="0.25">
      <c r="A10" s="212" t="s">
        <v>8</v>
      </c>
      <c r="B10" s="179"/>
      <c r="C10" s="179"/>
      <c r="D10" s="179"/>
      <c r="E10" s="179"/>
      <c r="F10" s="179"/>
      <c r="G10" s="179"/>
      <c r="H10" s="179"/>
      <c r="I10" s="179"/>
      <c r="J10" s="181"/>
      <c r="K10" s="1"/>
      <c r="L10" s="1"/>
    </row>
    <row r="11" spans="1:12" ht="15.75" customHeight="1" x14ac:dyDescent="0.25">
      <c r="A11" s="186" t="s">
        <v>9</v>
      </c>
      <c r="B11" s="179"/>
      <c r="C11" s="179"/>
      <c r="D11" s="179"/>
      <c r="E11" s="179"/>
      <c r="F11" s="179"/>
      <c r="G11" s="179"/>
      <c r="H11" s="179"/>
      <c r="I11" s="179"/>
      <c r="J11" s="181"/>
      <c r="K11" s="1"/>
      <c r="L11" s="1"/>
    </row>
    <row r="12" spans="1:12" ht="15.75" customHeight="1" x14ac:dyDescent="0.25">
      <c r="A12" s="186" t="s">
        <v>245</v>
      </c>
      <c r="B12" s="179"/>
      <c r="C12" s="179"/>
      <c r="D12" s="179"/>
      <c r="E12" s="179"/>
      <c r="F12" s="179"/>
      <c r="G12" s="179"/>
      <c r="H12" s="179"/>
      <c r="I12" s="179"/>
      <c r="J12" s="181"/>
      <c r="K12" s="1"/>
      <c r="L12" s="1"/>
    </row>
    <row r="13" spans="1:12" ht="16.5" customHeight="1" x14ac:dyDescent="0.25">
      <c r="A13" s="178"/>
      <c r="B13" s="179"/>
      <c r="C13" s="179"/>
      <c r="D13" s="179"/>
      <c r="E13" s="180" t="s">
        <v>243</v>
      </c>
      <c r="F13" s="179"/>
      <c r="G13" s="179"/>
      <c r="H13" s="179"/>
      <c r="I13" s="179"/>
      <c r="J13" s="181"/>
      <c r="K13" s="1"/>
      <c r="L13" s="1"/>
    </row>
    <row r="14" spans="1:12" s="161" customFormat="1" ht="16.5" customHeight="1" x14ac:dyDescent="0.25">
      <c r="A14" s="185" t="s">
        <v>10</v>
      </c>
      <c r="B14" s="185" t="s">
        <v>24</v>
      </c>
      <c r="C14" s="185" t="s">
        <v>11</v>
      </c>
      <c r="D14" s="185" t="s">
        <v>12</v>
      </c>
      <c r="E14" s="185" t="s">
        <v>13</v>
      </c>
      <c r="F14" s="185" t="s">
        <v>25</v>
      </c>
      <c r="G14" s="185" t="s">
        <v>0</v>
      </c>
      <c r="H14" s="185" t="s">
        <v>14</v>
      </c>
      <c r="I14" s="185" t="s">
        <v>26</v>
      </c>
      <c r="J14" s="185" t="s">
        <v>1</v>
      </c>
    </row>
    <row r="15" spans="1:12" s="161" customFormat="1" ht="16.5" customHeight="1" x14ac:dyDescent="0.25">
      <c r="A15" s="178"/>
      <c r="B15" s="179"/>
      <c r="C15" s="179"/>
      <c r="D15" s="184" t="s">
        <v>242</v>
      </c>
      <c r="E15" s="183"/>
      <c r="F15" s="179"/>
      <c r="G15" s="179"/>
      <c r="H15" s="179"/>
      <c r="I15" s="179"/>
      <c r="J15" s="181"/>
      <c r="K15" s="182"/>
      <c r="L15" s="182"/>
    </row>
    <row r="16" spans="1:12" ht="16.5" customHeight="1" x14ac:dyDescent="0.25">
      <c r="A16" s="196"/>
      <c r="B16" s="188"/>
      <c r="C16" s="188"/>
      <c r="D16" s="188"/>
      <c r="E16" s="188"/>
      <c r="F16" s="188"/>
      <c r="G16" s="188"/>
      <c r="H16" s="188"/>
      <c r="I16" s="188"/>
      <c r="J16" s="189"/>
      <c r="K16" s="2"/>
      <c r="L16" s="2"/>
    </row>
    <row r="17" spans="1:12" ht="16.5" customHeight="1" x14ac:dyDescent="0.25">
      <c r="A17" s="190"/>
      <c r="B17" s="191"/>
      <c r="C17" s="191"/>
      <c r="D17" s="191"/>
      <c r="E17" s="191"/>
      <c r="F17" s="191"/>
      <c r="G17" s="191"/>
      <c r="H17" s="191"/>
      <c r="I17" s="191"/>
      <c r="J17" s="192"/>
      <c r="K17" s="2"/>
      <c r="L17" s="2"/>
    </row>
    <row r="18" spans="1:12" ht="16.5" customHeight="1" x14ac:dyDescent="0.25">
      <c r="A18" s="190"/>
      <c r="B18" s="191"/>
      <c r="C18" s="191"/>
      <c r="D18" s="191"/>
      <c r="E18" s="191"/>
      <c r="F18" s="191"/>
      <c r="G18" s="191"/>
      <c r="H18" s="191"/>
      <c r="I18" s="191"/>
      <c r="J18" s="192"/>
      <c r="K18" s="2"/>
      <c r="L18" s="2"/>
    </row>
    <row r="19" spans="1:12" ht="16.5" customHeight="1" x14ac:dyDescent="0.25">
      <c r="A19" s="190"/>
      <c r="B19" s="191"/>
      <c r="C19" s="191"/>
      <c r="D19" s="191"/>
      <c r="E19" s="191"/>
      <c r="F19" s="191"/>
      <c r="G19" s="191"/>
      <c r="H19" s="191"/>
      <c r="I19" s="191"/>
      <c r="J19" s="192"/>
      <c r="K19" s="2"/>
      <c r="L19" s="2"/>
    </row>
    <row r="20" spans="1:12" ht="16.5" customHeight="1" x14ac:dyDescent="0.25">
      <c r="A20" s="190"/>
      <c r="B20" s="191"/>
      <c r="C20" s="191"/>
      <c r="D20" s="191"/>
      <c r="E20" s="191"/>
      <c r="F20" s="191"/>
      <c r="G20" s="191"/>
      <c r="H20" s="191"/>
      <c r="I20" s="191"/>
      <c r="J20" s="192"/>
      <c r="K20" s="2"/>
      <c r="L20" s="2"/>
    </row>
    <row r="21" spans="1:12" ht="16.5" customHeight="1" x14ac:dyDescent="0.25">
      <c r="A21" s="190"/>
      <c r="B21" s="191"/>
      <c r="C21" s="191"/>
      <c r="D21" s="191"/>
      <c r="E21" s="191"/>
      <c r="F21" s="191"/>
      <c r="G21" s="191"/>
      <c r="H21" s="191"/>
      <c r="I21" s="191"/>
      <c r="J21" s="192"/>
      <c r="K21" s="2"/>
      <c r="L21" s="2"/>
    </row>
    <row r="22" spans="1:12" ht="16.5" customHeight="1" x14ac:dyDescent="0.25">
      <c r="A22" s="190"/>
      <c r="B22" s="191"/>
      <c r="C22" s="191"/>
      <c r="D22" s="191"/>
      <c r="E22" s="191"/>
      <c r="F22" s="191"/>
      <c r="G22" s="191"/>
      <c r="H22" s="191"/>
      <c r="I22" s="191"/>
      <c r="J22" s="192"/>
      <c r="K22" s="2"/>
      <c r="L22" s="2"/>
    </row>
    <row r="23" spans="1:12" ht="16.5" customHeight="1" x14ac:dyDescent="0.25">
      <c r="A23" s="190"/>
      <c r="B23" s="191"/>
      <c r="C23" s="191"/>
      <c r="D23" s="191"/>
      <c r="E23" s="191"/>
      <c r="F23" s="191"/>
      <c r="G23" s="191"/>
      <c r="H23" s="191"/>
      <c r="I23" s="191"/>
      <c r="J23" s="192"/>
      <c r="K23" s="2"/>
      <c r="L23" s="2"/>
    </row>
    <row r="24" spans="1:12" ht="16.5" customHeight="1" x14ac:dyDescent="0.25">
      <c r="A24" s="193"/>
      <c r="B24" s="194"/>
      <c r="C24" s="194"/>
      <c r="D24" s="194"/>
      <c r="E24" s="194"/>
      <c r="F24" s="194"/>
      <c r="G24" s="194"/>
      <c r="H24" s="194"/>
      <c r="I24" s="194"/>
      <c r="J24" s="195"/>
      <c r="K24" s="2"/>
      <c r="L24" s="2"/>
    </row>
    <row r="25" spans="1:12" ht="16.5" customHeight="1" x14ac:dyDescent="0.25">
      <c r="A25" s="8"/>
      <c r="B25" s="8"/>
      <c r="C25" s="8"/>
      <c r="D25" s="1"/>
      <c r="E25" s="1"/>
      <c r="F25" s="1"/>
      <c r="G25" s="1"/>
      <c r="H25" s="1"/>
      <c r="I25" s="1"/>
      <c r="J25" s="1"/>
      <c r="K25" s="2"/>
      <c r="L25" s="2"/>
    </row>
    <row r="26" spans="1:12" ht="16.5" customHeight="1" x14ac:dyDescent="0.25">
      <c r="A26" s="157" t="s">
        <v>18</v>
      </c>
      <c r="B26" s="199"/>
      <c r="C26" s="151"/>
      <c r="D26" s="10" t="s">
        <v>22</v>
      </c>
      <c r="E26" s="199"/>
      <c r="F26" s="26"/>
      <c r="G26" s="157" t="s">
        <v>246</v>
      </c>
      <c r="H26" s="199"/>
      <c r="I26" s="199"/>
      <c r="J26" s="199"/>
      <c r="K26" s="2"/>
      <c r="L26" s="2"/>
    </row>
    <row r="27" spans="1:12" ht="16.5" customHeight="1" x14ac:dyDescent="0.3">
      <c r="B27" s="11"/>
      <c r="C27" s="158"/>
      <c r="D27" s="159"/>
      <c r="E27" s="159"/>
      <c r="F27" s="159"/>
      <c r="G27" s="160"/>
      <c r="H27" s="7"/>
      <c r="I27" s="7"/>
      <c r="J27" s="7"/>
      <c r="K27" s="2"/>
      <c r="L27" s="2"/>
    </row>
    <row r="28" spans="1:12" ht="16.5" customHeight="1" x14ac:dyDescent="0.25">
      <c r="A28" s="200" t="s">
        <v>19</v>
      </c>
      <c r="B28" s="201"/>
      <c r="C28" s="201"/>
      <c r="D28" s="202"/>
      <c r="E28" s="201"/>
      <c r="F28" s="203"/>
      <c r="G28" s="200"/>
      <c r="H28" s="204"/>
      <c r="I28" s="205" t="s">
        <v>23</v>
      </c>
      <c r="J28" s="206"/>
      <c r="K28" s="2"/>
      <c r="L28" s="2"/>
    </row>
    <row r="29" spans="1:12" ht="16.5" customHeight="1" x14ac:dyDescent="0.25"/>
    <row r="30" spans="1:12" ht="16.5" customHeight="1" x14ac:dyDescent="0.3">
      <c r="A30" s="9"/>
      <c r="B30" s="2"/>
      <c r="C30" s="2"/>
      <c r="D30" s="27"/>
      <c r="E30" s="28"/>
      <c r="F30" s="29"/>
      <c r="G30" s="29"/>
      <c r="H30" s="29"/>
      <c r="I30" s="29"/>
      <c r="J30" s="29"/>
      <c r="K30" s="2"/>
      <c r="L30" s="2"/>
    </row>
    <row r="31" spans="1:12" ht="16.5" customHeight="1" x14ac:dyDescent="0.25">
      <c r="A31" s="172"/>
      <c r="B31" s="171"/>
      <c r="C31" s="171"/>
      <c r="D31" s="171"/>
      <c r="E31" s="166"/>
      <c r="F31" s="172"/>
      <c r="G31" s="171"/>
      <c r="H31" s="171"/>
      <c r="I31" s="171"/>
      <c r="J31" s="166"/>
      <c r="K31" s="2"/>
      <c r="L31" s="2"/>
    </row>
    <row r="32" spans="1:12" ht="16.5" customHeight="1" x14ac:dyDescent="0.25">
      <c r="A32" s="213"/>
      <c r="B32" s="214"/>
      <c r="C32" s="214"/>
      <c r="D32" s="214"/>
      <c r="E32" s="174"/>
      <c r="F32" s="213"/>
      <c r="G32" s="214"/>
      <c r="H32" s="214"/>
      <c r="I32" s="214"/>
      <c r="J32" s="174"/>
      <c r="K32" s="2"/>
      <c r="L32" s="2"/>
    </row>
    <row r="33" spans="1:12" ht="16.5" customHeight="1" x14ac:dyDescent="0.25">
      <c r="A33" s="173"/>
      <c r="B33" s="161"/>
      <c r="C33" s="161"/>
      <c r="D33" s="161"/>
      <c r="E33" s="174"/>
      <c r="F33" s="173"/>
      <c r="G33" s="161"/>
      <c r="H33" s="161"/>
      <c r="I33" s="161"/>
      <c r="J33" s="174"/>
      <c r="K33" s="2"/>
      <c r="L33" s="2"/>
    </row>
    <row r="34" spans="1:12" ht="16.5" customHeight="1" x14ac:dyDescent="0.25">
      <c r="A34" s="173"/>
      <c r="B34" s="161"/>
      <c r="C34" s="161"/>
      <c r="D34" s="161"/>
      <c r="E34" s="174"/>
      <c r="F34" s="173"/>
      <c r="G34" s="161"/>
      <c r="H34" s="161"/>
      <c r="I34" s="161"/>
      <c r="J34" s="174"/>
      <c r="K34" s="2"/>
      <c r="L34" s="2"/>
    </row>
    <row r="35" spans="1:12" ht="16.5" customHeight="1" x14ac:dyDescent="0.25">
      <c r="A35" s="175" t="s">
        <v>240</v>
      </c>
      <c r="B35" s="161"/>
      <c r="C35" s="161"/>
      <c r="D35" s="161"/>
      <c r="E35" s="174"/>
      <c r="F35" s="175" t="s">
        <v>247</v>
      </c>
      <c r="G35" s="161"/>
      <c r="H35" s="161"/>
      <c r="I35" s="161"/>
      <c r="J35" s="174"/>
      <c r="K35" s="2"/>
      <c r="L35" s="2"/>
    </row>
    <row r="36" spans="1:12" ht="16.5" customHeight="1" x14ac:dyDescent="0.25">
      <c r="A36" s="163"/>
      <c r="B36" s="164" t="s">
        <v>27</v>
      </c>
      <c r="C36" s="165"/>
      <c r="D36" s="165"/>
      <c r="E36" s="166"/>
      <c r="F36" s="170" t="s">
        <v>241</v>
      </c>
      <c r="G36" s="165"/>
      <c r="H36" s="165"/>
      <c r="I36" s="165"/>
      <c r="J36" s="166"/>
      <c r="K36" s="12"/>
      <c r="L36" s="12"/>
    </row>
    <row r="37" spans="1:12" ht="16.5" customHeight="1" x14ac:dyDescent="0.25">
      <c r="A37" s="167"/>
      <c r="B37" s="162"/>
      <c r="C37" s="168" t="s">
        <v>20</v>
      </c>
      <c r="D37" s="162"/>
      <c r="E37" s="169"/>
      <c r="F37" s="167"/>
      <c r="G37" s="162"/>
      <c r="H37" s="168" t="s">
        <v>21</v>
      </c>
      <c r="I37" s="162"/>
      <c r="J37" s="169"/>
      <c r="K37" s="12"/>
      <c r="L37" s="12"/>
    </row>
    <row r="38" spans="1:12" ht="16.5" customHeight="1" x14ac:dyDescent="0.25"/>
    <row r="39" spans="1:12" ht="16.5" customHeight="1" x14ac:dyDescent="0.25"/>
    <row r="40" spans="1:12" ht="16.5" customHeight="1" x14ac:dyDescent="0.25"/>
    <row r="41" spans="1:12" ht="16.5" customHeight="1" x14ac:dyDescent="0.25"/>
    <row r="42" spans="1:12" ht="16.5" customHeight="1" x14ac:dyDescent="0.25"/>
    <row r="43" spans="1:12" ht="16.5" customHeight="1" x14ac:dyDescent="0.25"/>
    <row r="44" spans="1:12" ht="16.5" customHeight="1" x14ac:dyDescent="0.25"/>
    <row r="45" spans="1:12" ht="16.5" customHeight="1" x14ac:dyDescent="0.25"/>
    <row r="46" spans="1:12" ht="16.5" customHeight="1" x14ac:dyDescent="0.25"/>
    <row r="47" spans="1:12" ht="16.5" customHeight="1" x14ac:dyDescent="0.25"/>
    <row r="48" spans="1:12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301" spans="5:5" ht="15" customHeight="1" x14ac:dyDescent="0.25">
      <c r="E301" s="30"/>
    </row>
  </sheetData>
  <conditionalFormatting sqref="C26">
    <cfRule type="cellIs" dxfId="4" priority="5" operator="equal">
      <formula>0</formula>
    </cfRule>
  </conditionalFormatting>
  <conditionalFormatting sqref="E8 K8:L13 A9:A12 E13 D15 A16 A25:J25">
    <cfRule type="cellIs" dxfId="3" priority="4" operator="equal">
      <formula>0</formula>
    </cfRule>
  </conditionalFormatting>
  <printOptions horizont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50"/>
  <sheetViews>
    <sheetView view="pageBreakPreview" topLeftCell="A20" zoomScale="60" zoomScaleNormal="100" workbookViewId="0">
      <selection sqref="A1:I50"/>
    </sheetView>
  </sheetViews>
  <sheetFormatPr defaultColWidth="12.6328125" defaultRowHeight="15" customHeight="1" x14ac:dyDescent="0.25"/>
  <cols>
    <col min="1" max="1" width="15.7265625" customWidth="1"/>
    <col min="2" max="2" width="13" customWidth="1"/>
    <col min="3" max="3" width="12.26953125" customWidth="1"/>
    <col min="4" max="4" width="11" customWidth="1"/>
    <col min="5" max="5" width="10.08984375" customWidth="1"/>
    <col min="6" max="6" width="10.90625" customWidth="1"/>
    <col min="7" max="7" width="10.6328125" customWidth="1"/>
    <col min="8" max="8" width="9" customWidth="1"/>
    <col min="9" max="9" width="8.453125" customWidth="1"/>
    <col min="10" max="26" width="8" hidden="1" customWidth="1"/>
  </cols>
  <sheetData>
    <row r="1" spans="1:26" ht="16.5" customHeight="1" x14ac:dyDescent="0.35">
      <c r="A1" s="228" t="str">
        <f>("CONTINUAÇÃO DO RELATÓRIO FINAL DA ORDEM DE MISSÃO Nº"&amp;'Ordem de Missão'!C5)</f>
        <v>CONTINUAÇÃO DO RELATÓRIO FINAL DA ORDEM DE MISSÃO Nº</v>
      </c>
      <c r="B1" s="223"/>
      <c r="C1" s="223"/>
      <c r="D1" s="223"/>
      <c r="E1" s="223"/>
      <c r="F1" s="223"/>
      <c r="G1" s="223"/>
      <c r="H1" s="223"/>
      <c r="I1" s="224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5" customHeight="1" x14ac:dyDescent="0.35">
      <c r="A2" s="31" t="s">
        <v>28</v>
      </c>
      <c r="B2" s="32"/>
      <c r="C2" s="33" t="s">
        <v>29</v>
      </c>
      <c r="D2" s="32" t="s">
        <v>30</v>
      </c>
      <c r="E2" s="34"/>
      <c r="F2" s="35"/>
      <c r="G2" s="35"/>
      <c r="H2" s="35"/>
      <c r="I2" s="36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5" customHeight="1" x14ac:dyDescent="0.35">
      <c r="A3" s="37" t="s">
        <v>31</v>
      </c>
      <c r="B3" s="38"/>
      <c r="C3" s="39" t="s">
        <v>29</v>
      </c>
      <c r="D3" s="38" t="s">
        <v>30</v>
      </c>
      <c r="E3" s="40"/>
      <c r="F3" s="41"/>
      <c r="G3" s="41"/>
      <c r="H3" s="41"/>
      <c r="I3" s="42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5" customHeight="1" x14ac:dyDescent="0.35">
      <c r="A4" s="43" t="s">
        <v>32</v>
      </c>
      <c r="B4" s="44"/>
      <c r="C4" s="45"/>
      <c r="D4" s="45"/>
      <c r="E4" s="41"/>
      <c r="F4" s="41"/>
      <c r="G4" s="41"/>
      <c r="H4" s="41"/>
      <c r="I4" s="42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5" customHeight="1" x14ac:dyDescent="0.35">
      <c r="A5" s="46" t="s">
        <v>2</v>
      </c>
      <c r="B5" s="47"/>
      <c r="C5" s="48"/>
      <c r="D5" s="48"/>
      <c r="E5" s="48"/>
      <c r="F5" s="48"/>
      <c r="G5" s="48"/>
      <c r="H5" s="48"/>
      <c r="I5" s="49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5" customHeight="1" x14ac:dyDescent="0.35">
      <c r="A6" s="50" t="s">
        <v>10</v>
      </c>
      <c r="B6" s="51"/>
      <c r="C6" s="52"/>
      <c r="D6" s="52"/>
      <c r="E6" s="52"/>
      <c r="F6" s="52"/>
      <c r="G6" s="52"/>
      <c r="H6" s="52"/>
      <c r="I6" s="53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24" customHeight="1" x14ac:dyDescent="0.25">
      <c r="A7" s="229" t="s">
        <v>33</v>
      </c>
      <c r="B7" s="223"/>
      <c r="C7" s="223"/>
      <c r="D7" s="223"/>
      <c r="E7" s="223"/>
      <c r="F7" s="223"/>
      <c r="G7" s="223"/>
      <c r="H7" s="223"/>
      <c r="I7" s="22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5" customHeight="1" x14ac:dyDescent="0.25">
      <c r="A8" s="225" t="s">
        <v>15</v>
      </c>
      <c r="B8" s="223"/>
      <c r="C8" s="223"/>
      <c r="D8" s="223"/>
      <c r="E8" s="223"/>
      <c r="F8" s="223"/>
      <c r="G8" s="223"/>
      <c r="H8" s="223"/>
      <c r="I8" s="224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1.75" customHeight="1" x14ac:dyDescent="0.25">
      <c r="A9" s="225" t="s">
        <v>34</v>
      </c>
      <c r="B9" s="223"/>
      <c r="C9" s="223"/>
      <c r="D9" s="223"/>
      <c r="E9" s="223"/>
      <c r="F9" s="223"/>
      <c r="G9" s="223"/>
      <c r="H9" s="223"/>
      <c r="I9" s="224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23.25" customHeight="1" x14ac:dyDescent="0.25">
      <c r="A10" s="225" t="s">
        <v>35</v>
      </c>
      <c r="B10" s="223"/>
      <c r="C10" s="223"/>
      <c r="D10" s="223"/>
      <c r="E10" s="223"/>
      <c r="F10" s="223"/>
      <c r="G10" s="223"/>
      <c r="H10" s="223"/>
      <c r="I10" s="224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24" customHeight="1" x14ac:dyDescent="0.25">
      <c r="A11" s="225" t="s">
        <v>36</v>
      </c>
      <c r="B11" s="223"/>
      <c r="C11" s="223"/>
      <c r="D11" s="223"/>
      <c r="E11" s="223"/>
      <c r="F11" s="223"/>
      <c r="G11" s="223"/>
      <c r="H11" s="223"/>
      <c r="I11" s="224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24.75" customHeight="1" x14ac:dyDescent="0.25">
      <c r="A12" s="225" t="s">
        <v>16</v>
      </c>
      <c r="B12" s="223"/>
      <c r="C12" s="223"/>
      <c r="D12" s="223"/>
      <c r="E12" s="223"/>
      <c r="F12" s="223"/>
      <c r="G12" s="223"/>
      <c r="H12" s="223"/>
      <c r="I12" s="22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" customHeight="1" x14ac:dyDescent="0.25">
      <c r="A13" s="225" t="s">
        <v>17</v>
      </c>
      <c r="B13" s="223"/>
      <c r="C13" s="223"/>
      <c r="D13" s="223"/>
      <c r="E13" s="223"/>
      <c r="F13" s="223"/>
      <c r="G13" s="223"/>
      <c r="H13" s="223"/>
      <c r="I13" s="224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5" customHeight="1" x14ac:dyDescent="0.25">
      <c r="A14" s="225" t="s">
        <v>37</v>
      </c>
      <c r="B14" s="223"/>
      <c r="C14" s="223"/>
      <c r="D14" s="223"/>
      <c r="E14" s="223"/>
      <c r="F14" s="223"/>
      <c r="G14" s="223"/>
      <c r="H14" s="223"/>
      <c r="I14" s="224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23.25" customHeight="1" x14ac:dyDescent="0.25">
      <c r="A15" s="225" t="s">
        <v>38</v>
      </c>
      <c r="B15" s="223"/>
      <c r="C15" s="223"/>
      <c r="D15" s="223"/>
      <c r="E15" s="223"/>
      <c r="F15" s="223"/>
      <c r="G15" s="223"/>
      <c r="H15" s="223"/>
      <c r="I15" s="224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24.75" customHeight="1" x14ac:dyDescent="0.25">
      <c r="A16" s="225" t="s">
        <v>39</v>
      </c>
      <c r="B16" s="223"/>
      <c r="C16" s="223"/>
      <c r="D16" s="223"/>
      <c r="E16" s="223"/>
      <c r="F16" s="223"/>
      <c r="G16" s="223"/>
      <c r="H16" s="223"/>
      <c r="I16" s="224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3.5" hidden="1" customHeight="1" x14ac:dyDescent="0.25">
      <c r="A17" s="226"/>
      <c r="B17" s="223"/>
      <c r="C17" s="223"/>
      <c r="D17" s="223"/>
      <c r="E17" s="223"/>
      <c r="F17" s="223"/>
      <c r="G17" s="223"/>
      <c r="H17" s="223"/>
      <c r="I17" s="224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3.5" hidden="1" customHeight="1" x14ac:dyDescent="0.25">
      <c r="A18" s="226"/>
      <c r="B18" s="223"/>
      <c r="C18" s="223"/>
      <c r="D18" s="223"/>
      <c r="E18" s="223"/>
      <c r="F18" s="223"/>
      <c r="G18" s="223"/>
      <c r="H18" s="223"/>
      <c r="I18" s="224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24.75" customHeight="1" x14ac:dyDescent="0.25">
      <c r="A19" s="227" t="s">
        <v>40</v>
      </c>
      <c r="B19" s="223"/>
      <c r="C19" s="223"/>
      <c r="D19" s="223"/>
      <c r="E19" s="223"/>
      <c r="F19" s="223"/>
      <c r="G19" s="223"/>
      <c r="H19" s="223"/>
      <c r="I19" s="224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35">
      <c r="A20" s="222"/>
      <c r="B20" s="223"/>
      <c r="C20" s="223"/>
      <c r="D20" s="223"/>
      <c r="E20" s="223"/>
      <c r="F20" s="223"/>
      <c r="G20" s="223"/>
      <c r="H20" s="223"/>
      <c r="I20" s="224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35">
      <c r="A21" s="222"/>
      <c r="B21" s="223"/>
      <c r="C21" s="223"/>
      <c r="D21" s="223"/>
      <c r="E21" s="223"/>
      <c r="F21" s="223"/>
      <c r="G21" s="223"/>
      <c r="H21" s="223"/>
      <c r="I21" s="224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35">
      <c r="A22" s="54"/>
      <c r="B22" s="55"/>
      <c r="C22" s="55"/>
      <c r="D22" s="55"/>
      <c r="E22" s="55"/>
      <c r="F22" s="55"/>
      <c r="G22" s="55"/>
      <c r="H22" s="55"/>
      <c r="I22" s="56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35">
      <c r="A23" s="54"/>
      <c r="B23" s="55"/>
      <c r="C23" s="55"/>
      <c r="D23" s="55"/>
      <c r="E23" s="55"/>
      <c r="F23" s="55"/>
      <c r="G23" s="55"/>
      <c r="H23" s="55"/>
      <c r="I23" s="56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35">
      <c r="A24" s="54"/>
      <c r="B24" s="55"/>
      <c r="C24" s="55"/>
      <c r="D24" s="55"/>
      <c r="E24" s="55"/>
      <c r="F24" s="55"/>
      <c r="G24" s="55"/>
      <c r="H24" s="55"/>
      <c r="I24" s="56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35">
      <c r="A25" s="54"/>
      <c r="B25" s="55"/>
      <c r="C25" s="55"/>
      <c r="D25" s="55"/>
      <c r="E25" s="55"/>
      <c r="F25" s="55"/>
      <c r="G25" s="55"/>
      <c r="H25" s="55"/>
      <c r="I25" s="56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35">
      <c r="A26" s="54"/>
      <c r="B26" s="55"/>
      <c r="C26" s="55"/>
      <c r="D26" s="55"/>
      <c r="E26" s="55"/>
      <c r="F26" s="55"/>
      <c r="G26" s="55"/>
      <c r="H26" s="55"/>
      <c r="I26" s="56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35">
      <c r="A27" s="54"/>
      <c r="B27" s="55"/>
      <c r="C27" s="55"/>
      <c r="D27" s="55"/>
      <c r="E27" s="55"/>
      <c r="F27" s="55"/>
      <c r="G27" s="55"/>
      <c r="H27" s="55"/>
      <c r="I27" s="56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35">
      <c r="A28" s="54"/>
      <c r="B28" s="55"/>
      <c r="C28" s="55"/>
      <c r="D28" s="55"/>
      <c r="E28" s="55"/>
      <c r="F28" s="55"/>
      <c r="G28" s="55"/>
      <c r="H28" s="55"/>
      <c r="I28" s="56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35">
      <c r="A29" s="54"/>
      <c r="B29" s="55"/>
      <c r="C29" s="55"/>
      <c r="D29" s="55"/>
      <c r="E29" s="55"/>
      <c r="F29" s="55"/>
      <c r="G29" s="55"/>
      <c r="H29" s="55"/>
      <c r="I29" s="56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35">
      <c r="A30" s="54"/>
      <c r="B30" s="55"/>
      <c r="C30" s="55"/>
      <c r="D30" s="55"/>
      <c r="E30" s="55"/>
      <c r="F30" s="55"/>
      <c r="G30" s="55"/>
      <c r="H30" s="55"/>
      <c r="I30" s="56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35">
      <c r="A31" s="222"/>
      <c r="B31" s="223"/>
      <c r="C31" s="223"/>
      <c r="D31" s="223"/>
      <c r="E31" s="223"/>
      <c r="F31" s="223"/>
      <c r="G31" s="223"/>
      <c r="H31" s="223"/>
      <c r="I31" s="224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35">
      <c r="A32" s="222"/>
      <c r="B32" s="223"/>
      <c r="C32" s="223"/>
      <c r="D32" s="223"/>
      <c r="E32" s="223"/>
      <c r="F32" s="223"/>
      <c r="G32" s="223"/>
      <c r="H32" s="223"/>
      <c r="I32" s="224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35">
      <c r="A33" s="222"/>
      <c r="B33" s="223"/>
      <c r="C33" s="223"/>
      <c r="D33" s="223"/>
      <c r="E33" s="223"/>
      <c r="F33" s="223"/>
      <c r="G33" s="223"/>
      <c r="H33" s="223"/>
      <c r="I33" s="224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35">
      <c r="A34" s="222"/>
      <c r="B34" s="223"/>
      <c r="C34" s="223"/>
      <c r="D34" s="223"/>
      <c r="E34" s="223"/>
      <c r="F34" s="223"/>
      <c r="G34" s="223"/>
      <c r="H34" s="223"/>
      <c r="I34" s="224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35">
      <c r="A35" s="222"/>
      <c r="B35" s="223"/>
      <c r="C35" s="223"/>
      <c r="D35" s="223"/>
      <c r="E35" s="223"/>
      <c r="F35" s="223"/>
      <c r="G35" s="223"/>
      <c r="H35" s="223"/>
      <c r="I35" s="22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35">
      <c r="A36" s="222"/>
      <c r="B36" s="223"/>
      <c r="C36" s="223"/>
      <c r="D36" s="223"/>
      <c r="E36" s="223"/>
      <c r="F36" s="223"/>
      <c r="G36" s="223"/>
      <c r="H36" s="223"/>
      <c r="I36" s="224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35">
      <c r="A37" s="222"/>
      <c r="B37" s="223"/>
      <c r="C37" s="223"/>
      <c r="D37" s="223"/>
      <c r="E37" s="223"/>
      <c r="F37" s="223"/>
      <c r="G37" s="223"/>
      <c r="H37" s="223"/>
      <c r="I37" s="224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35">
      <c r="A38" s="222"/>
      <c r="B38" s="223"/>
      <c r="C38" s="223"/>
      <c r="D38" s="223"/>
      <c r="E38" s="223"/>
      <c r="F38" s="223"/>
      <c r="G38" s="223"/>
      <c r="H38" s="223"/>
      <c r="I38" s="224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35">
      <c r="A39" s="222"/>
      <c r="B39" s="223"/>
      <c r="C39" s="223"/>
      <c r="D39" s="223"/>
      <c r="E39" s="223"/>
      <c r="F39" s="223"/>
      <c r="G39" s="223"/>
      <c r="H39" s="223"/>
      <c r="I39" s="224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35">
      <c r="A40" s="222"/>
      <c r="B40" s="223"/>
      <c r="C40" s="223"/>
      <c r="D40" s="223"/>
      <c r="E40" s="223"/>
      <c r="F40" s="223"/>
      <c r="G40" s="223"/>
      <c r="H40" s="223"/>
      <c r="I40" s="224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x14ac:dyDescent="0.35">
      <c r="A41" s="222"/>
      <c r="B41" s="223"/>
      <c r="C41" s="223"/>
      <c r="D41" s="223"/>
      <c r="E41" s="223"/>
      <c r="F41" s="223"/>
      <c r="G41" s="223"/>
      <c r="H41" s="223"/>
      <c r="I41" s="224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x14ac:dyDescent="0.35">
      <c r="A42" s="222"/>
      <c r="B42" s="223"/>
      <c r="C42" s="223"/>
      <c r="D42" s="223"/>
      <c r="E42" s="223"/>
      <c r="F42" s="223"/>
      <c r="G42" s="223"/>
      <c r="H42" s="223"/>
      <c r="I42" s="224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35">
      <c r="A43" s="222"/>
      <c r="B43" s="223"/>
      <c r="C43" s="223"/>
      <c r="D43" s="223"/>
      <c r="E43" s="223"/>
      <c r="F43" s="223"/>
      <c r="G43" s="223"/>
      <c r="H43" s="223"/>
      <c r="I43" s="224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35">
      <c r="A44" s="222"/>
      <c r="B44" s="223"/>
      <c r="C44" s="223"/>
      <c r="D44" s="223"/>
      <c r="E44" s="223"/>
      <c r="F44" s="223"/>
      <c r="G44" s="223"/>
      <c r="H44" s="223"/>
      <c r="I44" s="224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35">
      <c r="A45" s="222"/>
      <c r="B45" s="223"/>
      <c r="C45" s="223"/>
      <c r="D45" s="223"/>
      <c r="E45" s="223"/>
      <c r="F45" s="223"/>
      <c r="G45" s="223"/>
      <c r="H45" s="223"/>
      <c r="I45" s="224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35">
      <c r="A46" s="222"/>
      <c r="B46" s="223"/>
      <c r="C46" s="223"/>
      <c r="D46" s="223"/>
      <c r="E46" s="223"/>
      <c r="F46" s="223"/>
      <c r="G46" s="223"/>
      <c r="H46" s="223"/>
      <c r="I46" s="224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24.75" customHeight="1" x14ac:dyDescent="0.25">
      <c r="A47" s="57"/>
      <c r="B47" s="58"/>
      <c r="C47" s="58"/>
      <c r="D47" s="58"/>
      <c r="E47" s="58"/>
      <c r="F47" s="58"/>
      <c r="G47" s="58"/>
      <c r="H47" s="58"/>
      <c r="I47" s="5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 x14ac:dyDescent="0.35">
      <c r="A48" s="215" t="s">
        <v>41</v>
      </c>
      <c r="B48" s="216"/>
      <c r="C48" s="215" t="s">
        <v>20</v>
      </c>
      <c r="D48" s="216"/>
      <c r="E48" s="216"/>
      <c r="F48" s="216"/>
      <c r="G48" s="215" t="s">
        <v>42</v>
      </c>
      <c r="H48" s="216"/>
      <c r="I48" s="6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5.25" customHeight="1" x14ac:dyDescent="0.25">
      <c r="A49" s="217" t="s">
        <v>43</v>
      </c>
      <c r="B49" s="216"/>
      <c r="C49" s="216"/>
      <c r="D49" s="216"/>
      <c r="E49" s="216"/>
      <c r="F49" s="216"/>
      <c r="G49" s="216"/>
      <c r="H49" s="216"/>
      <c r="I49" s="218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5" customHeight="1" x14ac:dyDescent="0.25">
      <c r="A50" s="219"/>
      <c r="B50" s="220"/>
      <c r="C50" s="220"/>
      <c r="D50" s="220"/>
      <c r="E50" s="220"/>
      <c r="F50" s="220"/>
      <c r="G50" s="220"/>
      <c r="H50" s="220"/>
      <c r="I50" s="221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</sheetData>
  <mergeCells count="36">
    <mergeCell ref="A1:I1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31:I31"/>
    <mergeCell ref="A32:I32"/>
    <mergeCell ref="A33:I33"/>
    <mergeCell ref="A34:I34"/>
    <mergeCell ref="A35:I35"/>
    <mergeCell ref="A43:I43"/>
    <mergeCell ref="A44:I44"/>
    <mergeCell ref="A45:I45"/>
    <mergeCell ref="A46:I46"/>
    <mergeCell ref="A48:B48"/>
    <mergeCell ref="C48:F48"/>
    <mergeCell ref="G48:H48"/>
    <mergeCell ref="A49:I50"/>
    <mergeCell ref="A36:I36"/>
    <mergeCell ref="A37:I37"/>
    <mergeCell ref="A38:I38"/>
    <mergeCell ref="A39:I39"/>
    <mergeCell ref="A40:I40"/>
    <mergeCell ref="A41:I41"/>
    <mergeCell ref="A42:I42"/>
  </mergeCells>
  <printOptions horizontalCentered="1"/>
  <pageMargins left="0.25" right="0.25" top="0.75" bottom="0.75" header="0.3" footer="0.3"/>
  <pageSetup paperSize="9"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67"/>
  <sheetViews>
    <sheetView view="pageBreakPreview" zoomScale="59" zoomScaleNormal="100" zoomScaleSheetLayoutView="85" workbookViewId="0">
      <selection activeCell="J12" sqref="J12"/>
    </sheetView>
  </sheetViews>
  <sheetFormatPr defaultColWidth="12.6328125" defaultRowHeight="15" customHeight="1" x14ac:dyDescent="0.25"/>
  <cols>
    <col min="1" max="1" width="36.26953125" customWidth="1"/>
    <col min="2" max="2" width="4.90625" customWidth="1"/>
    <col min="3" max="3" width="11.36328125" customWidth="1"/>
    <col min="4" max="4" width="6.7265625" customWidth="1"/>
    <col min="5" max="5" width="8.7265625" customWidth="1"/>
    <col min="6" max="6" width="7" customWidth="1"/>
    <col min="7" max="7" width="12.36328125" customWidth="1"/>
    <col min="8" max="10" width="16.6328125" customWidth="1"/>
  </cols>
  <sheetData>
    <row r="1" spans="1:10" ht="15.75" customHeight="1" x14ac:dyDescent="0.25">
      <c r="A1" s="238" t="s">
        <v>44</v>
      </c>
      <c r="B1" s="239"/>
      <c r="C1" s="239"/>
      <c r="D1" s="240"/>
      <c r="E1" s="241">
        <f>'Ordem de Missão'!C9</f>
        <v>0</v>
      </c>
      <c r="F1" s="239"/>
      <c r="G1" s="239"/>
      <c r="H1" s="240"/>
      <c r="I1" s="61"/>
      <c r="J1" s="61"/>
    </row>
    <row r="2" spans="1:10" ht="12.75" customHeight="1" x14ac:dyDescent="0.25">
      <c r="A2" s="62" t="s">
        <v>45</v>
      </c>
      <c r="B2" s="207">
        <f>'Ordem de Missão'!X1</f>
        <v>0</v>
      </c>
      <c r="C2" s="152"/>
      <c r="D2" s="152"/>
      <c r="E2" s="153"/>
      <c r="F2" s="63" t="s">
        <v>46</v>
      </c>
      <c r="G2" s="64">
        <f>'Ordem de Missão'!I5</f>
        <v>0</v>
      </c>
      <c r="H2" s="65"/>
      <c r="I2" s="66"/>
      <c r="J2" s="66"/>
    </row>
    <row r="3" spans="1:10" ht="12.75" customHeight="1" x14ac:dyDescent="0.25">
      <c r="A3" s="67" t="s">
        <v>47</v>
      </c>
      <c r="B3" s="207">
        <f>'Ordem de Missão'!X2</f>
        <v>0</v>
      </c>
      <c r="C3" s="208"/>
      <c r="D3" s="208"/>
      <c r="E3" s="209"/>
      <c r="F3" s="63" t="s">
        <v>48</v>
      </c>
      <c r="G3" s="68">
        <f>'Ordem de Missão'!C5</f>
        <v>0</v>
      </c>
      <c r="H3" s="65"/>
      <c r="I3" s="66"/>
      <c r="J3" s="66"/>
    </row>
    <row r="4" spans="1:10" ht="13.5" customHeight="1" x14ac:dyDescent="0.25">
      <c r="A4" s="242" t="s">
        <v>49</v>
      </c>
      <c r="B4" s="243"/>
      <c r="C4" s="244"/>
      <c r="D4" s="69" t="s">
        <v>50</v>
      </c>
      <c r="E4" s="69" t="s">
        <v>51</v>
      </c>
      <c r="F4" s="69" t="s">
        <v>52</v>
      </c>
      <c r="G4" s="69" t="s">
        <v>53</v>
      </c>
      <c r="H4" s="70" t="s">
        <v>54</v>
      </c>
      <c r="I4" s="71"/>
      <c r="J4" s="71"/>
    </row>
    <row r="5" spans="1:10" ht="13.5" customHeight="1" x14ac:dyDescent="0.25">
      <c r="A5" s="235" t="s">
        <v>55</v>
      </c>
      <c r="B5" s="223"/>
      <c r="C5" s="224"/>
      <c r="D5" s="72">
        <v>0</v>
      </c>
      <c r="E5" s="72"/>
      <c r="F5" s="72"/>
      <c r="G5" s="72"/>
      <c r="H5" s="73" t="s">
        <v>56</v>
      </c>
      <c r="I5" s="74"/>
      <c r="J5" s="74"/>
    </row>
    <row r="6" spans="1:10" ht="13.5" customHeight="1" x14ac:dyDescent="0.25">
      <c r="A6" s="235" t="s">
        <v>57</v>
      </c>
      <c r="B6" s="223"/>
      <c r="C6" s="224"/>
      <c r="D6" s="72">
        <v>0</v>
      </c>
      <c r="E6" s="72"/>
      <c r="F6" s="72"/>
      <c r="G6" s="72"/>
      <c r="H6" s="73" t="s">
        <v>58</v>
      </c>
      <c r="I6" s="74"/>
      <c r="J6" s="74"/>
    </row>
    <row r="7" spans="1:10" ht="13.5" customHeight="1" x14ac:dyDescent="0.25">
      <c r="A7" s="235" t="s">
        <v>59</v>
      </c>
      <c r="B7" s="223"/>
      <c r="C7" s="224"/>
      <c r="D7" s="72">
        <v>0</v>
      </c>
      <c r="E7" s="72"/>
      <c r="F7" s="72"/>
      <c r="G7" s="72"/>
      <c r="H7" s="73" t="s">
        <v>58</v>
      </c>
      <c r="I7" s="74"/>
      <c r="J7" s="74"/>
    </row>
    <row r="8" spans="1:10" ht="13.5" customHeight="1" x14ac:dyDescent="0.25">
      <c r="A8" s="235" t="s">
        <v>60</v>
      </c>
      <c r="B8" s="223"/>
      <c r="C8" s="224"/>
      <c r="D8" s="72">
        <v>0</v>
      </c>
      <c r="E8" s="72"/>
      <c r="F8" s="72"/>
      <c r="G8" s="72"/>
      <c r="H8" s="73" t="s">
        <v>61</v>
      </c>
      <c r="I8" s="74"/>
      <c r="J8" s="74"/>
    </row>
    <row r="9" spans="1:10" ht="13.5" customHeight="1" x14ac:dyDescent="0.25">
      <c r="A9" s="235" t="s">
        <v>62</v>
      </c>
      <c r="B9" s="223"/>
      <c r="C9" s="224"/>
      <c r="D9" s="72">
        <v>0</v>
      </c>
      <c r="E9" s="72"/>
      <c r="F9" s="72"/>
      <c r="G9" s="72"/>
      <c r="H9" s="73" t="s">
        <v>63</v>
      </c>
      <c r="I9" s="74"/>
      <c r="J9" s="74"/>
    </row>
    <row r="10" spans="1:10" ht="13.5" customHeight="1" x14ac:dyDescent="0.25">
      <c r="A10" s="235" t="s">
        <v>64</v>
      </c>
      <c r="B10" s="223"/>
      <c r="C10" s="224"/>
      <c r="D10" s="72">
        <v>0</v>
      </c>
      <c r="E10" s="72"/>
      <c r="F10" s="72"/>
      <c r="G10" s="72"/>
      <c r="H10" s="73" t="s">
        <v>65</v>
      </c>
      <c r="I10" s="74"/>
      <c r="J10" s="74"/>
    </row>
    <row r="11" spans="1:10" ht="13.5" customHeight="1" x14ac:dyDescent="0.25">
      <c r="A11" s="235" t="s">
        <v>66</v>
      </c>
      <c r="B11" s="223"/>
      <c r="C11" s="224"/>
      <c r="D11" s="72">
        <v>0</v>
      </c>
      <c r="E11" s="72"/>
      <c r="F11" s="72"/>
      <c r="G11" s="72"/>
      <c r="H11" s="73" t="s">
        <v>67</v>
      </c>
      <c r="I11" s="74"/>
      <c r="J11" s="74"/>
    </row>
    <row r="12" spans="1:10" ht="13.5" customHeight="1" x14ac:dyDescent="0.25">
      <c r="A12" s="235" t="s">
        <v>68</v>
      </c>
      <c r="B12" s="223"/>
      <c r="C12" s="224"/>
      <c r="D12" s="72">
        <v>0</v>
      </c>
      <c r="E12" s="72"/>
      <c r="F12" s="72"/>
      <c r="G12" s="72"/>
      <c r="H12" s="73" t="s">
        <v>67</v>
      </c>
      <c r="I12" s="74"/>
      <c r="J12" s="74"/>
    </row>
    <row r="13" spans="1:10" ht="13.5" customHeight="1" x14ac:dyDescent="0.25">
      <c r="A13" s="232" t="s">
        <v>69</v>
      </c>
      <c r="B13" s="233"/>
      <c r="C13" s="234"/>
      <c r="D13" s="75">
        <v>0</v>
      </c>
      <c r="E13" s="75"/>
      <c r="F13" s="75"/>
      <c r="G13" s="72"/>
      <c r="H13" s="73" t="s">
        <v>70</v>
      </c>
      <c r="I13" s="74"/>
      <c r="J13" s="74"/>
    </row>
    <row r="14" spans="1:10" ht="13.5" customHeight="1" x14ac:dyDescent="0.25">
      <c r="A14" s="235" t="s">
        <v>71</v>
      </c>
      <c r="B14" s="223"/>
      <c r="C14" s="224"/>
      <c r="D14" s="75"/>
      <c r="E14" s="75"/>
      <c r="F14" s="75">
        <v>2</v>
      </c>
      <c r="G14" s="72"/>
      <c r="H14" s="73" t="s">
        <v>56</v>
      </c>
      <c r="I14" s="74"/>
      <c r="J14" s="74"/>
    </row>
    <row r="15" spans="1:10" ht="13.5" customHeight="1" x14ac:dyDescent="0.25">
      <c r="A15" s="235" t="s">
        <v>72</v>
      </c>
      <c r="B15" s="223"/>
      <c r="C15" s="224"/>
      <c r="D15" s="75">
        <v>0</v>
      </c>
      <c r="E15" s="75"/>
      <c r="F15" s="75"/>
      <c r="G15" s="72"/>
      <c r="H15" s="73" t="s">
        <v>63</v>
      </c>
      <c r="I15" s="74"/>
      <c r="J15" s="74"/>
    </row>
    <row r="16" spans="1:10" ht="13.5" customHeight="1" x14ac:dyDescent="0.25">
      <c r="A16" s="235" t="s">
        <v>73</v>
      </c>
      <c r="B16" s="223"/>
      <c r="C16" s="224"/>
      <c r="D16" s="72"/>
      <c r="E16" s="72"/>
      <c r="F16" s="72">
        <v>3</v>
      </c>
      <c r="G16" s="72"/>
      <c r="H16" s="73" t="s">
        <v>74</v>
      </c>
      <c r="I16" s="74"/>
      <c r="J16" s="74"/>
    </row>
    <row r="17" spans="1:10" ht="13.5" customHeight="1" x14ac:dyDescent="0.25">
      <c r="A17" s="76" t="s">
        <v>75</v>
      </c>
      <c r="B17" s="77"/>
      <c r="C17" s="78">
        <f>SUM(E5:E16)</f>
        <v>0</v>
      </c>
      <c r="D17" s="230" t="s">
        <v>76</v>
      </c>
      <c r="E17" s="223"/>
      <c r="F17" s="223"/>
      <c r="G17" s="231"/>
      <c r="H17" s="79">
        <f>SUM(E5:E16,F5:F16)</f>
        <v>5</v>
      </c>
      <c r="I17" s="80"/>
      <c r="J17" s="74"/>
    </row>
    <row r="18" spans="1:10" ht="12.75" customHeight="1" x14ac:dyDescent="0.25">
      <c r="A18" s="232" t="s">
        <v>77</v>
      </c>
      <c r="B18" s="233"/>
      <c r="C18" s="233"/>
      <c r="D18" s="233"/>
      <c r="E18" s="233"/>
      <c r="F18" s="233"/>
      <c r="G18" s="233"/>
      <c r="H18" s="234"/>
      <c r="I18" s="81"/>
      <c r="J18" s="74"/>
    </row>
    <row r="19" spans="1:10" ht="3" customHeight="1" x14ac:dyDescent="0.25">
      <c r="A19" s="219"/>
      <c r="B19" s="220"/>
      <c r="C19" s="220"/>
      <c r="D19" s="220"/>
      <c r="E19" s="220"/>
      <c r="F19" s="220"/>
      <c r="G19" s="220"/>
      <c r="H19" s="221"/>
      <c r="I19" s="81"/>
      <c r="J19" s="81"/>
    </row>
    <row r="20" spans="1:10" ht="13.5" customHeight="1" x14ac:dyDescent="0.25">
      <c r="A20" s="237" t="s">
        <v>78</v>
      </c>
      <c r="B20" s="223"/>
      <c r="C20" s="224"/>
      <c r="D20" s="70" t="s">
        <v>50</v>
      </c>
      <c r="E20" s="70" t="s">
        <v>51</v>
      </c>
      <c r="F20" s="70" t="s">
        <v>52</v>
      </c>
      <c r="G20" s="82" t="s">
        <v>53</v>
      </c>
      <c r="H20" s="70" t="s">
        <v>54</v>
      </c>
      <c r="I20" s="71"/>
      <c r="J20" s="71"/>
    </row>
    <row r="21" spans="1:10" ht="13.5" customHeight="1" x14ac:dyDescent="0.25">
      <c r="A21" s="235" t="s">
        <v>79</v>
      </c>
      <c r="B21" s="223"/>
      <c r="C21" s="224"/>
      <c r="D21" s="72">
        <v>0</v>
      </c>
      <c r="E21" s="72"/>
      <c r="F21" s="72"/>
      <c r="G21" s="72"/>
      <c r="H21" s="83" t="s">
        <v>56</v>
      </c>
      <c r="I21" s="74"/>
      <c r="J21" s="74"/>
    </row>
    <row r="22" spans="1:10" ht="13.5" customHeight="1" x14ac:dyDescent="0.25">
      <c r="A22" s="235" t="s">
        <v>80</v>
      </c>
      <c r="B22" s="223"/>
      <c r="C22" s="224"/>
      <c r="D22" s="72"/>
      <c r="E22" s="72">
        <v>3</v>
      </c>
      <c r="F22" s="72"/>
      <c r="G22" s="72"/>
      <c r="H22" s="73" t="s">
        <v>74</v>
      </c>
      <c r="I22" s="74"/>
      <c r="J22" s="74"/>
    </row>
    <row r="23" spans="1:10" ht="13.5" customHeight="1" x14ac:dyDescent="0.25">
      <c r="A23" s="235" t="s">
        <v>81</v>
      </c>
      <c r="B23" s="223"/>
      <c r="C23" s="224"/>
      <c r="D23" s="72">
        <v>0</v>
      </c>
      <c r="E23" s="72"/>
      <c r="F23" s="72"/>
      <c r="G23" s="72"/>
      <c r="H23" s="73" t="s">
        <v>74</v>
      </c>
      <c r="I23" s="74"/>
      <c r="J23" s="74"/>
    </row>
    <row r="24" spans="1:10" ht="13.5" customHeight="1" x14ac:dyDescent="0.25">
      <c r="A24" s="235" t="s">
        <v>82</v>
      </c>
      <c r="B24" s="223"/>
      <c r="C24" s="224"/>
      <c r="D24" s="72">
        <v>0</v>
      </c>
      <c r="E24" s="72"/>
      <c r="F24" s="72"/>
      <c r="G24" s="72"/>
      <c r="H24" s="73" t="s">
        <v>63</v>
      </c>
      <c r="I24" s="74"/>
      <c r="J24" s="74"/>
    </row>
    <row r="25" spans="1:10" ht="13.5" customHeight="1" x14ac:dyDescent="0.25">
      <c r="A25" s="235" t="s">
        <v>83</v>
      </c>
      <c r="B25" s="223"/>
      <c r="C25" s="224"/>
      <c r="D25" s="72">
        <v>0</v>
      </c>
      <c r="E25" s="72"/>
      <c r="F25" s="72"/>
      <c r="G25" s="72"/>
      <c r="H25" s="73" t="s">
        <v>63</v>
      </c>
      <c r="I25" s="74"/>
      <c r="J25" s="74"/>
    </row>
    <row r="26" spans="1:10" ht="13.5" customHeight="1" x14ac:dyDescent="0.25">
      <c r="A26" s="235" t="s">
        <v>84</v>
      </c>
      <c r="B26" s="223"/>
      <c r="C26" s="224"/>
      <c r="D26" s="72">
        <v>0</v>
      </c>
      <c r="E26" s="72"/>
      <c r="F26" s="72"/>
      <c r="G26" s="72"/>
      <c r="H26" s="73" t="s">
        <v>67</v>
      </c>
      <c r="I26" s="74"/>
      <c r="J26" s="74"/>
    </row>
    <row r="27" spans="1:10" ht="13.5" customHeight="1" x14ac:dyDescent="0.25">
      <c r="A27" s="235" t="s">
        <v>85</v>
      </c>
      <c r="B27" s="223"/>
      <c r="C27" s="224"/>
      <c r="D27" s="72">
        <v>0</v>
      </c>
      <c r="E27" s="72"/>
      <c r="F27" s="72"/>
      <c r="G27" s="72"/>
      <c r="H27" s="73" t="s">
        <v>63</v>
      </c>
      <c r="I27" s="74"/>
      <c r="J27" s="74"/>
    </row>
    <row r="28" spans="1:10" ht="13.5" customHeight="1" x14ac:dyDescent="0.25">
      <c r="A28" s="235" t="s">
        <v>86</v>
      </c>
      <c r="B28" s="223"/>
      <c r="C28" s="224"/>
      <c r="D28" s="72">
        <v>0</v>
      </c>
      <c r="E28" s="72"/>
      <c r="F28" s="72"/>
      <c r="G28" s="72"/>
      <c r="H28" s="73" t="s">
        <v>56</v>
      </c>
      <c r="I28" s="74"/>
      <c r="J28" s="74"/>
    </row>
    <row r="29" spans="1:10" ht="13.5" customHeight="1" x14ac:dyDescent="0.25">
      <c r="A29" s="84" t="s">
        <v>75</v>
      </c>
      <c r="B29" s="85"/>
      <c r="C29" s="86">
        <f>SUM(E21:E28)</f>
        <v>3</v>
      </c>
      <c r="D29" s="230" t="s">
        <v>76</v>
      </c>
      <c r="E29" s="223"/>
      <c r="F29" s="223"/>
      <c r="G29" s="231"/>
      <c r="H29" s="79">
        <f>SUM(E21:E28,F21:F28)</f>
        <v>3</v>
      </c>
      <c r="I29" s="80"/>
      <c r="J29" s="80"/>
    </row>
    <row r="30" spans="1:10" ht="12.75" customHeight="1" x14ac:dyDescent="0.25">
      <c r="A30" s="232" t="s">
        <v>77</v>
      </c>
      <c r="B30" s="233"/>
      <c r="C30" s="233"/>
      <c r="D30" s="233"/>
      <c r="E30" s="233"/>
      <c r="F30" s="233"/>
      <c r="G30" s="233"/>
      <c r="H30" s="234"/>
      <c r="I30" s="81"/>
      <c r="J30" s="81"/>
    </row>
    <row r="31" spans="1:10" ht="3" customHeight="1" x14ac:dyDescent="0.25">
      <c r="A31" s="219"/>
      <c r="B31" s="220"/>
      <c r="C31" s="220"/>
      <c r="D31" s="220"/>
      <c r="E31" s="220"/>
      <c r="F31" s="220"/>
      <c r="G31" s="220"/>
      <c r="H31" s="221"/>
      <c r="I31" s="81"/>
      <c r="J31" s="81"/>
    </row>
    <row r="32" spans="1:10" ht="13.5" customHeight="1" x14ac:dyDescent="0.25">
      <c r="A32" s="236" t="s">
        <v>87</v>
      </c>
      <c r="B32" s="223"/>
      <c r="C32" s="224"/>
      <c r="D32" s="87" t="s">
        <v>50</v>
      </c>
      <c r="E32" s="87" t="s">
        <v>51</v>
      </c>
      <c r="F32" s="87" t="s">
        <v>52</v>
      </c>
      <c r="G32" s="87" t="s">
        <v>53</v>
      </c>
      <c r="H32" s="87" t="s">
        <v>54</v>
      </c>
      <c r="I32" s="88"/>
      <c r="J32" s="88"/>
    </row>
    <row r="33" spans="1:10" ht="13.5" customHeight="1" x14ac:dyDescent="0.25">
      <c r="A33" s="235" t="s">
        <v>88</v>
      </c>
      <c r="B33" s="223"/>
      <c r="C33" s="224"/>
      <c r="D33" s="89">
        <v>0</v>
      </c>
      <c r="E33" s="89"/>
      <c r="F33" s="89"/>
      <c r="G33" s="90"/>
      <c r="H33" s="83" t="s">
        <v>89</v>
      </c>
      <c r="I33" s="74"/>
      <c r="J33" s="74"/>
    </row>
    <row r="34" spans="1:10" ht="13.5" customHeight="1" x14ac:dyDescent="0.25">
      <c r="A34" s="235" t="s">
        <v>90</v>
      </c>
      <c r="B34" s="223"/>
      <c r="C34" s="224"/>
      <c r="D34" s="72">
        <v>0</v>
      </c>
      <c r="E34" s="89"/>
      <c r="F34" s="89"/>
      <c r="G34" s="91"/>
      <c r="H34" s="73" t="s">
        <v>63</v>
      </c>
      <c r="I34" s="74"/>
      <c r="J34" s="74"/>
    </row>
    <row r="35" spans="1:10" ht="13.5" customHeight="1" x14ac:dyDescent="0.25">
      <c r="A35" s="235" t="s">
        <v>91</v>
      </c>
      <c r="B35" s="223"/>
      <c r="C35" s="224"/>
      <c r="D35" s="72">
        <v>0</v>
      </c>
      <c r="E35" s="89"/>
      <c r="F35" s="89"/>
      <c r="G35" s="91"/>
      <c r="H35" s="73" t="s">
        <v>56</v>
      </c>
      <c r="I35" s="74"/>
      <c r="J35" s="74"/>
    </row>
    <row r="36" spans="1:10" ht="13.5" customHeight="1" x14ac:dyDescent="0.25">
      <c r="A36" s="235" t="s">
        <v>92</v>
      </c>
      <c r="B36" s="223"/>
      <c r="C36" s="224"/>
      <c r="D36" s="72">
        <v>0</v>
      </c>
      <c r="E36" s="89"/>
      <c r="F36" s="89"/>
      <c r="G36" s="91"/>
      <c r="H36" s="73" t="s">
        <v>89</v>
      </c>
      <c r="I36" s="74"/>
      <c r="J36" s="74"/>
    </row>
    <row r="37" spans="1:10" ht="13.5" customHeight="1" x14ac:dyDescent="0.25">
      <c r="A37" s="235" t="s">
        <v>93</v>
      </c>
      <c r="B37" s="223"/>
      <c r="C37" s="224"/>
      <c r="D37" s="72">
        <v>0</v>
      </c>
      <c r="E37" s="89"/>
      <c r="F37" s="89"/>
      <c r="G37" s="91"/>
      <c r="H37" s="73" t="s">
        <v>70</v>
      </c>
      <c r="I37" s="74"/>
      <c r="J37" s="74"/>
    </row>
    <row r="38" spans="1:10" ht="13.5" customHeight="1" x14ac:dyDescent="0.25">
      <c r="A38" s="235" t="s">
        <v>94</v>
      </c>
      <c r="B38" s="223"/>
      <c r="C38" s="224"/>
      <c r="D38" s="72">
        <v>0</v>
      </c>
      <c r="E38" s="72"/>
      <c r="F38" s="72"/>
      <c r="G38" s="91"/>
      <c r="H38" s="73" t="s">
        <v>63</v>
      </c>
      <c r="I38" s="74"/>
      <c r="J38" s="74"/>
    </row>
    <row r="39" spans="1:10" ht="13.5" customHeight="1" x14ac:dyDescent="0.25">
      <c r="A39" s="235" t="s">
        <v>95</v>
      </c>
      <c r="B39" s="223"/>
      <c r="C39" s="224"/>
      <c r="D39" s="72">
        <v>0</v>
      </c>
      <c r="E39" s="72"/>
      <c r="F39" s="72"/>
      <c r="G39" s="72"/>
      <c r="H39" s="73" t="s">
        <v>89</v>
      </c>
      <c r="I39" s="74"/>
      <c r="J39" s="74"/>
    </row>
    <row r="40" spans="1:10" ht="13.5" customHeight="1" x14ac:dyDescent="0.25">
      <c r="A40" s="235" t="s">
        <v>96</v>
      </c>
      <c r="B40" s="223"/>
      <c r="C40" s="224"/>
      <c r="D40" s="72">
        <v>0</v>
      </c>
      <c r="E40" s="72"/>
      <c r="F40" s="72"/>
      <c r="G40" s="72"/>
      <c r="H40" s="73" t="s">
        <v>63</v>
      </c>
      <c r="I40" s="74"/>
      <c r="J40" s="74"/>
    </row>
    <row r="41" spans="1:10" ht="13.5" customHeight="1" x14ac:dyDescent="0.25">
      <c r="A41" s="235" t="s">
        <v>97</v>
      </c>
      <c r="B41" s="223"/>
      <c r="C41" s="224"/>
      <c r="D41" s="72">
        <v>0</v>
      </c>
      <c r="E41" s="72"/>
      <c r="F41" s="72"/>
      <c r="G41" s="92"/>
      <c r="H41" s="73" t="s">
        <v>67</v>
      </c>
      <c r="I41" s="74"/>
      <c r="J41" s="74"/>
    </row>
    <row r="42" spans="1:10" ht="13.5" customHeight="1" x14ac:dyDescent="0.25">
      <c r="A42" s="235" t="s">
        <v>98</v>
      </c>
      <c r="B42" s="223"/>
      <c r="C42" s="224"/>
      <c r="D42" s="72"/>
      <c r="E42" s="72"/>
      <c r="F42" s="72">
        <v>1</v>
      </c>
      <c r="G42" s="72"/>
      <c r="H42" s="73" t="s">
        <v>63</v>
      </c>
      <c r="I42" s="74"/>
      <c r="J42" s="74"/>
    </row>
    <row r="43" spans="1:10" ht="13.5" customHeight="1" x14ac:dyDescent="0.25">
      <c r="A43" s="235" t="s">
        <v>99</v>
      </c>
      <c r="B43" s="223"/>
      <c r="C43" s="224"/>
      <c r="D43" s="72">
        <v>0</v>
      </c>
      <c r="E43" s="72"/>
      <c r="F43" s="72"/>
      <c r="G43" s="72"/>
      <c r="H43" s="73" t="s">
        <v>63</v>
      </c>
      <c r="I43" s="74"/>
      <c r="J43" s="74"/>
    </row>
    <row r="44" spans="1:10" ht="13.5" customHeight="1" x14ac:dyDescent="0.25">
      <c r="A44" s="235" t="s">
        <v>100</v>
      </c>
      <c r="B44" s="223"/>
      <c r="C44" s="224"/>
      <c r="D44" s="72">
        <v>0</v>
      </c>
      <c r="E44" s="72"/>
      <c r="F44" s="72"/>
      <c r="G44" s="92"/>
      <c r="H44" s="73" t="s">
        <v>56</v>
      </c>
      <c r="I44" s="74"/>
      <c r="J44" s="74"/>
    </row>
    <row r="45" spans="1:10" ht="13.5" customHeight="1" x14ac:dyDescent="0.25">
      <c r="A45" s="235" t="s">
        <v>101</v>
      </c>
      <c r="B45" s="223"/>
      <c r="C45" s="224"/>
      <c r="D45" s="72"/>
      <c r="E45" s="72"/>
      <c r="F45" s="72">
        <v>2</v>
      </c>
      <c r="G45" s="92"/>
      <c r="H45" s="73" t="s">
        <v>56</v>
      </c>
      <c r="I45" s="74"/>
      <c r="J45" s="74"/>
    </row>
    <row r="46" spans="1:10" ht="13.5" customHeight="1" x14ac:dyDescent="0.25">
      <c r="A46" s="235" t="s">
        <v>102</v>
      </c>
      <c r="B46" s="223"/>
      <c r="C46" s="224"/>
      <c r="D46" s="72">
        <v>0</v>
      </c>
      <c r="E46" s="72"/>
      <c r="F46" s="72"/>
      <c r="G46" s="92"/>
      <c r="H46" s="73" t="s">
        <v>56</v>
      </c>
      <c r="I46" s="74"/>
      <c r="J46" s="74"/>
    </row>
    <row r="47" spans="1:10" ht="13.5" customHeight="1" x14ac:dyDescent="0.25">
      <c r="A47" s="235" t="s">
        <v>103</v>
      </c>
      <c r="B47" s="223"/>
      <c r="C47" s="224"/>
      <c r="D47" s="72">
        <v>0</v>
      </c>
      <c r="E47" s="72"/>
      <c r="F47" s="72"/>
      <c r="G47" s="92"/>
      <c r="H47" s="73" t="s">
        <v>61</v>
      </c>
      <c r="I47" s="74"/>
      <c r="J47" s="74"/>
    </row>
    <row r="48" spans="1:10" ht="13.5" customHeight="1" x14ac:dyDescent="0.25">
      <c r="A48" s="235" t="s">
        <v>104</v>
      </c>
      <c r="B48" s="223"/>
      <c r="C48" s="224"/>
      <c r="D48" s="72">
        <v>0</v>
      </c>
      <c r="E48" s="72"/>
      <c r="F48" s="72"/>
      <c r="G48" s="72"/>
      <c r="H48" s="73" t="s">
        <v>70</v>
      </c>
      <c r="I48" s="74"/>
      <c r="J48" s="74"/>
    </row>
    <row r="49" spans="1:10" ht="13.5" customHeight="1" x14ac:dyDescent="0.25">
      <c r="A49" s="84" t="s">
        <v>75</v>
      </c>
      <c r="B49" s="85"/>
      <c r="C49" s="86">
        <f>SUM(E33:E48)</f>
        <v>0</v>
      </c>
      <c r="D49" s="230" t="s">
        <v>76</v>
      </c>
      <c r="E49" s="223"/>
      <c r="F49" s="223"/>
      <c r="G49" s="231"/>
      <c r="H49" s="79">
        <f>SUM(E33:E48,F33:F48)</f>
        <v>3</v>
      </c>
      <c r="I49" s="80"/>
      <c r="J49" s="80"/>
    </row>
    <row r="50" spans="1:10" ht="12.75" customHeight="1" x14ac:dyDescent="0.25">
      <c r="A50" s="232" t="s">
        <v>77</v>
      </c>
      <c r="B50" s="233"/>
      <c r="C50" s="233"/>
      <c r="D50" s="233"/>
      <c r="E50" s="233"/>
      <c r="F50" s="233"/>
      <c r="G50" s="233"/>
      <c r="H50" s="234"/>
      <c r="I50" s="81"/>
      <c r="J50" s="81"/>
    </row>
    <row r="51" spans="1:10" ht="3" customHeight="1" x14ac:dyDescent="0.25">
      <c r="A51" s="219"/>
      <c r="B51" s="220"/>
      <c r="C51" s="220"/>
      <c r="D51" s="220"/>
      <c r="E51" s="220"/>
      <c r="F51" s="220"/>
      <c r="G51" s="220"/>
      <c r="H51" s="221"/>
      <c r="I51" s="81"/>
      <c r="J51" s="81"/>
    </row>
    <row r="52" spans="1:10" ht="13.5" customHeight="1" x14ac:dyDescent="0.25">
      <c r="A52" s="237" t="s">
        <v>105</v>
      </c>
      <c r="B52" s="223"/>
      <c r="C52" s="224"/>
      <c r="D52" s="82" t="s">
        <v>50</v>
      </c>
      <c r="E52" s="82" t="s">
        <v>51</v>
      </c>
      <c r="F52" s="82" t="s">
        <v>52</v>
      </c>
      <c r="G52" s="82" t="s">
        <v>53</v>
      </c>
      <c r="H52" s="82" t="s">
        <v>54</v>
      </c>
      <c r="I52" s="71"/>
      <c r="J52" s="71"/>
    </row>
    <row r="53" spans="1:10" ht="13.5" customHeight="1" x14ac:dyDescent="0.25">
      <c r="A53" s="235" t="s">
        <v>106</v>
      </c>
      <c r="B53" s="223"/>
      <c r="C53" s="224"/>
      <c r="D53" s="72">
        <v>0</v>
      </c>
      <c r="E53" s="72"/>
      <c r="F53" s="72"/>
      <c r="G53" s="93"/>
      <c r="H53" s="94" t="s">
        <v>61</v>
      </c>
      <c r="I53" s="95"/>
      <c r="J53" s="95"/>
    </row>
    <row r="54" spans="1:10" ht="13.5" customHeight="1" x14ac:dyDescent="0.25">
      <c r="A54" s="235" t="s">
        <v>107</v>
      </c>
      <c r="B54" s="223"/>
      <c r="C54" s="224"/>
      <c r="D54" s="72"/>
      <c r="E54" s="72">
        <v>1</v>
      </c>
      <c r="F54" s="72"/>
      <c r="G54" s="93"/>
      <c r="H54" s="94" t="s">
        <v>63</v>
      </c>
      <c r="I54" s="95"/>
      <c r="J54" s="95"/>
    </row>
    <row r="55" spans="1:10" ht="13.5" customHeight="1" x14ac:dyDescent="0.25">
      <c r="A55" s="235" t="s">
        <v>108</v>
      </c>
      <c r="B55" s="223"/>
      <c r="C55" s="224"/>
      <c r="D55" s="72">
        <v>0</v>
      </c>
      <c r="E55" s="72"/>
      <c r="F55" s="72"/>
      <c r="G55" s="93"/>
      <c r="H55" s="94" t="s">
        <v>70</v>
      </c>
      <c r="I55" s="95"/>
      <c r="J55" s="95"/>
    </row>
    <row r="56" spans="1:10" ht="13.5" customHeight="1" x14ac:dyDescent="0.25">
      <c r="A56" s="235" t="s">
        <v>109</v>
      </c>
      <c r="B56" s="223"/>
      <c r="C56" s="224"/>
      <c r="D56" s="72">
        <v>0</v>
      </c>
      <c r="E56" s="72"/>
      <c r="F56" s="72"/>
      <c r="G56" s="93"/>
      <c r="H56" s="94" t="s">
        <v>67</v>
      </c>
      <c r="I56" s="95"/>
      <c r="J56" s="95"/>
    </row>
    <row r="57" spans="1:10" ht="13.5" customHeight="1" x14ac:dyDescent="0.25">
      <c r="A57" s="235" t="s">
        <v>110</v>
      </c>
      <c r="B57" s="223"/>
      <c r="C57" s="224"/>
      <c r="D57" s="72">
        <v>0</v>
      </c>
      <c r="E57" s="72"/>
      <c r="F57" s="72"/>
      <c r="G57" s="93"/>
      <c r="H57" s="94" t="s">
        <v>70</v>
      </c>
      <c r="I57" s="95"/>
      <c r="J57" s="95"/>
    </row>
    <row r="58" spans="1:10" ht="13.5" customHeight="1" x14ac:dyDescent="0.25">
      <c r="A58" s="235" t="s">
        <v>111</v>
      </c>
      <c r="B58" s="223"/>
      <c r="C58" s="224"/>
      <c r="D58" s="72">
        <v>0</v>
      </c>
      <c r="E58" s="72"/>
      <c r="F58" s="72"/>
      <c r="G58" s="93"/>
      <c r="H58" s="94" t="s">
        <v>70</v>
      </c>
      <c r="I58" s="95"/>
      <c r="J58" s="95"/>
    </row>
    <row r="59" spans="1:10" ht="13.5" customHeight="1" x14ac:dyDescent="0.25">
      <c r="A59" s="235" t="s">
        <v>112</v>
      </c>
      <c r="B59" s="223"/>
      <c r="C59" s="224"/>
      <c r="D59" s="72">
        <v>0</v>
      </c>
      <c r="E59" s="72"/>
      <c r="F59" s="72"/>
      <c r="G59" s="93"/>
      <c r="H59" s="94" t="s">
        <v>63</v>
      </c>
      <c r="I59" s="95"/>
      <c r="J59" s="95"/>
    </row>
    <row r="60" spans="1:10" ht="13.5" customHeight="1" x14ac:dyDescent="0.25">
      <c r="A60" s="235" t="s">
        <v>113</v>
      </c>
      <c r="B60" s="223"/>
      <c r="C60" s="224"/>
      <c r="D60" s="72">
        <v>0</v>
      </c>
      <c r="E60" s="72"/>
      <c r="F60" s="72"/>
      <c r="G60" s="93"/>
      <c r="H60" s="94" t="s">
        <v>70</v>
      </c>
      <c r="I60" s="95"/>
      <c r="J60" s="95"/>
    </row>
    <row r="61" spans="1:10" ht="13.5" customHeight="1" x14ac:dyDescent="0.25">
      <c r="A61" s="235" t="s">
        <v>114</v>
      </c>
      <c r="B61" s="223"/>
      <c r="C61" s="224"/>
      <c r="D61" s="72">
        <v>0</v>
      </c>
      <c r="E61" s="72"/>
      <c r="F61" s="72"/>
      <c r="G61" s="93"/>
      <c r="H61" s="94" t="s">
        <v>70</v>
      </c>
      <c r="I61" s="95"/>
      <c r="J61" s="95"/>
    </row>
    <row r="62" spans="1:10" ht="13.5" customHeight="1" x14ac:dyDescent="0.25">
      <c r="A62" s="235" t="s">
        <v>115</v>
      </c>
      <c r="B62" s="223"/>
      <c r="C62" s="224"/>
      <c r="D62" s="72">
        <v>0</v>
      </c>
      <c r="E62" s="72"/>
      <c r="F62" s="72"/>
      <c r="G62" s="93"/>
      <c r="H62" s="94" t="s">
        <v>74</v>
      </c>
      <c r="I62" s="95"/>
      <c r="J62" s="95"/>
    </row>
    <row r="63" spans="1:10" ht="13.5" customHeight="1" x14ac:dyDescent="0.25">
      <c r="A63" s="235" t="s">
        <v>116</v>
      </c>
      <c r="B63" s="223"/>
      <c r="C63" s="224"/>
      <c r="D63" s="72">
        <v>0</v>
      </c>
      <c r="E63" s="72"/>
      <c r="F63" s="72"/>
      <c r="G63" s="93"/>
      <c r="H63" s="94" t="s">
        <v>70</v>
      </c>
      <c r="I63" s="95"/>
      <c r="J63" s="95"/>
    </row>
    <row r="64" spans="1:10" ht="13.5" customHeight="1" x14ac:dyDescent="0.25">
      <c r="A64" s="235" t="s">
        <v>117</v>
      </c>
      <c r="B64" s="223"/>
      <c r="C64" s="224"/>
      <c r="D64" s="72">
        <v>0</v>
      </c>
      <c r="E64" s="72"/>
      <c r="F64" s="72"/>
      <c r="G64" s="93"/>
      <c r="H64" s="94" t="s">
        <v>70</v>
      </c>
      <c r="I64" s="95"/>
      <c r="J64" s="95"/>
    </row>
    <row r="65" spans="1:10" ht="13.5" customHeight="1" x14ac:dyDescent="0.25">
      <c r="A65" s="84" t="s">
        <v>75</v>
      </c>
      <c r="B65" s="85"/>
      <c r="C65" s="86">
        <f>SUM(E53:E64)</f>
        <v>1</v>
      </c>
      <c r="D65" s="230" t="s">
        <v>76</v>
      </c>
      <c r="E65" s="223"/>
      <c r="F65" s="223"/>
      <c r="G65" s="231"/>
      <c r="H65" s="79">
        <f>SUM(E53:E64,F53:F64)</f>
        <v>1</v>
      </c>
      <c r="I65" s="80"/>
      <c r="J65" s="80"/>
    </row>
    <row r="66" spans="1:10" ht="12.75" customHeight="1" x14ac:dyDescent="0.25">
      <c r="A66" s="232" t="s">
        <v>77</v>
      </c>
      <c r="B66" s="233"/>
      <c r="C66" s="233"/>
      <c r="D66" s="233"/>
      <c r="E66" s="233"/>
      <c r="F66" s="233"/>
      <c r="G66" s="233"/>
      <c r="H66" s="234"/>
      <c r="I66" s="81"/>
      <c r="J66" s="81"/>
    </row>
    <row r="67" spans="1:10" ht="2.25" hidden="1" customHeight="1" x14ac:dyDescent="0.25">
      <c r="A67" s="219"/>
      <c r="B67" s="220"/>
      <c r="C67" s="220"/>
      <c r="D67" s="220"/>
      <c r="E67" s="220"/>
      <c r="F67" s="220"/>
      <c r="G67" s="220"/>
      <c r="H67" s="221"/>
      <c r="I67" s="81"/>
      <c r="J67" s="81"/>
    </row>
  </sheetData>
  <mergeCells count="62">
    <mergeCell ref="A64:C64"/>
    <mergeCell ref="D65:G65"/>
    <mergeCell ref="A66:H67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1:D1"/>
    <mergeCell ref="E1:H1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D17:G17"/>
    <mergeCell ref="A18:H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D29:G29"/>
    <mergeCell ref="A30:H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7:C47"/>
    <mergeCell ref="A48:C48"/>
    <mergeCell ref="D49:G49"/>
    <mergeCell ref="A50:H51"/>
    <mergeCell ref="A42:C42"/>
    <mergeCell ref="A43:C43"/>
    <mergeCell ref="A44:C44"/>
    <mergeCell ref="A45:C45"/>
    <mergeCell ref="A46:C46"/>
  </mergeCells>
  <printOptions horizontalCentered="1"/>
  <pageMargins left="0.25" right="0.25" top="0.75" bottom="0.75" header="0.3" footer="0.3"/>
  <pageSetup paperSize="9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64"/>
  <sheetViews>
    <sheetView view="pageBreakPreview" zoomScale="60" zoomScaleNormal="100" workbookViewId="0">
      <selection sqref="A1:L64"/>
    </sheetView>
  </sheetViews>
  <sheetFormatPr defaultColWidth="12.6328125" defaultRowHeight="15" customHeight="1" x14ac:dyDescent="0.25"/>
  <cols>
    <col min="1" max="12" width="8" customWidth="1"/>
    <col min="13" max="26" width="8" hidden="1" customWidth="1"/>
  </cols>
  <sheetData>
    <row r="1" spans="1:12" ht="16.5" customHeight="1" x14ac:dyDescent="0.25">
      <c r="A1" s="269" t="s">
        <v>118</v>
      </c>
      <c r="B1" s="233"/>
      <c r="C1" s="233"/>
      <c r="D1" s="233"/>
      <c r="E1" s="234"/>
      <c r="F1" s="96"/>
      <c r="G1" s="270" t="s">
        <v>118</v>
      </c>
      <c r="H1" s="233"/>
      <c r="I1" s="233"/>
      <c r="J1" s="233"/>
      <c r="K1" s="233"/>
      <c r="L1" s="234"/>
    </row>
    <row r="2" spans="1:12" ht="13.5" customHeight="1" x14ac:dyDescent="0.25">
      <c r="A2" s="235" t="s">
        <v>119</v>
      </c>
      <c r="B2" s="223"/>
      <c r="C2" s="223"/>
      <c r="D2" s="224"/>
      <c r="E2" s="97">
        <v>1</v>
      </c>
      <c r="F2" s="98"/>
      <c r="G2" s="271" t="s">
        <v>120</v>
      </c>
      <c r="H2" s="234"/>
      <c r="I2" s="254" t="s">
        <v>121</v>
      </c>
      <c r="J2" s="256" t="s">
        <v>122</v>
      </c>
      <c r="K2" s="257" t="s">
        <v>123</v>
      </c>
      <c r="L2" s="234"/>
    </row>
    <row r="3" spans="1:12" ht="13.5" customHeight="1" x14ac:dyDescent="0.25">
      <c r="A3" s="235" t="s">
        <v>124</v>
      </c>
      <c r="B3" s="223"/>
      <c r="C3" s="223"/>
      <c r="D3" s="224"/>
      <c r="E3" s="97" t="s">
        <v>125</v>
      </c>
      <c r="F3" s="98"/>
      <c r="G3" s="219"/>
      <c r="H3" s="221"/>
      <c r="I3" s="255"/>
      <c r="J3" s="219"/>
      <c r="K3" s="219"/>
      <c r="L3" s="221"/>
    </row>
    <row r="4" spans="1:12" ht="15.75" customHeight="1" x14ac:dyDescent="0.25">
      <c r="A4" s="235" t="s">
        <v>126</v>
      </c>
      <c r="B4" s="223"/>
      <c r="C4" s="223"/>
      <c r="D4" s="224"/>
      <c r="E4" s="97" t="s">
        <v>127</v>
      </c>
      <c r="F4" s="98"/>
      <c r="G4" s="99" t="s">
        <v>128</v>
      </c>
      <c r="H4" s="100">
        <f>SUM('MSGR 1'!C17,'MSGR 1'!C29,'MSGR 1'!C49,'MSGR 1'!C65)</f>
        <v>4</v>
      </c>
      <c r="I4" s="272" t="s">
        <v>129</v>
      </c>
      <c r="J4" s="272">
        <v>1</v>
      </c>
      <c r="K4" s="99" t="s">
        <v>130</v>
      </c>
      <c r="L4" s="101">
        <f>H4*J4</f>
        <v>4</v>
      </c>
    </row>
    <row r="5" spans="1:12" ht="15.75" customHeight="1" x14ac:dyDescent="0.25">
      <c r="A5" s="235" t="s">
        <v>131</v>
      </c>
      <c r="B5" s="223"/>
      <c r="C5" s="223"/>
      <c r="D5" s="224"/>
      <c r="E5" s="97" t="s">
        <v>253</v>
      </c>
      <c r="F5" s="98"/>
      <c r="G5" s="99" t="s">
        <v>132</v>
      </c>
      <c r="H5" s="100">
        <f>SUM('MSGR 1'!H17,'MSGR 1'!H29,'MSGR 1'!H49,'MSGR 1'!H65)</f>
        <v>12</v>
      </c>
      <c r="I5" s="255"/>
      <c r="J5" s="255"/>
      <c r="K5" s="99" t="s">
        <v>133</v>
      </c>
      <c r="L5" s="101">
        <f>H5*J4</f>
        <v>12</v>
      </c>
    </row>
    <row r="6" spans="1:12" ht="13.5" customHeight="1" x14ac:dyDescent="0.25">
      <c r="A6" s="235" t="s">
        <v>134</v>
      </c>
      <c r="B6" s="223"/>
      <c r="C6" s="223"/>
      <c r="D6" s="224"/>
      <c r="E6" s="97" t="s">
        <v>127</v>
      </c>
      <c r="F6" s="98"/>
      <c r="G6" s="270" t="s">
        <v>135</v>
      </c>
      <c r="H6" s="233"/>
      <c r="I6" s="233"/>
      <c r="J6" s="233"/>
      <c r="K6" s="233"/>
      <c r="L6" s="234"/>
    </row>
    <row r="7" spans="1:12" ht="13.5" customHeight="1" x14ac:dyDescent="0.25">
      <c r="A7" s="235" t="s">
        <v>136</v>
      </c>
      <c r="B7" s="223"/>
      <c r="C7" s="223"/>
      <c r="D7" s="224"/>
      <c r="E7" s="97" t="s">
        <v>137</v>
      </c>
      <c r="F7" s="98"/>
      <c r="G7" s="271" t="s">
        <v>120</v>
      </c>
      <c r="H7" s="234"/>
      <c r="I7" s="254" t="s">
        <v>121</v>
      </c>
      <c r="J7" s="256" t="s">
        <v>122</v>
      </c>
      <c r="K7" s="257" t="s">
        <v>123</v>
      </c>
      <c r="L7" s="234"/>
    </row>
    <row r="8" spans="1:12" ht="13.5" customHeight="1" x14ac:dyDescent="0.25">
      <c r="A8" s="258" t="s">
        <v>138</v>
      </c>
      <c r="B8" s="223"/>
      <c r="C8" s="223"/>
      <c r="D8" s="224"/>
      <c r="E8" s="102"/>
      <c r="F8" s="98"/>
      <c r="G8" s="219"/>
      <c r="H8" s="221"/>
      <c r="I8" s="255"/>
      <c r="J8" s="219"/>
      <c r="K8" s="219"/>
      <c r="L8" s="221"/>
    </row>
    <row r="9" spans="1:12" ht="12.75" customHeight="1" x14ac:dyDescent="0.25">
      <c r="A9" s="287" t="s">
        <v>139</v>
      </c>
      <c r="B9" s="233"/>
      <c r="C9" s="234"/>
      <c r="D9" s="259" t="b">
        <f>IF(L5&lt;N2,O2,IF(L5&lt;N3,O3,IF(L5&lt;N4,O4,IF(L5&lt;N5,O5,IF(L5&lt;N6,O6)))))</f>
        <v>0</v>
      </c>
      <c r="E9" s="234"/>
      <c r="F9" s="98"/>
      <c r="G9" s="260"/>
      <c r="H9" s="234"/>
      <c r="I9" s="272" t="s">
        <v>129</v>
      </c>
      <c r="J9" s="272"/>
      <c r="K9" s="260"/>
      <c r="L9" s="234"/>
    </row>
    <row r="10" spans="1:12" ht="13.5" customHeight="1" x14ac:dyDescent="0.25">
      <c r="A10" s="219"/>
      <c r="B10" s="220"/>
      <c r="C10" s="221"/>
      <c r="D10" s="219"/>
      <c r="E10" s="221"/>
      <c r="F10" s="98"/>
      <c r="G10" s="219"/>
      <c r="H10" s="221"/>
      <c r="I10" s="291"/>
      <c r="J10" s="291"/>
      <c r="K10" s="219"/>
      <c r="L10" s="221"/>
    </row>
    <row r="11" spans="1:12" ht="13.5" customHeight="1" x14ac:dyDescent="0.25">
      <c r="A11" s="270" t="s">
        <v>140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4"/>
    </row>
    <row r="12" spans="1:12" ht="23.25" customHeight="1" x14ac:dyDescent="0.25">
      <c r="A12" s="288" t="s">
        <v>141</v>
      </c>
      <c r="B12" s="224"/>
      <c r="C12" s="103" t="s">
        <v>142</v>
      </c>
      <c r="D12" s="288" t="s">
        <v>143</v>
      </c>
      <c r="E12" s="223"/>
      <c r="F12" s="223"/>
      <c r="G12" s="224"/>
      <c r="H12" s="289" t="s">
        <v>144</v>
      </c>
      <c r="I12" s="233"/>
      <c r="J12" s="233"/>
      <c r="K12" s="233"/>
      <c r="L12" s="234"/>
    </row>
    <row r="13" spans="1:12" ht="15.75" customHeight="1" x14ac:dyDescent="0.25">
      <c r="A13" s="285" t="s">
        <v>145</v>
      </c>
      <c r="B13" s="224"/>
      <c r="C13" s="104" t="s">
        <v>146</v>
      </c>
      <c r="D13" s="285" t="s">
        <v>147</v>
      </c>
      <c r="E13" s="223"/>
      <c r="F13" s="223"/>
      <c r="G13" s="224"/>
      <c r="H13" s="290" t="str">
        <f>IF(L5&gt;=516,"NÃO É POSSÍVEL REALIZAR",IF(L5&gt;=317,"GRANDES CORREÇÕES ANTES DE VOAR",IF(L5&gt;=135,"PEQUENAS CORREÇÕES ANTES DE VOAR",IF(L5&gt;=61,"MONITORAR A VARIAÇÃO DO RISCO","SITUAÇÃO NORMAL"))))</f>
        <v>SITUAÇÃO NORMAL</v>
      </c>
      <c r="I13" s="223"/>
      <c r="J13" s="223"/>
      <c r="K13" s="223"/>
      <c r="L13" s="224"/>
    </row>
    <row r="14" spans="1:12" ht="15.75" customHeight="1" x14ac:dyDescent="0.25">
      <c r="A14" s="285" t="s">
        <v>148</v>
      </c>
      <c r="B14" s="224"/>
      <c r="C14" s="105" t="s">
        <v>149</v>
      </c>
      <c r="D14" s="285" t="s">
        <v>150</v>
      </c>
      <c r="E14" s="223"/>
      <c r="F14" s="223"/>
      <c r="G14" s="224"/>
      <c r="H14" s="286"/>
      <c r="I14" s="223"/>
      <c r="J14" s="223"/>
      <c r="K14" s="223"/>
      <c r="L14" s="224"/>
    </row>
    <row r="15" spans="1:12" ht="15.75" customHeight="1" x14ac:dyDescent="0.25">
      <c r="A15" s="285" t="s">
        <v>151</v>
      </c>
      <c r="B15" s="224"/>
      <c r="C15" s="106" t="s">
        <v>152</v>
      </c>
      <c r="D15" s="285" t="s">
        <v>153</v>
      </c>
      <c r="E15" s="223"/>
      <c r="F15" s="223"/>
      <c r="G15" s="224"/>
      <c r="H15" s="286"/>
      <c r="I15" s="223"/>
      <c r="J15" s="223"/>
      <c r="K15" s="223"/>
      <c r="L15" s="224"/>
    </row>
    <row r="16" spans="1:12" ht="15.75" customHeight="1" x14ac:dyDescent="0.25">
      <c r="A16" s="285" t="s">
        <v>154</v>
      </c>
      <c r="B16" s="224"/>
      <c r="C16" s="106" t="s">
        <v>155</v>
      </c>
      <c r="D16" s="285" t="s">
        <v>156</v>
      </c>
      <c r="E16" s="223"/>
      <c r="F16" s="223"/>
      <c r="G16" s="224"/>
      <c r="H16" s="286"/>
      <c r="I16" s="223"/>
      <c r="J16" s="223"/>
      <c r="K16" s="223"/>
      <c r="L16" s="224"/>
    </row>
    <row r="17" spans="1:12" ht="23.25" customHeight="1" x14ac:dyDescent="0.25">
      <c r="A17" s="285" t="s">
        <v>157</v>
      </c>
      <c r="B17" s="224"/>
      <c r="C17" s="106" t="s">
        <v>158</v>
      </c>
      <c r="D17" s="285" t="s">
        <v>159</v>
      </c>
      <c r="E17" s="223"/>
      <c r="F17" s="223"/>
      <c r="G17" s="224"/>
      <c r="H17" s="286"/>
      <c r="I17" s="223"/>
      <c r="J17" s="223"/>
      <c r="K17" s="223"/>
      <c r="L17" s="224"/>
    </row>
    <row r="18" spans="1:12" ht="13.5" customHeight="1" x14ac:dyDescent="0.25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9"/>
    </row>
    <row r="19" spans="1:12" ht="13.5" customHeight="1" x14ac:dyDescent="0.25">
      <c r="A19" s="282" t="s">
        <v>160</v>
      </c>
      <c r="B19" s="233"/>
      <c r="C19" s="108"/>
      <c r="D19" s="283" t="s">
        <v>161</v>
      </c>
      <c r="E19" s="233"/>
      <c r="F19" s="108"/>
      <c r="G19" s="108"/>
      <c r="H19" s="283" t="s">
        <v>162</v>
      </c>
      <c r="I19" s="233"/>
      <c r="J19" s="108"/>
      <c r="K19" s="283" t="s">
        <v>163</v>
      </c>
      <c r="L19" s="234"/>
    </row>
    <row r="20" spans="1:12" ht="13.5" customHeight="1" x14ac:dyDescent="0.25">
      <c r="A20" s="261" t="s">
        <v>164</v>
      </c>
      <c r="B20" s="223"/>
      <c r="C20" s="223"/>
      <c r="D20" s="246"/>
      <c r="E20" s="110" t="s">
        <v>165</v>
      </c>
      <c r="F20" s="108"/>
      <c r="G20" s="245" t="s">
        <v>166</v>
      </c>
      <c r="H20" s="223"/>
      <c r="I20" s="223"/>
      <c r="J20" s="223"/>
      <c r="K20" s="246"/>
      <c r="L20" s="110" t="s">
        <v>165</v>
      </c>
    </row>
    <row r="21" spans="1:12" ht="12.75" customHeight="1" x14ac:dyDescent="0.25">
      <c r="A21" s="262" t="s">
        <v>167</v>
      </c>
      <c r="B21" s="248"/>
      <c r="C21" s="248"/>
      <c r="D21" s="249"/>
      <c r="E21" s="111">
        <v>1</v>
      </c>
      <c r="F21" s="108"/>
      <c r="G21" s="253" t="s">
        <v>168</v>
      </c>
      <c r="H21" s="248"/>
      <c r="I21" s="248"/>
      <c r="J21" s="248"/>
      <c r="K21" s="249"/>
      <c r="L21" s="111">
        <v>2</v>
      </c>
    </row>
    <row r="22" spans="1:12" ht="13.5" customHeight="1" x14ac:dyDescent="0.25">
      <c r="A22" s="267" t="s">
        <v>169</v>
      </c>
      <c r="B22" s="251"/>
      <c r="C22" s="251"/>
      <c r="D22" s="252"/>
      <c r="E22" s="112">
        <v>2</v>
      </c>
      <c r="F22" s="108"/>
      <c r="G22" s="284" t="s">
        <v>170</v>
      </c>
      <c r="H22" s="280"/>
      <c r="I22" s="280"/>
      <c r="J22" s="280"/>
      <c r="K22" s="281"/>
      <c r="L22" s="113">
        <v>4</v>
      </c>
    </row>
    <row r="23" spans="1:12" ht="13.5" customHeight="1" x14ac:dyDescent="0.25">
      <c r="A23" s="245" t="s">
        <v>171</v>
      </c>
      <c r="B23" s="223"/>
      <c r="C23" s="223"/>
      <c r="D23" s="246"/>
      <c r="E23" s="110" t="s">
        <v>165</v>
      </c>
      <c r="F23" s="108"/>
      <c r="G23" s="245" t="s">
        <v>172</v>
      </c>
      <c r="H23" s="223"/>
      <c r="I23" s="223"/>
      <c r="J23" s="223"/>
      <c r="K23" s="246"/>
      <c r="L23" s="110" t="s">
        <v>165</v>
      </c>
    </row>
    <row r="24" spans="1:12" ht="12.75" customHeight="1" x14ac:dyDescent="0.25">
      <c r="A24" s="247" t="s">
        <v>173</v>
      </c>
      <c r="B24" s="248"/>
      <c r="C24" s="248"/>
      <c r="D24" s="249"/>
      <c r="E24" s="111">
        <v>1</v>
      </c>
      <c r="F24" s="108"/>
      <c r="G24" s="253" t="s">
        <v>174</v>
      </c>
      <c r="H24" s="248"/>
      <c r="I24" s="248"/>
      <c r="J24" s="248"/>
      <c r="K24" s="249"/>
      <c r="L24" s="111">
        <v>1</v>
      </c>
    </row>
    <row r="25" spans="1:12" ht="13.5" customHeight="1" x14ac:dyDescent="0.25">
      <c r="A25" s="264" t="s">
        <v>175</v>
      </c>
      <c r="B25" s="239"/>
      <c r="C25" s="239"/>
      <c r="D25" s="240"/>
      <c r="E25" s="115">
        <v>2</v>
      </c>
      <c r="F25" s="108"/>
      <c r="G25" s="267" t="s">
        <v>176</v>
      </c>
      <c r="H25" s="251"/>
      <c r="I25" s="251"/>
      <c r="J25" s="251"/>
      <c r="K25" s="252"/>
      <c r="L25" s="112">
        <v>2</v>
      </c>
    </row>
    <row r="26" spans="1:12" ht="13.5" customHeight="1" x14ac:dyDescent="0.25">
      <c r="A26" s="263" t="s">
        <v>177</v>
      </c>
      <c r="B26" s="239"/>
      <c r="C26" s="239"/>
      <c r="D26" s="240"/>
      <c r="E26" s="115">
        <v>3</v>
      </c>
      <c r="F26" s="108"/>
      <c r="G26" s="116" t="s">
        <v>92</v>
      </c>
      <c r="H26" s="117"/>
      <c r="I26" s="117"/>
      <c r="J26" s="117"/>
      <c r="K26" s="118"/>
      <c r="L26" s="119" t="s">
        <v>165</v>
      </c>
    </row>
    <row r="27" spans="1:12" ht="12.75" customHeight="1" x14ac:dyDescent="0.25">
      <c r="A27" s="264" t="s">
        <v>178</v>
      </c>
      <c r="B27" s="239"/>
      <c r="C27" s="239"/>
      <c r="D27" s="240"/>
      <c r="E27" s="115">
        <v>4</v>
      </c>
      <c r="F27" s="108"/>
      <c r="G27" s="253" t="s">
        <v>179</v>
      </c>
      <c r="H27" s="248"/>
      <c r="I27" s="248"/>
      <c r="J27" s="248"/>
      <c r="K27" s="249"/>
      <c r="L27" s="120">
        <v>2</v>
      </c>
    </row>
    <row r="28" spans="1:12" ht="13.5" customHeight="1" x14ac:dyDescent="0.25">
      <c r="A28" s="267" t="s">
        <v>180</v>
      </c>
      <c r="B28" s="251"/>
      <c r="C28" s="251"/>
      <c r="D28" s="252"/>
      <c r="E28" s="112">
        <v>5</v>
      </c>
      <c r="F28" s="108"/>
      <c r="G28" s="267" t="s">
        <v>181</v>
      </c>
      <c r="H28" s="251"/>
      <c r="I28" s="251"/>
      <c r="J28" s="251"/>
      <c r="K28" s="252"/>
      <c r="L28" s="121">
        <v>3</v>
      </c>
    </row>
    <row r="29" spans="1:12" ht="13.5" customHeight="1" x14ac:dyDescent="0.25">
      <c r="A29" s="261" t="s">
        <v>59</v>
      </c>
      <c r="B29" s="223"/>
      <c r="C29" s="223"/>
      <c r="D29" s="246"/>
      <c r="E29" s="110" t="s">
        <v>165</v>
      </c>
      <c r="F29" s="108"/>
      <c r="G29" s="122" t="s">
        <v>182</v>
      </c>
      <c r="H29" s="123"/>
      <c r="I29" s="123"/>
      <c r="J29" s="123"/>
      <c r="K29" s="124"/>
      <c r="L29" s="110" t="s">
        <v>165</v>
      </c>
    </row>
    <row r="30" spans="1:12" ht="12.75" customHeight="1" x14ac:dyDescent="0.25">
      <c r="A30" s="262" t="s">
        <v>183</v>
      </c>
      <c r="B30" s="248"/>
      <c r="C30" s="248"/>
      <c r="D30" s="249"/>
      <c r="E30" s="111">
        <v>1</v>
      </c>
      <c r="F30" s="108"/>
      <c r="G30" s="253" t="s">
        <v>184</v>
      </c>
      <c r="H30" s="248"/>
      <c r="I30" s="248"/>
      <c r="J30" s="248"/>
      <c r="K30" s="249"/>
      <c r="L30" s="111">
        <v>2</v>
      </c>
    </row>
    <row r="31" spans="1:12" ht="13.5" customHeight="1" x14ac:dyDescent="0.25">
      <c r="A31" s="263" t="s">
        <v>185</v>
      </c>
      <c r="B31" s="239"/>
      <c r="C31" s="239"/>
      <c r="D31" s="240"/>
      <c r="E31" s="111">
        <v>2</v>
      </c>
      <c r="F31" s="108"/>
      <c r="G31" s="267" t="s">
        <v>186</v>
      </c>
      <c r="H31" s="251"/>
      <c r="I31" s="251"/>
      <c r="J31" s="251"/>
      <c r="K31" s="252"/>
      <c r="L31" s="121">
        <v>4</v>
      </c>
    </row>
    <row r="32" spans="1:12" ht="13.5" customHeight="1" x14ac:dyDescent="0.25">
      <c r="A32" s="263" t="s">
        <v>187</v>
      </c>
      <c r="B32" s="239"/>
      <c r="C32" s="239"/>
      <c r="D32" s="240"/>
      <c r="E32" s="115">
        <v>3</v>
      </c>
      <c r="F32" s="108"/>
      <c r="G32" s="245" t="s">
        <v>188</v>
      </c>
      <c r="H32" s="223"/>
      <c r="I32" s="223"/>
      <c r="J32" s="223"/>
      <c r="K32" s="246"/>
      <c r="L32" s="110" t="s">
        <v>165</v>
      </c>
    </row>
    <row r="33" spans="1:12" ht="12.75" customHeight="1" x14ac:dyDescent="0.25">
      <c r="A33" s="264" t="s">
        <v>189</v>
      </c>
      <c r="B33" s="239"/>
      <c r="C33" s="239"/>
      <c r="D33" s="240"/>
      <c r="E33" s="115">
        <v>4</v>
      </c>
      <c r="F33" s="108"/>
      <c r="G33" s="247" t="s">
        <v>190</v>
      </c>
      <c r="H33" s="248"/>
      <c r="I33" s="248"/>
      <c r="J33" s="248"/>
      <c r="K33" s="249"/>
      <c r="L33" s="111">
        <v>2</v>
      </c>
    </row>
    <row r="34" spans="1:12" ht="13.5" customHeight="1" x14ac:dyDescent="0.25">
      <c r="A34" s="265" t="s">
        <v>191</v>
      </c>
      <c r="B34" s="251"/>
      <c r="C34" s="251"/>
      <c r="D34" s="252"/>
      <c r="E34" s="112">
        <v>5</v>
      </c>
      <c r="F34" s="108"/>
      <c r="G34" s="250" t="s">
        <v>192</v>
      </c>
      <c r="H34" s="251"/>
      <c r="I34" s="251"/>
      <c r="J34" s="251"/>
      <c r="K34" s="252"/>
      <c r="L34" s="112">
        <v>3</v>
      </c>
    </row>
    <row r="35" spans="1:12" ht="13.5" customHeight="1" x14ac:dyDescent="0.25">
      <c r="A35" s="261" t="s">
        <v>60</v>
      </c>
      <c r="B35" s="223"/>
      <c r="C35" s="223"/>
      <c r="D35" s="246"/>
      <c r="E35" s="110" t="s">
        <v>165</v>
      </c>
      <c r="F35" s="108"/>
      <c r="G35" s="245" t="s">
        <v>193</v>
      </c>
      <c r="H35" s="223"/>
      <c r="I35" s="223"/>
      <c r="J35" s="223"/>
      <c r="K35" s="246"/>
      <c r="L35" s="110" t="s">
        <v>165</v>
      </c>
    </row>
    <row r="36" spans="1:12" ht="12.75" customHeight="1" x14ac:dyDescent="0.25">
      <c r="A36" s="262" t="s">
        <v>194</v>
      </c>
      <c r="B36" s="248"/>
      <c r="C36" s="248"/>
      <c r="D36" s="249"/>
      <c r="E36" s="111">
        <v>1</v>
      </c>
      <c r="F36" s="108"/>
      <c r="G36" s="253" t="s">
        <v>195</v>
      </c>
      <c r="H36" s="248"/>
      <c r="I36" s="248"/>
      <c r="J36" s="248"/>
      <c r="K36" s="249"/>
      <c r="L36" s="111">
        <v>1</v>
      </c>
    </row>
    <row r="37" spans="1:12" ht="13.5" customHeight="1" x14ac:dyDescent="0.25">
      <c r="A37" s="263" t="s">
        <v>196</v>
      </c>
      <c r="B37" s="239"/>
      <c r="C37" s="239"/>
      <c r="D37" s="240"/>
      <c r="E37" s="115">
        <v>2</v>
      </c>
      <c r="F37" s="108"/>
      <c r="G37" s="125" t="s">
        <v>197</v>
      </c>
      <c r="H37" s="126"/>
      <c r="I37" s="126"/>
      <c r="J37" s="126"/>
      <c r="K37" s="126"/>
      <c r="L37" s="121">
        <v>2</v>
      </c>
    </row>
    <row r="38" spans="1:12" ht="13.5" customHeight="1" x14ac:dyDescent="0.25">
      <c r="A38" s="265" t="s">
        <v>198</v>
      </c>
      <c r="B38" s="251"/>
      <c r="C38" s="251"/>
      <c r="D38" s="252"/>
      <c r="E38" s="112">
        <v>3</v>
      </c>
      <c r="F38" s="108"/>
      <c r="G38" s="127" t="s">
        <v>199</v>
      </c>
      <c r="H38" s="128"/>
      <c r="I38" s="128"/>
      <c r="J38" s="128"/>
      <c r="K38" s="128"/>
      <c r="L38" s="129" t="s">
        <v>165</v>
      </c>
    </row>
    <row r="39" spans="1:12" ht="13.5" customHeight="1" x14ac:dyDescent="0.25">
      <c r="A39" s="245" t="s">
        <v>200</v>
      </c>
      <c r="B39" s="223"/>
      <c r="C39" s="223"/>
      <c r="D39" s="246"/>
      <c r="E39" s="110" t="s">
        <v>165</v>
      </c>
      <c r="F39" s="108"/>
      <c r="G39" s="253" t="s">
        <v>201</v>
      </c>
      <c r="H39" s="248"/>
      <c r="I39" s="248"/>
      <c r="J39" s="248"/>
      <c r="K39" s="249"/>
      <c r="L39" s="120">
        <v>1</v>
      </c>
    </row>
    <row r="40" spans="1:12" ht="13.5" customHeight="1" x14ac:dyDescent="0.25">
      <c r="A40" s="253" t="s">
        <v>202</v>
      </c>
      <c r="B40" s="248"/>
      <c r="C40" s="248"/>
      <c r="D40" s="249"/>
      <c r="E40" s="111">
        <v>1</v>
      </c>
      <c r="F40" s="108"/>
      <c r="G40" s="250" t="s">
        <v>203</v>
      </c>
      <c r="H40" s="251"/>
      <c r="I40" s="251"/>
      <c r="J40" s="251"/>
      <c r="K40" s="252"/>
      <c r="L40" s="121">
        <v>2</v>
      </c>
    </row>
    <row r="41" spans="1:12" ht="13.5" customHeight="1" x14ac:dyDescent="0.25">
      <c r="A41" s="264" t="s">
        <v>204</v>
      </c>
      <c r="B41" s="239"/>
      <c r="C41" s="239"/>
      <c r="D41" s="240"/>
      <c r="E41" s="115">
        <v>2</v>
      </c>
      <c r="F41" s="108"/>
      <c r="G41" s="268" t="s">
        <v>205</v>
      </c>
      <c r="H41" s="223"/>
      <c r="I41" s="223"/>
      <c r="J41" s="223"/>
      <c r="K41" s="246"/>
      <c r="L41" s="110" t="s">
        <v>165</v>
      </c>
    </row>
    <row r="42" spans="1:12" ht="12.75" customHeight="1" x14ac:dyDescent="0.25">
      <c r="A42" s="263" t="s">
        <v>206</v>
      </c>
      <c r="B42" s="239"/>
      <c r="C42" s="239"/>
      <c r="D42" s="240"/>
      <c r="E42" s="115">
        <v>2</v>
      </c>
      <c r="F42" s="108"/>
      <c r="G42" s="247" t="s">
        <v>207</v>
      </c>
      <c r="H42" s="248"/>
      <c r="I42" s="248"/>
      <c r="J42" s="248"/>
      <c r="K42" s="249"/>
      <c r="L42" s="120">
        <v>1</v>
      </c>
    </row>
    <row r="43" spans="1:12" ht="13.5" customHeight="1" x14ac:dyDescent="0.25">
      <c r="A43" s="263" t="s">
        <v>208</v>
      </c>
      <c r="B43" s="239"/>
      <c r="C43" s="239"/>
      <c r="D43" s="240"/>
      <c r="E43" s="115">
        <v>3</v>
      </c>
      <c r="F43" s="108"/>
      <c r="G43" s="250" t="s">
        <v>209</v>
      </c>
      <c r="H43" s="251"/>
      <c r="I43" s="251"/>
      <c r="J43" s="251"/>
      <c r="K43" s="252"/>
      <c r="L43" s="121">
        <v>2</v>
      </c>
    </row>
    <row r="44" spans="1:12" ht="13.5" customHeight="1" x14ac:dyDescent="0.25">
      <c r="A44" s="279" t="s">
        <v>210</v>
      </c>
      <c r="B44" s="280"/>
      <c r="C44" s="280"/>
      <c r="D44" s="281"/>
      <c r="E44" s="113">
        <v>4</v>
      </c>
      <c r="F44" s="108"/>
      <c r="G44" s="245" t="s">
        <v>103</v>
      </c>
      <c r="H44" s="223"/>
      <c r="I44" s="223"/>
      <c r="J44" s="223"/>
      <c r="K44" s="246"/>
      <c r="L44" s="129" t="s">
        <v>165</v>
      </c>
    </row>
    <row r="45" spans="1:12" ht="13.5" customHeight="1" x14ac:dyDescent="0.25">
      <c r="A45" s="261" t="s">
        <v>66</v>
      </c>
      <c r="B45" s="223"/>
      <c r="C45" s="223"/>
      <c r="D45" s="246"/>
      <c r="E45" s="110" t="s">
        <v>165</v>
      </c>
      <c r="F45" s="108"/>
      <c r="G45" s="247" t="s">
        <v>211</v>
      </c>
      <c r="H45" s="248"/>
      <c r="I45" s="248"/>
      <c r="J45" s="248"/>
      <c r="K45" s="249"/>
      <c r="L45" s="120">
        <v>1</v>
      </c>
    </row>
    <row r="46" spans="1:12" ht="12.75" customHeight="1" x14ac:dyDescent="0.25">
      <c r="A46" s="262" t="s">
        <v>212</v>
      </c>
      <c r="B46" s="248"/>
      <c r="C46" s="248"/>
      <c r="D46" s="249"/>
      <c r="E46" s="111">
        <v>2</v>
      </c>
      <c r="F46" s="108"/>
      <c r="G46" s="264" t="s">
        <v>213</v>
      </c>
      <c r="H46" s="239"/>
      <c r="I46" s="239"/>
      <c r="J46" s="239"/>
      <c r="K46" s="240"/>
      <c r="L46" s="115">
        <v>2</v>
      </c>
    </row>
    <row r="47" spans="1:12" ht="13.5" customHeight="1" x14ac:dyDescent="0.25">
      <c r="A47" s="265" t="s">
        <v>214</v>
      </c>
      <c r="B47" s="251"/>
      <c r="C47" s="251"/>
      <c r="D47" s="252"/>
      <c r="E47" s="112">
        <v>3</v>
      </c>
      <c r="F47" s="108"/>
      <c r="G47" s="273" t="s">
        <v>215</v>
      </c>
      <c r="H47" s="239"/>
      <c r="I47" s="239"/>
      <c r="J47" s="239"/>
      <c r="K47" s="240"/>
      <c r="L47" s="130">
        <v>2</v>
      </c>
    </row>
    <row r="48" spans="1:12" ht="13.5" customHeight="1" x14ac:dyDescent="0.25">
      <c r="A48" s="245" t="s">
        <v>216</v>
      </c>
      <c r="B48" s="223"/>
      <c r="C48" s="223"/>
      <c r="D48" s="246"/>
      <c r="E48" s="110" t="s">
        <v>165</v>
      </c>
      <c r="F48" s="108"/>
      <c r="G48" s="267" t="s">
        <v>217</v>
      </c>
      <c r="H48" s="251"/>
      <c r="I48" s="251"/>
      <c r="J48" s="251"/>
      <c r="K48" s="252"/>
      <c r="L48" s="121">
        <v>3</v>
      </c>
    </row>
    <row r="49" spans="1:12" ht="13.5" customHeight="1" x14ac:dyDescent="0.25">
      <c r="A49" s="253" t="s">
        <v>218</v>
      </c>
      <c r="B49" s="248"/>
      <c r="C49" s="248"/>
      <c r="D49" s="249"/>
      <c r="E49" s="111">
        <v>2</v>
      </c>
      <c r="F49" s="108"/>
      <c r="G49" s="268" t="s">
        <v>219</v>
      </c>
      <c r="H49" s="223"/>
      <c r="I49" s="223"/>
      <c r="J49" s="223"/>
      <c r="K49" s="246"/>
      <c r="L49" s="110" t="s">
        <v>165</v>
      </c>
    </row>
    <row r="50" spans="1:12" ht="13.5" customHeight="1" x14ac:dyDescent="0.25">
      <c r="A50" s="267" t="s">
        <v>220</v>
      </c>
      <c r="B50" s="251"/>
      <c r="C50" s="251"/>
      <c r="D50" s="252"/>
      <c r="E50" s="112">
        <v>3</v>
      </c>
      <c r="F50" s="108"/>
      <c r="G50" s="247" t="s">
        <v>221</v>
      </c>
      <c r="H50" s="248"/>
      <c r="I50" s="248"/>
      <c r="J50" s="248"/>
      <c r="K50" s="249"/>
      <c r="L50" s="131">
        <v>1</v>
      </c>
    </row>
    <row r="51" spans="1:12" ht="13.5" customHeight="1" x14ac:dyDescent="0.25">
      <c r="A51" s="245" t="s">
        <v>222</v>
      </c>
      <c r="B51" s="223"/>
      <c r="C51" s="223"/>
      <c r="D51" s="246"/>
      <c r="E51" s="110" t="s">
        <v>165</v>
      </c>
      <c r="F51" s="108"/>
      <c r="G51" s="264" t="s">
        <v>223</v>
      </c>
      <c r="H51" s="239"/>
      <c r="I51" s="239"/>
      <c r="J51" s="239"/>
      <c r="K51" s="240"/>
      <c r="L51" s="132">
        <v>2</v>
      </c>
    </row>
    <row r="52" spans="1:12" ht="13.5" customHeight="1" x14ac:dyDescent="0.25">
      <c r="A52" s="253" t="s">
        <v>224</v>
      </c>
      <c r="B52" s="248"/>
      <c r="C52" s="248"/>
      <c r="D52" s="249"/>
      <c r="E52" s="111">
        <v>1</v>
      </c>
      <c r="F52" s="108"/>
      <c r="G52" s="267" t="s">
        <v>225</v>
      </c>
      <c r="H52" s="251"/>
      <c r="I52" s="251"/>
      <c r="J52" s="251"/>
      <c r="K52" s="252"/>
      <c r="L52" s="133">
        <v>3</v>
      </c>
    </row>
    <row r="53" spans="1:12" ht="13.5" customHeight="1" x14ac:dyDescent="0.25">
      <c r="A53" s="264" t="s">
        <v>226</v>
      </c>
      <c r="B53" s="239"/>
      <c r="C53" s="239"/>
      <c r="D53" s="240"/>
      <c r="E53" s="115">
        <v>2</v>
      </c>
      <c r="F53" s="108"/>
      <c r="G53" s="245" t="s">
        <v>109</v>
      </c>
      <c r="H53" s="223"/>
      <c r="I53" s="223"/>
      <c r="J53" s="223"/>
      <c r="K53" s="246"/>
      <c r="L53" s="134" t="s">
        <v>165</v>
      </c>
    </row>
    <row r="54" spans="1:12" ht="13.5" customHeight="1" x14ac:dyDescent="0.25">
      <c r="A54" s="261" t="s">
        <v>227</v>
      </c>
      <c r="B54" s="223"/>
      <c r="C54" s="223"/>
      <c r="D54" s="246"/>
      <c r="E54" s="110" t="s">
        <v>165</v>
      </c>
      <c r="F54" s="108"/>
      <c r="G54" s="253" t="s">
        <v>228</v>
      </c>
      <c r="H54" s="248"/>
      <c r="I54" s="248"/>
      <c r="J54" s="248"/>
      <c r="K54" s="249"/>
      <c r="L54" s="111">
        <v>2</v>
      </c>
    </row>
    <row r="55" spans="1:12" ht="13.5" customHeight="1" x14ac:dyDescent="0.25">
      <c r="A55" s="135" t="s">
        <v>229</v>
      </c>
      <c r="B55" s="136"/>
      <c r="C55" s="136"/>
      <c r="D55" s="136"/>
      <c r="E55" s="111">
        <v>1</v>
      </c>
      <c r="F55" s="108"/>
      <c r="G55" s="267" t="s">
        <v>230</v>
      </c>
      <c r="H55" s="251"/>
      <c r="I55" s="251"/>
      <c r="J55" s="251"/>
      <c r="K55" s="252"/>
      <c r="L55" s="112">
        <v>3</v>
      </c>
    </row>
    <row r="56" spans="1:12" ht="13.5" customHeight="1" x14ac:dyDescent="0.25">
      <c r="A56" s="125" t="s">
        <v>231</v>
      </c>
      <c r="B56" s="126"/>
      <c r="C56" s="126"/>
      <c r="D56" s="126"/>
      <c r="E56" s="112">
        <v>2</v>
      </c>
      <c r="F56" s="108"/>
      <c r="G56" s="137"/>
      <c r="H56" s="137"/>
      <c r="I56" s="137"/>
      <c r="J56" s="137"/>
      <c r="K56" s="137"/>
      <c r="L56" s="138"/>
    </row>
    <row r="57" spans="1:12" ht="12.75" customHeight="1" x14ac:dyDescent="0.25">
      <c r="A57" s="139" t="s">
        <v>232</v>
      </c>
      <c r="B57" s="140"/>
      <c r="C57" s="140"/>
      <c r="D57" s="141"/>
      <c r="E57" s="142" t="s">
        <v>165</v>
      </c>
      <c r="F57" s="108"/>
      <c r="G57" s="137"/>
      <c r="H57" s="137"/>
      <c r="I57" s="137"/>
      <c r="J57" s="137"/>
      <c r="K57" s="137"/>
      <c r="L57" s="138"/>
    </row>
    <row r="58" spans="1:12" ht="12.75" customHeight="1" x14ac:dyDescent="0.25">
      <c r="A58" s="114" t="s">
        <v>233</v>
      </c>
      <c r="B58" s="143"/>
      <c r="C58" s="143"/>
      <c r="D58" s="144"/>
      <c r="E58" s="115">
        <v>2</v>
      </c>
      <c r="F58" s="108"/>
      <c r="G58" s="137"/>
      <c r="H58" s="137"/>
      <c r="I58" s="137"/>
      <c r="J58" s="137"/>
      <c r="K58" s="137"/>
      <c r="L58" s="138"/>
    </row>
    <row r="59" spans="1:12" ht="13.5" customHeight="1" x14ac:dyDescent="0.25">
      <c r="A59" s="267" t="s">
        <v>234</v>
      </c>
      <c r="B59" s="251"/>
      <c r="C59" s="251"/>
      <c r="D59" s="252"/>
      <c r="E59" s="112">
        <v>3</v>
      </c>
      <c r="F59" s="108"/>
      <c r="G59" s="274" t="s">
        <v>235</v>
      </c>
      <c r="H59" s="216"/>
      <c r="I59" s="216"/>
      <c r="J59" s="216"/>
      <c r="K59" s="216"/>
      <c r="L59" s="218"/>
    </row>
    <row r="60" spans="1:12" ht="13.5" customHeight="1" x14ac:dyDescent="0.25">
      <c r="A60" s="245" t="s">
        <v>236</v>
      </c>
      <c r="B60" s="223"/>
      <c r="C60" s="223"/>
      <c r="D60" s="246"/>
      <c r="E60" s="110" t="s">
        <v>165</v>
      </c>
      <c r="F60" s="98"/>
      <c r="G60" s="216"/>
      <c r="H60" s="216"/>
      <c r="I60" s="216"/>
      <c r="J60" s="216"/>
      <c r="K60" s="216"/>
      <c r="L60" s="218"/>
    </row>
    <row r="61" spans="1:12" ht="12.75" customHeight="1" x14ac:dyDescent="0.25">
      <c r="A61" s="275" t="s">
        <v>237</v>
      </c>
      <c r="B61" s="276"/>
      <c r="C61" s="276"/>
      <c r="D61" s="277"/>
      <c r="E61" s="111">
        <v>1</v>
      </c>
      <c r="F61" s="98"/>
      <c r="G61" s="266" t="s">
        <v>238</v>
      </c>
      <c r="H61" s="216"/>
      <c r="I61" s="216"/>
      <c r="J61" s="216"/>
      <c r="K61" s="216"/>
      <c r="L61" s="218"/>
    </row>
    <row r="62" spans="1:12" ht="13.5" customHeight="1" x14ac:dyDescent="0.25">
      <c r="A62" s="267" t="s">
        <v>239</v>
      </c>
      <c r="B62" s="251"/>
      <c r="C62" s="251"/>
      <c r="D62" s="252"/>
      <c r="E62" s="112">
        <v>2</v>
      </c>
      <c r="F62" s="98"/>
      <c r="G62" s="216"/>
      <c r="H62" s="216"/>
      <c r="I62" s="216"/>
      <c r="J62" s="216"/>
      <c r="K62" s="216"/>
      <c r="L62" s="218"/>
    </row>
    <row r="63" spans="1:12" ht="18" customHeight="1" x14ac:dyDescent="0.25">
      <c r="A63" s="98"/>
      <c r="B63" s="98"/>
      <c r="C63" s="98"/>
      <c r="D63" s="98"/>
      <c r="E63" s="98"/>
      <c r="F63" s="98"/>
      <c r="G63" s="145"/>
      <c r="H63" s="145"/>
      <c r="I63" s="145"/>
      <c r="J63" s="145"/>
      <c r="K63" s="145"/>
      <c r="L63" s="146"/>
    </row>
    <row r="64" spans="1:12" ht="18.75" customHeight="1" x14ac:dyDescent="0.25">
      <c r="A64" s="278"/>
      <c r="B64" s="220"/>
      <c r="C64" s="220"/>
      <c r="D64" s="220"/>
      <c r="E64" s="147"/>
      <c r="F64" s="148"/>
      <c r="G64" s="149"/>
      <c r="H64" s="149"/>
      <c r="I64" s="149"/>
      <c r="J64" s="149"/>
      <c r="K64" s="149"/>
      <c r="L64" s="150"/>
    </row>
  </sheetData>
  <mergeCells count="123">
    <mergeCell ref="A9:C10"/>
    <mergeCell ref="A11:L11"/>
    <mergeCell ref="A12:B12"/>
    <mergeCell ref="D12:G12"/>
    <mergeCell ref="H12:L12"/>
    <mergeCell ref="D13:G13"/>
    <mergeCell ref="H13:L13"/>
    <mergeCell ref="A13:B13"/>
    <mergeCell ref="A14:B14"/>
    <mergeCell ref="D14:G14"/>
    <mergeCell ref="H14:L14"/>
    <mergeCell ref="I9:I10"/>
    <mergeCell ref="J9:J10"/>
    <mergeCell ref="A26:D26"/>
    <mergeCell ref="A15:B15"/>
    <mergeCell ref="H15:L15"/>
    <mergeCell ref="H16:L16"/>
    <mergeCell ref="D15:G15"/>
    <mergeCell ref="D16:G16"/>
    <mergeCell ref="D17:G17"/>
    <mergeCell ref="H17:L17"/>
    <mergeCell ref="A16:B16"/>
    <mergeCell ref="A17:B17"/>
    <mergeCell ref="A40:D40"/>
    <mergeCell ref="A19:B19"/>
    <mergeCell ref="D19:E19"/>
    <mergeCell ref="H19:I19"/>
    <mergeCell ref="K19:L19"/>
    <mergeCell ref="G20:K20"/>
    <mergeCell ref="G30:K30"/>
    <mergeCell ref="G31:K31"/>
    <mergeCell ref="G21:K21"/>
    <mergeCell ref="G22:K22"/>
    <mergeCell ref="G23:K23"/>
    <mergeCell ref="G24:K24"/>
    <mergeCell ref="G25:K25"/>
    <mergeCell ref="G27:K27"/>
    <mergeCell ref="G28:K28"/>
    <mergeCell ref="A27:D27"/>
    <mergeCell ref="A28:D28"/>
    <mergeCell ref="A29:D29"/>
    <mergeCell ref="A30:D30"/>
    <mergeCell ref="A31:D31"/>
    <mergeCell ref="A22:D22"/>
    <mergeCell ref="A23:D23"/>
    <mergeCell ref="A24:D24"/>
    <mergeCell ref="A25:D25"/>
    <mergeCell ref="A41:D41"/>
    <mergeCell ref="A42:D42"/>
    <mergeCell ref="A43:D43"/>
    <mergeCell ref="A44:D44"/>
    <mergeCell ref="A45:D45"/>
    <mergeCell ref="A46:D46"/>
    <mergeCell ref="A47:D47"/>
    <mergeCell ref="A59:D59"/>
    <mergeCell ref="A60:D60"/>
    <mergeCell ref="A61:D61"/>
    <mergeCell ref="A62:D62"/>
    <mergeCell ref="A64:D64"/>
    <mergeCell ref="A48:D48"/>
    <mergeCell ref="A49:D49"/>
    <mergeCell ref="A50:D50"/>
    <mergeCell ref="A51:D51"/>
    <mergeCell ref="A52:D52"/>
    <mergeCell ref="A53:D53"/>
    <mergeCell ref="A54:D54"/>
    <mergeCell ref="G41:K41"/>
    <mergeCell ref="G42:K42"/>
    <mergeCell ref="G43:K43"/>
    <mergeCell ref="G44:K44"/>
    <mergeCell ref="G45:K45"/>
    <mergeCell ref="G46:K46"/>
    <mergeCell ref="G47:K47"/>
    <mergeCell ref="G55:K55"/>
    <mergeCell ref="G59:L60"/>
    <mergeCell ref="G61:L62"/>
    <mergeCell ref="G48:K48"/>
    <mergeCell ref="G49:K49"/>
    <mergeCell ref="G50:K50"/>
    <mergeCell ref="G51:K51"/>
    <mergeCell ref="G52:K52"/>
    <mergeCell ref="G53:K53"/>
    <mergeCell ref="G54:K54"/>
    <mergeCell ref="A1:E1"/>
    <mergeCell ref="G1:L1"/>
    <mergeCell ref="A2:D2"/>
    <mergeCell ref="G2:H3"/>
    <mergeCell ref="I2:I3"/>
    <mergeCell ref="J2:J3"/>
    <mergeCell ref="K2:L3"/>
    <mergeCell ref="A3:D3"/>
    <mergeCell ref="A4:D4"/>
    <mergeCell ref="I4:I5"/>
    <mergeCell ref="J4:J5"/>
    <mergeCell ref="A5:D5"/>
    <mergeCell ref="A6:D6"/>
    <mergeCell ref="G6:L6"/>
    <mergeCell ref="G7:H8"/>
    <mergeCell ref="G9:H10"/>
    <mergeCell ref="G32:K32"/>
    <mergeCell ref="G33:K33"/>
    <mergeCell ref="G34:K34"/>
    <mergeCell ref="G35:K35"/>
    <mergeCell ref="G36:K36"/>
    <mergeCell ref="G39:K39"/>
    <mergeCell ref="G40:K40"/>
    <mergeCell ref="A7:D7"/>
    <mergeCell ref="I7:I8"/>
    <mergeCell ref="J7:J8"/>
    <mergeCell ref="K7:L8"/>
    <mergeCell ref="A8:D8"/>
    <mergeCell ref="D9:E10"/>
    <mergeCell ref="K9:L10"/>
    <mergeCell ref="A20:D20"/>
    <mergeCell ref="A21:D21"/>
    <mergeCell ref="A32:D32"/>
    <mergeCell ref="A33:D33"/>
    <mergeCell ref="A34:D34"/>
    <mergeCell ref="A35:D35"/>
    <mergeCell ref="A36:D36"/>
    <mergeCell ref="A37:D37"/>
    <mergeCell ref="A38:D38"/>
    <mergeCell ref="A39:D39"/>
  </mergeCells>
  <conditionalFormatting sqref="L4:L5">
    <cfRule type="cellIs" dxfId="2" priority="1" operator="between">
      <formula>0</formula>
      <formula>60</formula>
    </cfRule>
    <cfRule type="cellIs" dxfId="1" priority="2" operator="between">
      <formula>61</formula>
      <formula>134</formula>
    </cfRule>
    <cfRule type="cellIs" dxfId="0" priority="3" operator="greaterThan">
      <formula>134</formula>
    </cfRule>
  </conditionalFormatting>
  <printOptions horizontalCentered="1"/>
  <pageMargins left="0.25" right="0.25" top="0.75" bottom="0.75" header="0.3" footer="0.3"/>
  <pageSetup paperSize="9" scale="82" orientation="portrait" r:id="rId1"/>
  <ignoredErrors>
    <ignoredError sqref="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Ordem de Missão</vt:lpstr>
      <vt:lpstr>Ordem de Missão Verso</vt:lpstr>
      <vt:lpstr>MSGR 1</vt:lpstr>
      <vt:lpstr>MSGR 2</vt:lpstr>
      <vt:lpstr>'MSGR 1'!Area_de_impressao</vt:lpstr>
      <vt:lpstr>'MSGR 2'!Area_de_impressao</vt:lpstr>
      <vt:lpstr>'Ordem de Missão'!Area_de_impressao</vt:lpstr>
      <vt:lpstr>'Ordem de Missão Verso'!Area_de_impressao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</cp:lastModifiedBy>
  <cp:lastPrinted>2023-09-04T23:53:43Z</cp:lastPrinted>
  <dcterms:created xsi:type="dcterms:W3CDTF">2023-08-25T16:40:23Z</dcterms:created>
  <dcterms:modified xsi:type="dcterms:W3CDTF">2023-09-05T00:02:30Z</dcterms:modified>
</cp:coreProperties>
</file>