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/>
  <mc:AlternateContent xmlns:mc="http://schemas.openxmlformats.org/markup-compatibility/2006">
    <mc:Choice Requires="x15">
      <x15ac:absPath xmlns:x15ac="http://schemas.microsoft.com/office/spreadsheetml/2010/11/ac" url="C:\Users\pc\OneDrive\POS-DOC\Classificação Eucalipto\"/>
    </mc:Choice>
  </mc:AlternateContent>
  <xr:revisionPtr revIDLastSave="0" documentId="13_ncr:1_{C89A5022-7053-4898-8579-3A7EA9195234}" xr6:coauthVersionLast="47" xr6:coauthVersionMax="47" xr10:uidLastSave="{00000000-0000-0000-0000-000000000000}"/>
  <bookViews>
    <workbookView xWindow="-120" yWindow="-120" windowWidth="24240" windowHeight="13290" xr2:uid="{00000000-000D-0000-FFFF-FFFF00000000}"/>
  </bookViews>
  <sheets>
    <sheet name="Fenotipagem" sheetId="1" r:id="rId1"/>
    <sheet name="Informaçõ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69" i="1" l="1"/>
  <c r="AC169" i="1"/>
  <c r="AB169" i="1"/>
  <c r="AA169" i="1"/>
  <c r="Z169" i="1"/>
  <c r="Y169" i="1"/>
  <c r="X169" i="1"/>
  <c r="W169" i="1"/>
  <c r="U169" i="1"/>
  <c r="T169" i="1"/>
  <c r="S169" i="1"/>
  <c r="R169" i="1"/>
  <c r="Q169" i="1"/>
  <c r="P169" i="1"/>
  <c r="O169" i="1"/>
  <c r="N169" i="1"/>
  <c r="K169" i="1"/>
  <c r="H169" i="1"/>
  <c r="V169" i="1" s="1"/>
  <c r="AD168" i="1"/>
  <c r="AC168" i="1"/>
  <c r="AB168" i="1"/>
  <c r="AA168" i="1"/>
  <c r="Z168" i="1"/>
  <c r="Y168" i="1"/>
  <c r="X168" i="1"/>
  <c r="W168" i="1"/>
  <c r="U168" i="1"/>
  <c r="T168" i="1"/>
  <c r="S168" i="1"/>
  <c r="R168" i="1"/>
  <c r="Q168" i="1"/>
  <c r="P168" i="1"/>
  <c r="O168" i="1"/>
  <c r="N168" i="1"/>
  <c r="K168" i="1"/>
  <c r="H168" i="1"/>
  <c r="V168" i="1" s="1"/>
  <c r="AD167" i="1"/>
  <c r="AC167" i="1"/>
  <c r="AB167" i="1"/>
  <c r="AA167" i="1"/>
  <c r="Z167" i="1"/>
  <c r="Y167" i="1"/>
  <c r="X167" i="1"/>
  <c r="W167" i="1"/>
  <c r="U167" i="1"/>
  <c r="T167" i="1"/>
  <c r="S167" i="1"/>
  <c r="R167" i="1"/>
  <c r="Q167" i="1"/>
  <c r="P167" i="1"/>
  <c r="O167" i="1"/>
  <c r="N167" i="1"/>
  <c r="K167" i="1"/>
  <c r="H167" i="1"/>
  <c r="V167" i="1" s="1"/>
  <c r="AD166" i="1"/>
  <c r="AC166" i="1"/>
  <c r="AB166" i="1"/>
  <c r="AA166" i="1"/>
  <c r="Z166" i="1"/>
  <c r="Y166" i="1"/>
  <c r="X166" i="1"/>
  <c r="W166" i="1"/>
  <c r="U166" i="1"/>
  <c r="T166" i="1"/>
  <c r="S166" i="1"/>
  <c r="R166" i="1"/>
  <c r="Q166" i="1"/>
  <c r="P166" i="1"/>
  <c r="O166" i="1"/>
  <c r="N166" i="1"/>
  <c r="K166" i="1"/>
  <c r="H166" i="1"/>
  <c r="V166" i="1" s="1"/>
  <c r="AD165" i="1"/>
  <c r="AC165" i="1"/>
  <c r="AB165" i="1"/>
  <c r="AA165" i="1"/>
  <c r="Z165" i="1"/>
  <c r="Y165" i="1"/>
  <c r="X165" i="1"/>
  <c r="W165" i="1"/>
  <c r="U165" i="1"/>
  <c r="T165" i="1"/>
  <c r="S165" i="1"/>
  <c r="R165" i="1"/>
  <c r="Q165" i="1"/>
  <c r="P165" i="1"/>
  <c r="O165" i="1"/>
  <c r="N165" i="1"/>
  <c r="K165" i="1"/>
  <c r="H165" i="1"/>
  <c r="V165" i="1" s="1"/>
  <c r="AD164" i="1"/>
  <c r="AC164" i="1"/>
  <c r="AB164" i="1"/>
  <c r="AA164" i="1"/>
  <c r="Z164" i="1"/>
  <c r="Y164" i="1"/>
  <c r="X164" i="1"/>
  <c r="W164" i="1"/>
  <c r="U164" i="1"/>
  <c r="T164" i="1"/>
  <c r="S164" i="1"/>
  <c r="R164" i="1"/>
  <c r="Q164" i="1"/>
  <c r="P164" i="1"/>
  <c r="O164" i="1"/>
  <c r="N164" i="1"/>
  <c r="K164" i="1"/>
  <c r="H164" i="1"/>
  <c r="V164" i="1" s="1"/>
  <c r="AD163" i="1"/>
  <c r="AC163" i="1"/>
  <c r="AB163" i="1"/>
  <c r="AA163" i="1"/>
  <c r="Z163" i="1"/>
  <c r="Y163" i="1"/>
  <c r="X163" i="1"/>
  <c r="W163" i="1"/>
  <c r="U163" i="1"/>
  <c r="T163" i="1"/>
  <c r="S163" i="1"/>
  <c r="R163" i="1"/>
  <c r="Q163" i="1"/>
  <c r="P163" i="1"/>
  <c r="O163" i="1"/>
  <c r="N163" i="1"/>
  <c r="K163" i="1"/>
  <c r="H163" i="1"/>
  <c r="V163" i="1" s="1"/>
  <c r="AD162" i="1"/>
  <c r="AC162" i="1"/>
  <c r="AB162" i="1"/>
  <c r="AA162" i="1"/>
  <c r="Z162" i="1"/>
  <c r="Y162" i="1"/>
  <c r="X162" i="1"/>
  <c r="W162" i="1"/>
  <c r="U162" i="1"/>
  <c r="T162" i="1"/>
  <c r="S162" i="1"/>
  <c r="R162" i="1"/>
  <c r="Q162" i="1"/>
  <c r="P162" i="1"/>
  <c r="O162" i="1"/>
  <c r="N162" i="1"/>
  <c r="K162" i="1"/>
  <c r="H162" i="1"/>
  <c r="V162" i="1" s="1"/>
  <c r="AD161" i="1"/>
  <c r="AC161" i="1"/>
  <c r="AB161" i="1"/>
  <c r="AA161" i="1"/>
  <c r="Z161" i="1"/>
  <c r="Y161" i="1"/>
  <c r="X161" i="1"/>
  <c r="W161" i="1"/>
  <c r="U161" i="1"/>
  <c r="T161" i="1"/>
  <c r="S161" i="1"/>
  <c r="R161" i="1"/>
  <c r="Q161" i="1"/>
  <c r="P161" i="1"/>
  <c r="O161" i="1"/>
  <c r="N161" i="1"/>
  <c r="K161" i="1"/>
  <c r="H161" i="1"/>
  <c r="V161" i="1" s="1"/>
  <c r="AD160" i="1"/>
  <c r="AC160" i="1"/>
  <c r="AB160" i="1"/>
  <c r="AA160" i="1"/>
  <c r="Z160" i="1"/>
  <c r="Y160" i="1"/>
  <c r="X160" i="1"/>
  <c r="W160" i="1"/>
  <c r="U160" i="1"/>
  <c r="T160" i="1"/>
  <c r="S160" i="1"/>
  <c r="R160" i="1"/>
  <c r="Q160" i="1"/>
  <c r="P160" i="1"/>
  <c r="O160" i="1"/>
  <c r="N160" i="1"/>
  <c r="K160" i="1"/>
  <c r="H160" i="1"/>
  <c r="V160" i="1" s="1"/>
  <c r="AD159" i="1"/>
  <c r="AC159" i="1"/>
  <c r="AB159" i="1"/>
  <c r="AA159" i="1"/>
  <c r="Z159" i="1"/>
  <c r="Y159" i="1"/>
  <c r="X159" i="1"/>
  <c r="W159" i="1"/>
  <c r="U159" i="1"/>
  <c r="T159" i="1"/>
  <c r="S159" i="1"/>
  <c r="R159" i="1"/>
  <c r="Q159" i="1"/>
  <c r="P159" i="1"/>
  <c r="O159" i="1"/>
  <c r="N159" i="1"/>
  <c r="K159" i="1"/>
  <c r="H159" i="1"/>
  <c r="V159" i="1" s="1"/>
  <c r="AD157" i="1"/>
  <c r="AC157" i="1"/>
  <c r="AB157" i="1"/>
  <c r="AA157" i="1"/>
  <c r="Z157" i="1"/>
  <c r="Y157" i="1"/>
  <c r="X157" i="1"/>
  <c r="W157" i="1"/>
  <c r="U157" i="1"/>
  <c r="T157" i="1"/>
  <c r="S157" i="1"/>
  <c r="R157" i="1"/>
  <c r="Q157" i="1"/>
  <c r="P157" i="1"/>
  <c r="O157" i="1"/>
  <c r="N157" i="1"/>
  <c r="K157" i="1"/>
  <c r="H157" i="1"/>
  <c r="V157" i="1" s="1"/>
  <c r="AD156" i="1"/>
  <c r="AC156" i="1"/>
  <c r="AB156" i="1"/>
  <c r="AA156" i="1"/>
  <c r="Z156" i="1"/>
  <c r="Y156" i="1"/>
  <c r="X156" i="1"/>
  <c r="W156" i="1"/>
  <c r="U156" i="1"/>
  <c r="T156" i="1"/>
  <c r="S156" i="1"/>
  <c r="R156" i="1"/>
  <c r="Q156" i="1"/>
  <c r="P156" i="1"/>
  <c r="O156" i="1"/>
  <c r="N156" i="1"/>
  <c r="K156" i="1"/>
  <c r="H156" i="1"/>
  <c r="V156" i="1" s="1"/>
  <c r="AD155" i="1"/>
  <c r="AC155" i="1"/>
  <c r="AB155" i="1"/>
  <c r="AA155" i="1"/>
  <c r="Z155" i="1"/>
  <c r="Y155" i="1"/>
  <c r="X155" i="1"/>
  <c r="W155" i="1"/>
  <c r="U155" i="1"/>
  <c r="T155" i="1"/>
  <c r="S155" i="1"/>
  <c r="R155" i="1"/>
  <c r="Q155" i="1"/>
  <c r="P155" i="1"/>
  <c r="O155" i="1"/>
  <c r="N155" i="1"/>
  <c r="K155" i="1"/>
  <c r="H155" i="1"/>
  <c r="V155" i="1" s="1"/>
  <c r="AD154" i="1"/>
  <c r="AC154" i="1"/>
  <c r="AB154" i="1"/>
  <c r="AA154" i="1"/>
  <c r="Z154" i="1"/>
  <c r="Y154" i="1"/>
  <c r="X154" i="1"/>
  <c r="W154" i="1"/>
  <c r="U154" i="1"/>
  <c r="T154" i="1"/>
  <c r="S154" i="1"/>
  <c r="R154" i="1"/>
  <c r="Q154" i="1"/>
  <c r="P154" i="1"/>
  <c r="O154" i="1"/>
  <c r="N154" i="1"/>
  <c r="K154" i="1"/>
  <c r="H154" i="1"/>
  <c r="V154" i="1" s="1"/>
  <c r="AD152" i="1"/>
  <c r="AC152" i="1"/>
  <c r="AB152" i="1"/>
  <c r="AA152" i="1"/>
  <c r="Z152" i="1"/>
  <c r="Y152" i="1"/>
  <c r="X152" i="1"/>
  <c r="W152" i="1"/>
  <c r="U152" i="1"/>
  <c r="T152" i="1"/>
  <c r="S152" i="1"/>
  <c r="R152" i="1"/>
  <c r="Q152" i="1"/>
  <c r="P152" i="1"/>
  <c r="O152" i="1"/>
  <c r="N152" i="1"/>
  <c r="K152" i="1"/>
  <c r="H152" i="1"/>
  <c r="V152" i="1" s="1"/>
  <c r="AD151" i="1"/>
  <c r="AC151" i="1"/>
  <c r="AB151" i="1"/>
  <c r="AA151" i="1"/>
  <c r="Z151" i="1"/>
  <c r="Y151" i="1"/>
  <c r="X151" i="1"/>
  <c r="W151" i="1"/>
  <c r="U151" i="1"/>
  <c r="T151" i="1"/>
  <c r="S151" i="1"/>
  <c r="R151" i="1"/>
  <c r="Q151" i="1"/>
  <c r="P151" i="1"/>
  <c r="O151" i="1"/>
  <c r="N151" i="1"/>
  <c r="K151" i="1"/>
  <c r="H151" i="1"/>
  <c r="V151" i="1" s="1"/>
  <c r="AD150" i="1"/>
  <c r="AC150" i="1"/>
  <c r="AB150" i="1"/>
  <c r="AA150" i="1"/>
  <c r="Z150" i="1"/>
  <c r="Y150" i="1"/>
  <c r="X150" i="1"/>
  <c r="W150" i="1"/>
  <c r="U150" i="1"/>
  <c r="T150" i="1"/>
  <c r="S150" i="1"/>
  <c r="R150" i="1"/>
  <c r="Q150" i="1"/>
  <c r="P150" i="1"/>
  <c r="O150" i="1"/>
  <c r="N150" i="1"/>
  <c r="K150" i="1"/>
  <c r="H150" i="1"/>
  <c r="V150" i="1" s="1"/>
  <c r="AD149" i="1"/>
  <c r="AC149" i="1"/>
  <c r="AB149" i="1"/>
  <c r="AA149" i="1"/>
  <c r="Z149" i="1"/>
  <c r="Y149" i="1"/>
  <c r="X149" i="1"/>
  <c r="W149" i="1"/>
  <c r="U149" i="1"/>
  <c r="T149" i="1"/>
  <c r="S149" i="1"/>
  <c r="R149" i="1"/>
  <c r="Q149" i="1"/>
  <c r="P149" i="1"/>
  <c r="O149" i="1"/>
  <c r="N149" i="1"/>
  <c r="K149" i="1"/>
  <c r="H149" i="1"/>
  <c r="V149" i="1" s="1"/>
  <c r="AD148" i="1"/>
  <c r="AC148" i="1"/>
  <c r="AB148" i="1"/>
  <c r="AA148" i="1"/>
  <c r="Z148" i="1"/>
  <c r="Y148" i="1"/>
  <c r="X148" i="1"/>
  <c r="W148" i="1"/>
  <c r="U148" i="1"/>
  <c r="T148" i="1"/>
  <c r="S148" i="1"/>
  <c r="R148" i="1"/>
  <c r="Q148" i="1"/>
  <c r="P148" i="1"/>
  <c r="O148" i="1"/>
  <c r="N148" i="1"/>
  <c r="K148" i="1"/>
  <c r="H148" i="1"/>
  <c r="V148" i="1" s="1"/>
  <c r="AD147" i="1"/>
  <c r="AC147" i="1"/>
  <c r="AB147" i="1"/>
  <c r="AA147" i="1"/>
  <c r="Z147" i="1"/>
  <c r="Y147" i="1"/>
  <c r="X147" i="1"/>
  <c r="W147" i="1"/>
  <c r="U147" i="1"/>
  <c r="T147" i="1"/>
  <c r="S147" i="1"/>
  <c r="R147" i="1"/>
  <c r="Q147" i="1"/>
  <c r="P147" i="1"/>
  <c r="O147" i="1"/>
  <c r="N147" i="1"/>
  <c r="K147" i="1"/>
  <c r="H147" i="1"/>
  <c r="V147" i="1" s="1"/>
  <c r="A147" i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D146" i="1"/>
  <c r="AC146" i="1"/>
  <c r="AB146" i="1"/>
  <c r="AA146" i="1"/>
  <c r="Z146" i="1"/>
  <c r="Y146" i="1"/>
  <c r="X146" i="1"/>
  <c r="W146" i="1"/>
  <c r="U146" i="1"/>
  <c r="T146" i="1"/>
  <c r="S146" i="1"/>
  <c r="R146" i="1"/>
  <c r="Q146" i="1"/>
  <c r="P146" i="1"/>
  <c r="O146" i="1"/>
  <c r="N146" i="1"/>
  <c r="K146" i="1"/>
  <c r="H146" i="1"/>
  <c r="V146" i="1" s="1"/>
  <c r="AD145" i="1"/>
  <c r="AC145" i="1"/>
  <c r="AB145" i="1"/>
  <c r="AA145" i="1"/>
  <c r="Z145" i="1"/>
  <c r="Y145" i="1"/>
  <c r="X145" i="1"/>
  <c r="W145" i="1"/>
  <c r="U145" i="1"/>
  <c r="T145" i="1"/>
  <c r="S145" i="1"/>
  <c r="R145" i="1"/>
  <c r="Q145" i="1"/>
  <c r="P145" i="1"/>
  <c r="O145" i="1"/>
  <c r="N145" i="1"/>
  <c r="K145" i="1"/>
  <c r="H145" i="1"/>
  <c r="V145" i="1" s="1"/>
  <c r="AD144" i="1"/>
  <c r="AC144" i="1"/>
  <c r="AB144" i="1"/>
  <c r="AA144" i="1"/>
  <c r="Z144" i="1"/>
  <c r="Y144" i="1"/>
  <c r="X144" i="1"/>
  <c r="W144" i="1"/>
  <c r="U144" i="1"/>
  <c r="T144" i="1"/>
  <c r="S144" i="1"/>
  <c r="R144" i="1"/>
  <c r="Q144" i="1"/>
  <c r="P144" i="1"/>
  <c r="O144" i="1"/>
  <c r="N144" i="1"/>
  <c r="K144" i="1"/>
  <c r="H144" i="1"/>
  <c r="V144" i="1" s="1"/>
  <c r="AD143" i="1"/>
  <c r="AC143" i="1"/>
  <c r="AB143" i="1"/>
  <c r="AA143" i="1"/>
  <c r="Z143" i="1"/>
  <c r="Y143" i="1"/>
  <c r="X143" i="1"/>
  <c r="W143" i="1"/>
  <c r="U143" i="1"/>
  <c r="T143" i="1"/>
  <c r="S143" i="1"/>
  <c r="R143" i="1"/>
  <c r="Q143" i="1"/>
  <c r="P143" i="1"/>
  <c r="O143" i="1"/>
  <c r="N143" i="1"/>
  <c r="K143" i="1"/>
  <c r="H143" i="1"/>
  <c r="V143" i="1" s="1"/>
  <c r="AD142" i="1"/>
  <c r="AC142" i="1"/>
  <c r="AB142" i="1"/>
  <c r="AA142" i="1"/>
  <c r="Z142" i="1"/>
  <c r="Y142" i="1"/>
  <c r="X142" i="1"/>
  <c r="W142" i="1"/>
  <c r="U142" i="1"/>
  <c r="T142" i="1"/>
  <c r="S142" i="1"/>
  <c r="R142" i="1"/>
  <c r="Q142" i="1"/>
  <c r="P142" i="1"/>
  <c r="O142" i="1"/>
  <c r="N142" i="1"/>
  <c r="K142" i="1"/>
  <c r="H142" i="1"/>
  <c r="V142" i="1" s="1"/>
  <c r="AD141" i="1"/>
  <c r="AC141" i="1"/>
  <c r="AB141" i="1"/>
  <c r="AA141" i="1"/>
  <c r="Z141" i="1"/>
  <c r="Y141" i="1"/>
  <c r="X141" i="1"/>
  <c r="W141" i="1"/>
  <c r="U141" i="1"/>
  <c r="T141" i="1"/>
  <c r="S141" i="1"/>
  <c r="R141" i="1"/>
  <c r="Q141" i="1"/>
  <c r="P141" i="1"/>
  <c r="O141" i="1"/>
  <c r="N141" i="1"/>
  <c r="K141" i="1"/>
  <c r="H141" i="1"/>
  <c r="V141" i="1" s="1"/>
  <c r="AD140" i="1"/>
  <c r="AC140" i="1"/>
  <c r="AB140" i="1"/>
  <c r="AA140" i="1"/>
  <c r="Z140" i="1"/>
  <c r="Y140" i="1"/>
  <c r="X140" i="1"/>
  <c r="W140" i="1"/>
  <c r="U140" i="1"/>
  <c r="T140" i="1"/>
  <c r="S140" i="1"/>
  <c r="R140" i="1"/>
  <c r="Q140" i="1"/>
  <c r="P140" i="1"/>
  <c r="O140" i="1"/>
  <c r="N140" i="1"/>
  <c r="K140" i="1"/>
  <c r="H140" i="1"/>
  <c r="V140" i="1" s="1"/>
  <c r="AD139" i="1"/>
  <c r="AC139" i="1"/>
  <c r="AB139" i="1"/>
  <c r="AA139" i="1"/>
  <c r="Z139" i="1"/>
  <c r="Y139" i="1"/>
  <c r="X139" i="1"/>
  <c r="W139" i="1"/>
  <c r="U139" i="1"/>
  <c r="T139" i="1"/>
  <c r="S139" i="1"/>
  <c r="R139" i="1"/>
  <c r="Q139" i="1"/>
  <c r="P139" i="1"/>
  <c r="O139" i="1"/>
  <c r="N139" i="1"/>
  <c r="K139" i="1"/>
  <c r="H139" i="1"/>
  <c r="V139" i="1" s="1"/>
  <c r="AD138" i="1"/>
  <c r="AC138" i="1"/>
  <c r="AB138" i="1"/>
  <c r="AA138" i="1"/>
  <c r="Z138" i="1"/>
  <c r="Y138" i="1"/>
  <c r="X138" i="1"/>
  <c r="W138" i="1"/>
  <c r="U138" i="1"/>
  <c r="T138" i="1"/>
  <c r="S138" i="1"/>
  <c r="R138" i="1"/>
  <c r="Q138" i="1"/>
  <c r="P138" i="1"/>
  <c r="O138" i="1"/>
  <c r="N138" i="1"/>
  <c r="K138" i="1"/>
  <c r="H138" i="1"/>
  <c r="V138" i="1" s="1"/>
  <c r="AD137" i="1"/>
  <c r="AC137" i="1"/>
  <c r="AB137" i="1"/>
  <c r="AA137" i="1"/>
  <c r="Z137" i="1"/>
  <c r="Y137" i="1"/>
  <c r="X137" i="1"/>
  <c r="W137" i="1"/>
  <c r="U137" i="1"/>
  <c r="T137" i="1"/>
  <c r="S137" i="1"/>
  <c r="R137" i="1"/>
  <c r="Q137" i="1"/>
  <c r="P137" i="1"/>
  <c r="O137" i="1"/>
  <c r="N137" i="1"/>
  <c r="K137" i="1"/>
  <c r="H137" i="1"/>
  <c r="V137" i="1" s="1"/>
  <c r="AD136" i="1"/>
  <c r="AC136" i="1"/>
  <c r="AB136" i="1"/>
  <c r="AA136" i="1"/>
  <c r="Z136" i="1"/>
  <c r="Y136" i="1"/>
  <c r="X136" i="1"/>
  <c r="W136" i="1"/>
  <c r="U136" i="1"/>
  <c r="T136" i="1"/>
  <c r="S136" i="1"/>
  <c r="R136" i="1"/>
  <c r="Q136" i="1"/>
  <c r="P136" i="1"/>
  <c r="O136" i="1"/>
  <c r="N136" i="1"/>
  <c r="K136" i="1"/>
  <c r="H136" i="1"/>
  <c r="V136" i="1" s="1"/>
  <c r="AD135" i="1"/>
  <c r="AC135" i="1"/>
  <c r="AB135" i="1"/>
  <c r="AA135" i="1"/>
  <c r="Z135" i="1"/>
  <c r="Y135" i="1"/>
  <c r="X135" i="1"/>
  <c r="W135" i="1"/>
  <c r="U135" i="1"/>
  <c r="T135" i="1"/>
  <c r="S135" i="1"/>
  <c r="R135" i="1"/>
  <c r="Q135" i="1"/>
  <c r="P135" i="1"/>
  <c r="O135" i="1"/>
  <c r="N135" i="1"/>
  <c r="K135" i="1"/>
  <c r="H135" i="1"/>
  <c r="V135" i="1" s="1"/>
  <c r="AD133" i="1"/>
  <c r="AC133" i="1"/>
  <c r="AB133" i="1"/>
  <c r="AA133" i="1"/>
  <c r="Z133" i="1"/>
  <c r="Y133" i="1"/>
  <c r="X133" i="1"/>
  <c r="W133" i="1"/>
  <c r="U133" i="1"/>
  <c r="T133" i="1"/>
  <c r="S133" i="1"/>
  <c r="R133" i="1"/>
  <c r="Q133" i="1"/>
  <c r="P133" i="1"/>
  <c r="O133" i="1"/>
  <c r="N133" i="1"/>
  <c r="K133" i="1"/>
  <c r="H133" i="1"/>
  <c r="V133" i="1" s="1"/>
  <c r="AD132" i="1"/>
  <c r="AC132" i="1"/>
  <c r="AB132" i="1"/>
  <c r="AA132" i="1"/>
  <c r="Z132" i="1"/>
  <c r="Y132" i="1"/>
  <c r="X132" i="1"/>
  <c r="W132" i="1"/>
  <c r="U132" i="1"/>
  <c r="T132" i="1"/>
  <c r="S132" i="1"/>
  <c r="R132" i="1"/>
  <c r="Q132" i="1"/>
  <c r="P132" i="1"/>
  <c r="O132" i="1"/>
  <c r="N132" i="1"/>
  <c r="K132" i="1"/>
  <c r="H132" i="1"/>
  <c r="V132" i="1" s="1"/>
  <c r="AD131" i="1"/>
  <c r="AC131" i="1"/>
  <c r="AB131" i="1"/>
  <c r="AA131" i="1"/>
  <c r="Z131" i="1"/>
  <c r="Y131" i="1"/>
  <c r="X131" i="1"/>
  <c r="W131" i="1"/>
  <c r="U131" i="1"/>
  <c r="T131" i="1"/>
  <c r="S131" i="1"/>
  <c r="R131" i="1"/>
  <c r="Q131" i="1"/>
  <c r="P131" i="1"/>
  <c r="O131" i="1"/>
  <c r="N131" i="1"/>
  <c r="K131" i="1"/>
  <c r="H131" i="1"/>
  <c r="V131" i="1" s="1"/>
  <c r="AD130" i="1"/>
  <c r="AC130" i="1"/>
  <c r="AB130" i="1"/>
  <c r="AA130" i="1"/>
  <c r="Z130" i="1"/>
  <c r="Y130" i="1"/>
  <c r="X130" i="1"/>
  <c r="W130" i="1"/>
  <c r="U130" i="1"/>
  <c r="T130" i="1"/>
  <c r="S130" i="1"/>
  <c r="R130" i="1"/>
  <c r="Q130" i="1"/>
  <c r="P130" i="1"/>
  <c r="O130" i="1"/>
  <c r="N130" i="1"/>
  <c r="K130" i="1"/>
  <c r="H130" i="1"/>
  <c r="V130" i="1" s="1"/>
  <c r="AD128" i="1"/>
  <c r="AC128" i="1"/>
  <c r="AB128" i="1"/>
  <c r="AA128" i="1"/>
  <c r="Z128" i="1"/>
  <c r="Y128" i="1"/>
  <c r="X128" i="1"/>
  <c r="W128" i="1"/>
  <c r="U128" i="1"/>
  <c r="T128" i="1"/>
  <c r="S128" i="1"/>
  <c r="R128" i="1"/>
  <c r="Q128" i="1"/>
  <c r="P128" i="1"/>
  <c r="O128" i="1"/>
  <c r="N128" i="1"/>
  <c r="K128" i="1"/>
  <c r="H128" i="1"/>
  <c r="V128" i="1" s="1"/>
  <c r="AD127" i="1"/>
  <c r="AC127" i="1"/>
  <c r="AB127" i="1"/>
  <c r="AA127" i="1"/>
  <c r="Z127" i="1"/>
  <c r="Y127" i="1"/>
  <c r="X127" i="1"/>
  <c r="W127" i="1"/>
  <c r="U127" i="1"/>
  <c r="T127" i="1"/>
  <c r="S127" i="1"/>
  <c r="R127" i="1"/>
  <c r="Q127" i="1"/>
  <c r="P127" i="1"/>
  <c r="O127" i="1"/>
  <c r="N127" i="1"/>
  <c r="K127" i="1"/>
  <c r="H127" i="1"/>
  <c r="V127" i="1" s="1"/>
  <c r="AD126" i="1"/>
  <c r="AC126" i="1"/>
  <c r="AB126" i="1"/>
  <c r="AA126" i="1"/>
  <c r="Z126" i="1"/>
  <c r="Y126" i="1"/>
  <c r="X126" i="1"/>
  <c r="W126" i="1"/>
  <c r="U126" i="1"/>
  <c r="T126" i="1"/>
  <c r="S126" i="1"/>
  <c r="R126" i="1"/>
  <c r="Q126" i="1"/>
  <c r="P126" i="1"/>
  <c r="O126" i="1"/>
  <c r="N126" i="1"/>
  <c r="K126" i="1"/>
  <c r="H126" i="1"/>
  <c r="V126" i="1" s="1"/>
  <c r="AD125" i="1"/>
  <c r="AC125" i="1"/>
  <c r="AB125" i="1"/>
  <c r="AA125" i="1"/>
  <c r="Z125" i="1"/>
  <c r="Y125" i="1"/>
  <c r="X125" i="1"/>
  <c r="W125" i="1"/>
  <c r="U125" i="1"/>
  <c r="T125" i="1"/>
  <c r="S125" i="1"/>
  <c r="R125" i="1"/>
  <c r="Q125" i="1"/>
  <c r="P125" i="1"/>
  <c r="O125" i="1"/>
  <c r="N125" i="1"/>
  <c r="K125" i="1"/>
  <c r="H125" i="1"/>
  <c r="V125" i="1" s="1"/>
  <c r="AD124" i="1"/>
  <c r="AC124" i="1"/>
  <c r="AB124" i="1"/>
  <c r="AA124" i="1"/>
  <c r="Z124" i="1"/>
  <c r="Y124" i="1"/>
  <c r="X124" i="1"/>
  <c r="W124" i="1"/>
  <c r="U124" i="1"/>
  <c r="T124" i="1"/>
  <c r="S124" i="1"/>
  <c r="R124" i="1"/>
  <c r="Q124" i="1"/>
  <c r="P124" i="1"/>
  <c r="O124" i="1"/>
  <c r="N124" i="1"/>
  <c r="K124" i="1"/>
  <c r="H124" i="1"/>
  <c r="V124" i="1" s="1"/>
  <c r="AD123" i="1"/>
  <c r="AC123" i="1"/>
  <c r="AB123" i="1"/>
  <c r="AA123" i="1"/>
  <c r="Z123" i="1"/>
  <c r="Y123" i="1"/>
  <c r="X123" i="1"/>
  <c r="W123" i="1"/>
  <c r="U123" i="1"/>
  <c r="T123" i="1"/>
  <c r="S123" i="1"/>
  <c r="R123" i="1"/>
  <c r="Q123" i="1"/>
  <c r="P123" i="1"/>
  <c r="O123" i="1"/>
  <c r="N123" i="1"/>
  <c r="K123" i="1"/>
  <c r="H123" i="1"/>
  <c r="V123" i="1" s="1"/>
  <c r="A123" i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D122" i="1"/>
  <c r="AC122" i="1"/>
  <c r="AB122" i="1"/>
  <c r="AA122" i="1"/>
  <c r="Z122" i="1"/>
  <c r="Y122" i="1"/>
  <c r="X122" i="1"/>
  <c r="W122" i="1"/>
  <c r="U122" i="1"/>
  <c r="T122" i="1"/>
  <c r="S122" i="1"/>
  <c r="R122" i="1"/>
  <c r="Q122" i="1"/>
  <c r="P122" i="1"/>
  <c r="O122" i="1"/>
  <c r="N122" i="1"/>
  <c r="K122" i="1"/>
  <c r="H122" i="1"/>
  <c r="V122" i="1" s="1"/>
  <c r="AD121" i="1"/>
  <c r="AC121" i="1"/>
  <c r="AB121" i="1"/>
  <c r="AA121" i="1"/>
  <c r="Z121" i="1"/>
  <c r="Y121" i="1"/>
  <c r="X121" i="1"/>
  <c r="W121" i="1"/>
  <c r="U121" i="1"/>
  <c r="T121" i="1"/>
  <c r="S121" i="1"/>
  <c r="R121" i="1"/>
  <c r="Q121" i="1"/>
  <c r="P121" i="1"/>
  <c r="O121" i="1"/>
  <c r="N121" i="1"/>
  <c r="K121" i="1"/>
  <c r="H121" i="1"/>
  <c r="V121" i="1" s="1"/>
  <c r="AD120" i="1"/>
  <c r="AC120" i="1"/>
  <c r="AB120" i="1"/>
  <c r="AA120" i="1"/>
  <c r="Z120" i="1"/>
  <c r="Y120" i="1"/>
  <c r="X120" i="1"/>
  <c r="W120" i="1"/>
  <c r="U120" i="1"/>
  <c r="T120" i="1"/>
  <c r="S120" i="1"/>
  <c r="R120" i="1"/>
  <c r="Q120" i="1"/>
  <c r="P120" i="1"/>
  <c r="O120" i="1"/>
  <c r="N120" i="1"/>
  <c r="K120" i="1"/>
  <c r="H120" i="1"/>
  <c r="V120" i="1" s="1"/>
  <c r="AD119" i="1"/>
  <c r="AC119" i="1"/>
  <c r="AB119" i="1"/>
  <c r="AA119" i="1"/>
  <c r="Z119" i="1"/>
  <c r="Y119" i="1"/>
  <c r="X119" i="1"/>
  <c r="W119" i="1"/>
  <c r="U119" i="1"/>
  <c r="T119" i="1"/>
  <c r="S119" i="1"/>
  <c r="R119" i="1"/>
  <c r="Q119" i="1"/>
  <c r="P119" i="1"/>
  <c r="O119" i="1"/>
  <c r="N119" i="1"/>
  <c r="K119" i="1"/>
  <c r="H119" i="1"/>
  <c r="V119" i="1" s="1"/>
  <c r="AD118" i="1"/>
  <c r="AC118" i="1"/>
  <c r="AB118" i="1"/>
  <c r="AA118" i="1"/>
  <c r="Z118" i="1"/>
  <c r="Y118" i="1"/>
  <c r="X118" i="1"/>
  <c r="W118" i="1"/>
  <c r="U118" i="1"/>
  <c r="T118" i="1"/>
  <c r="S118" i="1"/>
  <c r="R118" i="1"/>
  <c r="Q118" i="1"/>
  <c r="P118" i="1"/>
  <c r="O118" i="1"/>
  <c r="N118" i="1"/>
  <c r="K118" i="1"/>
  <c r="H118" i="1"/>
  <c r="V118" i="1" s="1"/>
  <c r="AD117" i="1"/>
  <c r="AC117" i="1"/>
  <c r="AB117" i="1"/>
  <c r="AA117" i="1"/>
  <c r="Z117" i="1"/>
  <c r="Y117" i="1"/>
  <c r="X117" i="1"/>
  <c r="W117" i="1"/>
  <c r="U117" i="1"/>
  <c r="T117" i="1"/>
  <c r="S117" i="1"/>
  <c r="R117" i="1"/>
  <c r="Q117" i="1"/>
  <c r="P117" i="1"/>
  <c r="O117" i="1"/>
  <c r="N117" i="1"/>
  <c r="K117" i="1"/>
  <c r="H117" i="1"/>
  <c r="V117" i="1" s="1"/>
  <c r="AD116" i="1"/>
  <c r="AC116" i="1"/>
  <c r="AB116" i="1"/>
  <c r="AA116" i="1"/>
  <c r="Z116" i="1"/>
  <c r="Y116" i="1"/>
  <c r="X116" i="1"/>
  <c r="W116" i="1"/>
  <c r="U116" i="1"/>
  <c r="T116" i="1"/>
  <c r="S116" i="1"/>
  <c r="R116" i="1"/>
  <c r="Q116" i="1"/>
  <c r="P116" i="1"/>
  <c r="O116" i="1"/>
  <c r="N116" i="1"/>
  <c r="K116" i="1"/>
  <c r="H116" i="1"/>
  <c r="V116" i="1" s="1"/>
  <c r="AD115" i="1"/>
  <c r="AC115" i="1"/>
  <c r="AB115" i="1"/>
  <c r="AA115" i="1"/>
  <c r="Z115" i="1"/>
  <c r="Y115" i="1"/>
  <c r="X115" i="1"/>
  <c r="W115" i="1"/>
  <c r="U115" i="1"/>
  <c r="T115" i="1"/>
  <c r="S115" i="1"/>
  <c r="R115" i="1"/>
  <c r="Q115" i="1"/>
  <c r="P115" i="1"/>
  <c r="O115" i="1"/>
  <c r="N115" i="1"/>
  <c r="K115" i="1"/>
  <c r="H115" i="1"/>
  <c r="V115" i="1" s="1"/>
  <c r="AD114" i="1"/>
  <c r="AC114" i="1"/>
  <c r="AB114" i="1"/>
  <c r="AA114" i="1"/>
  <c r="Z114" i="1"/>
  <c r="Y114" i="1"/>
  <c r="X114" i="1"/>
  <c r="W114" i="1"/>
  <c r="U114" i="1"/>
  <c r="T114" i="1"/>
  <c r="S114" i="1"/>
  <c r="R114" i="1"/>
  <c r="Q114" i="1"/>
  <c r="P114" i="1"/>
  <c r="O114" i="1"/>
  <c r="N114" i="1"/>
  <c r="K114" i="1"/>
  <c r="H114" i="1"/>
  <c r="V114" i="1" s="1"/>
  <c r="AD113" i="1"/>
  <c r="AC113" i="1"/>
  <c r="AB113" i="1"/>
  <c r="AA113" i="1"/>
  <c r="Z113" i="1"/>
  <c r="Y113" i="1"/>
  <c r="X113" i="1"/>
  <c r="W113" i="1"/>
  <c r="U113" i="1"/>
  <c r="T113" i="1"/>
  <c r="S113" i="1"/>
  <c r="R113" i="1"/>
  <c r="Q113" i="1"/>
  <c r="P113" i="1"/>
  <c r="O113" i="1"/>
  <c r="N113" i="1"/>
  <c r="K113" i="1"/>
  <c r="H113" i="1"/>
  <c r="V113" i="1" s="1"/>
  <c r="AD112" i="1"/>
  <c r="AC112" i="1"/>
  <c r="AB112" i="1"/>
  <c r="AA112" i="1"/>
  <c r="Z112" i="1"/>
  <c r="Y112" i="1"/>
  <c r="X112" i="1"/>
  <c r="W112" i="1"/>
  <c r="U112" i="1"/>
  <c r="T112" i="1"/>
  <c r="S112" i="1"/>
  <c r="R112" i="1"/>
  <c r="Q112" i="1"/>
  <c r="P112" i="1"/>
  <c r="O112" i="1"/>
  <c r="N112" i="1"/>
  <c r="K112" i="1"/>
  <c r="H112" i="1"/>
  <c r="V112" i="1" s="1"/>
  <c r="AD111" i="1"/>
  <c r="AC111" i="1"/>
  <c r="AB111" i="1"/>
  <c r="AA111" i="1"/>
  <c r="Z111" i="1"/>
  <c r="Y111" i="1"/>
  <c r="X111" i="1"/>
  <c r="W111" i="1"/>
  <c r="U111" i="1"/>
  <c r="T111" i="1"/>
  <c r="S111" i="1"/>
  <c r="R111" i="1"/>
  <c r="Q111" i="1"/>
  <c r="P111" i="1"/>
  <c r="O111" i="1"/>
  <c r="N111" i="1"/>
  <c r="K111" i="1"/>
  <c r="H111" i="1"/>
  <c r="V111" i="1" s="1"/>
  <c r="AD109" i="1"/>
  <c r="AC109" i="1"/>
  <c r="AB109" i="1"/>
  <c r="AA109" i="1"/>
  <c r="Z109" i="1"/>
  <c r="Y109" i="1"/>
  <c r="X109" i="1"/>
  <c r="W109" i="1"/>
  <c r="U109" i="1"/>
  <c r="T109" i="1"/>
  <c r="S109" i="1"/>
  <c r="R109" i="1"/>
  <c r="Q109" i="1"/>
  <c r="P109" i="1"/>
  <c r="O109" i="1"/>
  <c r="N109" i="1"/>
  <c r="K109" i="1"/>
  <c r="H109" i="1"/>
  <c r="V109" i="1" s="1"/>
  <c r="AD108" i="1"/>
  <c r="AC108" i="1"/>
  <c r="AB108" i="1"/>
  <c r="AA108" i="1"/>
  <c r="Z108" i="1"/>
  <c r="Y108" i="1"/>
  <c r="X108" i="1"/>
  <c r="W108" i="1"/>
  <c r="U108" i="1"/>
  <c r="T108" i="1"/>
  <c r="S108" i="1"/>
  <c r="R108" i="1"/>
  <c r="Q108" i="1"/>
  <c r="P108" i="1"/>
  <c r="O108" i="1"/>
  <c r="N108" i="1"/>
  <c r="K108" i="1"/>
  <c r="H108" i="1"/>
  <c r="V108" i="1" s="1"/>
  <c r="AD107" i="1"/>
  <c r="AC107" i="1"/>
  <c r="AB107" i="1"/>
  <c r="AA107" i="1"/>
  <c r="Z107" i="1"/>
  <c r="Y107" i="1"/>
  <c r="X107" i="1"/>
  <c r="W107" i="1"/>
  <c r="U107" i="1"/>
  <c r="T107" i="1"/>
  <c r="S107" i="1"/>
  <c r="R107" i="1"/>
  <c r="Q107" i="1"/>
  <c r="P107" i="1"/>
  <c r="O107" i="1"/>
  <c r="N107" i="1"/>
  <c r="K107" i="1"/>
  <c r="H107" i="1"/>
  <c r="V107" i="1" s="1"/>
  <c r="AD106" i="1"/>
  <c r="AC106" i="1"/>
  <c r="AB106" i="1"/>
  <c r="AA106" i="1"/>
  <c r="Z106" i="1"/>
  <c r="Y106" i="1"/>
  <c r="X106" i="1"/>
  <c r="W106" i="1"/>
  <c r="U106" i="1"/>
  <c r="T106" i="1"/>
  <c r="S106" i="1"/>
  <c r="R106" i="1"/>
  <c r="Q106" i="1"/>
  <c r="P106" i="1"/>
  <c r="O106" i="1"/>
  <c r="N106" i="1"/>
  <c r="K106" i="1"/>
  <c r="H106" i="1"/>
  <c r="V106" i="1" s="1"/>
  <c r="AD104" i="1"/>
  <c r="AC104" i="1"/>
  <c r="AB104" i="1"/>
  <c r="AA104" i="1"/>
  <c r="Z104" i="1"/>
  <c r="Y104" i="1"/>
  <c r="X104" i="1"/>
  <c r="W104" i="1"/>
  <c r="U104" i="1"/>
  <c r="T104" i="1"/>
  <c r="S104" i="1"/>
  <c r="R104" i="1"/>
  <c r="Q104" i="1"/>
  <c r="P104" i="1"/>
  <c r="O104" i="1"/>
  <c r="N104" i="1"/>
  <c r="K104" i="1"/>
  <c r="H104" i="1"/>
  <c r="V104" i="1" s="1"/>
  <c r="AD103" i="1"/>
  <c r="AC103" i="1"/>
  <c r="AB103" i="1"/>
  <c r="AA103" i="1"/>
  <c r="Z103" i="1"/>
  <c r="Y103" i="1"/>
  <c r="X103" i="1"/>
  <c r="W103" i="1"/>
  <c r="U103" i="1"/>
  <c r="T103" i="1"/>
  <c r="S103" i="1"/>
  <c r="R103" i="1"/>
  <c r="Q103" i="1"/>
  <c r="P103" i="1"/>
  <c r="O103" i="1"/>
  <c r="N103" i="1"/>
  <c r="K103" i="1"/>
  <c r="H103" i="1"/>
  <c r="V103" i="1" s="1"/>
  <c r="AD102" i="1"/>
  <c r="AC102" i="1"/>
  <c r="AB102" i="1"/>
  <c r="AA102" i="1"/>
  <c r="Z102" i="1"/>
  <c r="Y102" i="1"/>
  <c r="X102" i="1"/>
  <c r="W102" i="1"/>
  <c r="U102" i="1"/>
  <c r="T102" i="1"/>
  <c r="S102" i="1"/>
  <c r="R102" i="1"/>
  <c r="Q102" i="1"/>
  <c r="P102" i="1"/>
  <c r="O102" i="1"/>
  <c r="N102" i="1"/>
  <c r="K102" i="1"/>
  <c r="H102" i="1"/>
  <c r="V102" i="1" s="1"/>
  <c r="AD101" i="1"/>
  <c r="AC101" i="1"/>
  <c r="AB101" i="1"/>
  <c r="AA101" i="1"/>
  <c r="Z101" i="1"/>
  <c r="Y101" i="1"/>
  <c r="X101" i="1"/>
  <c r="W101" i="1"/>
  <c r="U101" i="1"/>
  <c r="T101" i="1"/>
  <c r="S101" i="1"/>
  <c r="R101" i="1"/>
  <c r="Q101" i="1"/>
  <c r="P101" i="1"/>
  <c r="O101" i="1"/>
  <c r="N101" i="1"/>
  <c r="K101" i="1"/>
  <c r="H101" i="1"/>
  <c r="V101" i="1" s="1"/>
  <c r="AD100" i="1"/>
  <c r="AC100" i="1"/>
  <c r="AB100" i="1"/>
  <c r="AA100" i="1"/>
  <c r="Z100" i="1"/>
  <c r="Y100" i="1"/>
  <c r="X100" i="1"/>
  <c r="W100" i="1"/>
  <c r="U100" i="1"/>
  <c r="T100" i="1"/>
  <c r="S100" i="1"/>
  <c r="R100" i="1"/>
  <c r="Q100" i="1"/>
  <c r="P100" i="1"/>
  <c r="O100" i="1"/>
  <c r="N100" i="1"/>
  <c r="K100" i="1"/>
  <c r="H100" i="1"/>
  <c r="V100" i="1" s="1"/>
  <c r="AD99" i="1"/>
  <c r="AC99" i="1"/>
  <c r="AB99" i="1"/>
  <c r="AA99" i="1"/>
  <c r="Z99" i="1"/>
  <c r="Y99" i="1"/>
  <c r="X99" i="1"/>
  <c r="W99" i="1"/>
  <c r="U99" i="1"/>
  <c r="T99" i="1"/>
  <c r="S99" i="1"/>
  <c r="R99" i="1"/>
  <c r="Q99" i="1"/>
  <c r="P99" i="1"/>
  <c r="O99" i="1"/>
  <c r="N99" i="1"/>
  <c r="K99" i="1"/>
  <c r="H99" i="1"/>
  <c r="V99" i="1" s="1"/>
  <c r="A99" i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D98" i="1"/>
  <c r="AC98" i="1"/>
  <c r="AB98" i="1"/>
  <c r="AA98" i="1"/>
  <c r="Z98" i="1"/>
  <c r="Y98" i="1"/>
  <c r="X98" i="1"/>
  <c r="W98" i="1"/>
  <c r="U98" i="1"/>
  <c r="T98" i="1"/>
  <c r="S98" i="1"/>
  <c r="R98" i="1"/>
  <c r="Q98" i="1"/>
  <c r="P98" i="1"/>
  <c r="O98" i="1"/>
  <c r="N98" i="1"/>
  <c r="K98" i="1"/>
  <c r="H98" i="1"/>
  <c r="V98" i="1" s="1"/>
  <c r="AD97" i="1"/>
  <c r="AC97" i="1"/>
  <c r="AB97" i="1"/>
  <c r="AA97" i="1"/>
  <c r="Z97" i="1"/>
  <c r="Y97" i="1"/>
  <c r="X97" i="1"/>
  <c r="W97" i="1"/>
  <c r="U97" i="1"/>
  <c r="T97" i="1"/>
  <c r="S97" i="1"/>
  <c r="R97" i="1"/>
  <c r="Q97" i="1"/>
  <c r="P97" i="1"/>
  <c r="O97" i="1"/>
  <c r="N97" i="1"/>
  <c r="K97" i="1"/>
  <c r="H97" i="1"/>
  <c r="V97" i="1" s="1"/>
  <c r="AD96" i="1"/>
  <c r="AC96" i="1"/>
  <c r="AB96" i="1"/>
  <c r="AA96" i="1"/>
  <c r="Z96" i="1"/>
  <c r="Y96" i="1"/>
  <c r="X96" i="1"/>
  <c r="W96" i="1"/>
  <c r="U96" i="1"/>
  <c r="T96" i="1"/>
  <c r="S96" i="1"/>
  <c r="R96" i="1"/>
  <c r="Q96" i="1"/>
  <c r="P96" i="1"/>
  <c r="O96" i="1"/>
  <c r="N96" i="1"/>
  <c r="K96" i="1"/>
  <c r="H96" i="1"/>
  <c r="V96" i="1" s="1"/>
  <c r="AD95" i="1"/>
  <c r="AC95" i="1"/>
  <c r="AB95" i="1"/>
  <c r="AA95" i="1"/>
  <c r="Z95" i="1"/>
  <c r="Y95" i="1"/>
  <c r="X95" i="1"/>
  <c r="W95" i="1"/>
  <c r="U95" i="1"/>
  <c r="T95" i="1"/>
  <c r="S95" i="1"/>
  <c r="R95" i="1"/>
  <c r="Q95" i="1"/>
  <c r="P95" i="1"/>
  <c r="O95" i="1"/>
  <c r="N95" i="1"/>
  <c r="K95" i="1"/>
  <c r="H95" i="1"/>
  <c r="V95" i="1" s="1"/>
  <c r="AD94" i="1"/>
  <c r="AC94" i="1"/>
  <c r="AB94" i="1"/>
  <c r="AA94" i="1"/>
  <c r="Z94" i="1"/>
  <c r="Y94" i="1"/>
  <c r="X94" i="1"/>
  <c r="W94" i="1"/>
  <c r="U94" i="1"/>
  <c r="T94" i="1"/>
  <c r="S94" i="1"/>
  <c r="R94" i="1"/>
  <c r="Q94" i="1"/>
  <c r="P94" i="1"/>
  <c r="O94" i="1"/>
  <c r="N94" i="1"/>
  <c r="K94" i="1"/>
  <c r="H94" i="1"/>
  <c r="V94" i="1" s="1"/>
  <c r="AD93" i="1"/>
  <c r="AC93" i="1"/>
  <c r="AB93" i="1"/>
  <c r="AA93" i="1"/>
  <c r="Z93" i="1"/>
  <c r="Y93" i="1"/>
  <c r="X93" i="1"/>
  <c r="W93" i="1"/>
  <c r="U93" i="1"/>
  <c r="T93" i="1"/>
  <c r="S93" i="1"/>
  <c r="R93" i="1"/>
  <c r="Q93" i="1"/>
  <c r="P93" i="1"/>
  <c r="O93" i="1"/>
  <c r="N93" i="1"/>
  <c r="K93" i="1"/>
  <c r="H93" i="1"/>
  <c r="V93" i="1" s="1"/>
  <c r="AD92" i="1"/>
  <c r="AC92" i="1"/>
  <c r="AB92" i="1"/>
  <c r="AA92" i="1"/>
  <c r="Z92" i="1"/>
  <c r="Y92" i="1"/>
  <c r="X92" i="1"/>
  <c r="W92" i="1"/>
  <c r="U92" i="1"/>
  <c r="T92" i="1"/>
  <c r="S92" i="1"/>
  <c r="R92" i="1"/>
  <c r="Q92" i="1"/>
  <c r="P92" i="1"/>
  <c r="O92" i="1"/>
  <c r="N92" i="1"/>
  <c r="K92" i="1"/>
  <c r="H92" i="1"/>
  <c r="V92" i="1" s="1"/>
  <c r="AD91" i="1"/>
  <c r="AC91" i="1"/>
  <c r="AB91" i="1"/>
  <c r="AA91" i="1"/>
  <c r="Z91" i="1"/>
  <c r="Y91" i="1"/>
  <c r="X91" i="1"/>
  <c r="W91" i="1"/>
  <c r="U91" i="1"/>
  <c r="T91" i="1"/>
  <c r="S91" i="1"/>
  <c r="R91" i="1"/>
  <c r="Q91" i="1"/>
  <c r="P91" i="1"/>
  <c r="O91" i="1"/>
  <c r="N91" i="1"/>
  <c r="K91" i="1"/>
  <c r="H91" i="1"/>
  <c r="V91" i="1" s="1"/>
  <c r="AD90" i="1"/>
  <c r="AC90" i="1"/>
  <c r="AB90" i="1"/>
  <c r="AA90" i="1"/>
  <c r="Z90" i="1"/>
  <c r="Y90" i="1"/>
  <c r="X90" i="1"/>
  <c r="W90" i="1"/>
  <c r="U90" i="1"/>
  <c r="T90" i="1"/>
  <c r="S90" i="1"/>
  <c r="R90" i="1"/>
  <c r="Q90" i="1"/>
  <c r="P90" i="1"/>
  <c r="O90" i="1"/>
  <c r="N90" i="1"/>
  <c r="K90" i="1"/>
  <c r="H90" i="1"/>
  <c r="V90" i="1" s="1"/>
  <c r="AD89" i="1"/>
  <c r="AC89" i="1"/>
  <c r="AB89" i="1"/>
  <c r="AA89" i="1"/>
  <c r="Z89" i="1"/>
  <c r="Y89" i="1"/>
  <c r="X89" i="1"/>
  <c r="W89" i="1"/>
  <c r="U89" i="1"/>
  <c r="T89" i="1"/>
  <c r="S89" i="1"/>
  <c r="R89" i="1"/>
  <c r="Q89" i="1"/>
  <c r="P89" i="1"/>
  <c r="O89" i="1"/>
  <c r="N89" i="1"/>
  <c r="K89" i="1"/>
  <c r="H89" i="1"/>
  <c r="V89" i="1" s="1"/>
  <c r="AD88" i="1"/>
  <c r="AC88" i="1"/>
  <c r="AB88" i="1"/>
  <c r="AA88" i="1"/>
  <c r="Z88" i="1"/>
  <c r="Y88" i="1"/>
  <c r="X88" i="1"/>
  <c r="W88" i="1"/>
  <c r="U88" i="1"/>
  <c r="T88" i="1"/>
  <c r="S88" i="1"/>
  <c r="R88" i="1"/>
  <c r="Q88" i="1"/>
  <c r="P88" i="1"/>
  <c r="O88" i="1"/>
  <c r="N88" i="1"/>
  <c r="K88" i="1"/>
  <c r="H88" i="1"/>
  <c r="V88" i="1" s="1"/>
  <c r="AD87" i="1"/>
  <c r="AC87" i="1"/>
  <c r="AB87" i="1"/>
  <c r="AA87" i="1"/>
  <c r="Z87" i="1"/>
  <c r="Y87" i="1"/>
  <c r="X87" i="1"/>
  <c r="W87" i="1"/>
  <c r="U87" i="1"/>
  <c r="T87" i="1"/>
  <c r="S87" i="1"/>
  <c r="R87" i="1"/>
  <c r="Q87" i="1"/>
  <c r="P87" i="1"/>
  <c r="O87" i="1"/>
  <c r="N87" i="1"/>
  <c r="K87" i="1"/>
  <c r="H87" i="1"/>
  <c r="V87" i="1" s="1"/>
  <c r="AD85" i="1"/>
  <c r="AC85" i="1"/>
  <c r="AB85" i="1"/>
  <c r="AA85" i="1"/>
  <c r="Z85" i="1"/>
  <c r="Y85" i="1"/>
  <c r="X85" i="1"/>
  <c r="W85" i="1"/>
  <c r="U85" i="1"/>
  <c r="T85" i="1"/>
  <c r="S85" i="1"/>
  <c r="R85" i="1"/>
  <c r="Q85" i="1"/>
  <c r="P85" i="1"/>
  <c r="O85" i="1"/>
  <c r="N85" i="1"/>
  <c r="K85" i="1"/>
  <c r="H85" i="1"/>
  <c r="V85" i="1" s="1"/>
  <c r="AD84" i="1"/>
  <c r="AC84" i="1"/>
  <c r="AB84" i="1"/>
  <c r="AA84" i="1"/>
  <c r="Z84" i="1"/>
  <c r="Y84" i="1"/>
  <c r="X84" i="1"/>
  <c r="W84" i="1"/>
  <c r="U84" i="1"/>
  <c r="T84" i="1"/>
  <c r="S84" i="1"/>
  <c r="R84" i="1"/>
  <c r="Q84" i="1"/>
  <c r="P84" i="1"/>
  <c r="O84" i="1"/>
  <c r="N84" i="1"/>
  <c r="K84" i="1"/>
  <c r="H84" i="1"/>
  <c r="V84" i="1" s="1"/>
  <c r="AD83" i="1"/>
  <c r="AC83" i="1"/>
  <c r="AB83" i="1"/>
  <c r="AA83" i="1"/>
  <c r="Z83" i="1"/>
  <c r="Y83" i="1"/>
  <c r="X83" i="1"/>
  <c r="W83" i="1"/>
  <c r="U83" i="1"/>
  <c r="T83" i="1"/>
  <c r="S83" i="1"/>
  <c r="R83" i="1"/>
  <c r="Q83" i="1"/>
  <c r="P83" i="1"/>
  <c r="O83" i="1"/>
  <c r="N83" i="1"/>
  <c r="K83" i="1"/>
  <c r="H83" i="1"/>
  <c r="V83" i="1" s="1"/>
  <c r="AD82" i="1"/>
  <c r="AC82" i="1"/>
  <c r="AB82" i="1"/>
  <c r="AA82" i="1"/>
  <c r="Z82" i="1"/>
  <c r="Y82" i="1"/>
  <c r="X82" i="1"/>
  <c r="W82" i="1"/>
  <c r="U82" i="1"/>
  <c r="T82" i="1"/>
  <c r="S82" i="1"/>
  <c r="R82" i="1"/>
  <c r="Q82" i="1"/>
  <c r="P82" i="1"/>
  <c r="O82" i="1"/>
  <c r="N82" i="1"/>
  <c r="K82" i="1"/>
  <c r="H82" i="1"/>
  <c r="V82" i="1" s="1"/>
  <c r="AD80" i="1"/>
  <c r="AC80" i="1"/>
  <c r="AB80" i="1"/>
  <c r="AA80" i="1"/>
  <c r="Z80" i="1"/>
  <c r="Y80" i="1"/>
  <c r="X80" i="1"/>
  <c r="W80" i="1"/>
  <c r="U80" i="1"/>
  <c r="T80" i="1"/>
  <c r="S80" i="1"/>
  <c r="R80" i="1"/>
  <c r="Q80" i="1"/>
  <c r="P80" i="1"/>
  <c r="O80" i="1"/>
  <c r="N80" i="1"/>
  <c r="K80" i="1"/>
  <c r="H80" i="1"/>
  <c r="V80" i="1" s="1"/>
  <c r="AD79" i="1"/>
  <c r="AC79" i="1"/>
  <c r="AB79" i="1"/>
  <c r="AA79" i="1"/>
  <c r="Z79" i="1"/>
  <c r="Y79" i="1"/>
  <c r="X79" i="1"/>
  <c r="W79" i="1"/>
  <c r="U79" i="1"/>
  <c r="T79" i="1"/>
  <c r="S79" i="1"/>
  <c r="R79" i="1"/>
  <c r="Q79" i="1"/>
  <c r="P79" i="1"/>
  <c r="O79" i="1"/>
  <c r="N79" i="1"/>
  <c r="K79" i="1"/>
  <c r="H79" i="1"/>
  <c r="V79" i="1" s="1"/>
  <c r="AD78" i="1"/>
  <c r="AC78" i="1"/>
  <c r="AB78" i="1"/>
  <c r="AA78" i="1"/>
  <c r="Z78" i="1"/>
  <c r="Y78" i="1"/>
  <c r="X78" i="1"/>
  <c r="W78" i="1"/>
  <c r="U78" i="1"/>
  <c r="T78" i="1"/>
  <c r="S78" i="1"/>
  <c r="R78" i="1"/>
  <c r="Q78" i="1"/>
  <c r="P78" i="1"/>
  <c r="O78" i="1"/>
  <c r="N78" i="1"/>
  <c r="K78" i="1"/>
  <c r="H78" i="1"/>
  <c r="V78" i="1" s="1"/>
  <c r="AD77" i="1"/>
  <c r="AC77" i="1"/>
  <c r="AB77" i="1"/>
  <c r="AA77" i="1"/>
  <c r="Z77" i="1"/>
  <c r="Y77" i="1"/>
  <c r="X77" i="1"/>
  <c r="W77" i="1"/>
  <c r="U77" i="1"/>
  <c r="T77" i="1"/>
  <c r="S77" i="1"/>
  <c r="R77" i="1"/>
  <c r="Q77" i="1"/>
  <c r="P77" i="1"/>
  <c r="O77" i="1"/>
  <c r="N77" i="1"/>
  <c r="K77" i="1"/>
  <c r="H77" i="1"/>
  <c r="V77" i="1" s="1"/>
  <c r="AD76" i="1"/>
  <c r="AC76" i="1"/>
  <c r="AB76" i="1"/>
  <c r="AA76" i="1"/>
  <c r="Z76" i="1"/>
  <c r="Y76" i="1"/>
  <c r="X76" i="1"/>
  <c r="W76" i="1"/>
  <c r="U76" i="1"/>
  <c r="T76" i="1"/>
  <c r="S76" i="1"/>
  <c r="R76" i="1"/>
  <c r="Q76" i="1"/>
  <c r="P76" i="1"/>
  <c r="O76" i="1"/>
  <c r="N76" i="1"/>
  <c r="K76" i="1"/>
  <c r="H76" i="1"/>
  <c r="V76" i="1" s="1"/>
  <c r="AD75" i="1"/>
  <c r="AC75" i="1"/>
  <c r="AB75" i="1"/>
  <c r="AA75" i="1"/>
  <c r="Z75" i="1"/>
  <c r="Y75" i="1"/>
  <c r="X75" i="1"/>
  <c r="W75" i="1"/>
  <c r="U75" i="1"/>
  <c r="T75" i="1"/>
  <c r="S75" i="1"/>
  <c r="R75" i="1"/>
  <c r="Q75" i="1"/>
  <c r="P75" i="1"/>
  <c r="O75" i="1"/>
  <c r="N75" i="1"/>
  <c r="K75" i="1"/>
  <c r="H75" i="1"/>
  <c r="V75" i="1" s="1"/>
  <c r="A75" i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D74" i="1"/>
  <c r="AC74" i="1"/>
  <c r="AB74" i="1"/>
  <c r="AA74" i="1"/>
  <c r="Z74" i="1"/>
  <c r="Y74" i="1"/>
  <c r="X74" i="1"/>
  <c r="W74" i="1"/>
  <c r="U74" i="1"/>
  <c r="T74" i="1"/>
  <c r="S74" i="1"/>
  <c r="R74" i="1"/>
  <c r="Q74" i="1"/>
  <c r="P74" i="1"/>
  <c r="O74" i="1"/>
  <c r="N74" i="1"/>
  <c r="K74" i="1"/>
  <c r="H74" i="1"/>
  <c r="V74" i="1" s="1"/>
  <c r="AD73" i="1"/>
  <c r="AC73" i="1"/>
  <c r="AB73" i="1"/>
  <c r="AA73" i="1"/>
  <c r="Z73" i="1"/>
  <c r="Y73" i="1"/>
  <c r="X73" i="1"/>
  <c r="W73" i="1"/>
  <c r="U73" i="1"/>
  <c r="T73" i="1"/>
  <c r="S73" i="1"/>
  <c r="R73" i="1"/>
  <c r="Q73" i="1"/>
  <c r="P73" i="1"/>
  <c r="O73" i="1"/>
  <c r="N73" i="1"/>
  <c r="K73" i="1"/>
  <c r="H73" i="1"/>
  <c r="V73" i="1" s="1"/>
  <c r="AD72" i="1"/>
  <c r="AC72" i="1"/>
  <c r="AB72" i="1"/>
  <c r="AA72" i="1"/>
  <c r="Z72" i="1"/>
  <c r="Y72" i="1"/>
  <c r="X72" i="1"/>
  <c r="W72" i="1"/>
  <c r="U72" i="1"/>
  <c r="T72" i="1"/>
  <c r="S72" i="1"/>
  <c r="R72" i="1"/>
  <c r="Q72" i="1"/>
  <c r="P72" i="1"/>
  <c r="O72" i="1"/>
  <c r="N72" i="1"/>
  <c r="K72" i="1"/>
  <c r="H72" i="1"/>
  <c r="V72" i="1" s="1"/>
  <c r="AD71" i="1"/>
  <c r="AC71" i="1"/>
  <c r="AB71" i="1"/>
  <c r="AA71" i="1"/>
  <c r="Z71" i="1"/>
  <c r="Y71" i="1"/>
  <c r="X71" i="1"/>
  <c r="W71" i="1"/>
  <c r="U71" i="1"/>
  <c r="T71" i="1"/>
  <c r="S71" i="1"/>
  <c r="R71" i="1"/>
  <c r="Q71" i="1"/>
  <c r="P71" i="1"/>
  <c r="O71" i="1"/>
  <c r="N71" i="1"/>
  <c r="K71" i="1"/>
  <c r="H71" i="1"/>
  <c r="V71" i="1" s="1"/>
  <c r="AD70" i="1"/>
  <c r="AC70" i="1"/>
  <c r="AB70" i="1"/>
  <c r="AA70" i="1"/>
  <c r="Z70" i="1"/>
  <c r="Y70" i="1"/>
  <c r="X70" i="1"/>
  <c r="W70" i="1"/>
  <c r="U70" i="1"/>
  <c r="T70" i="1"/>
  <c r="S70" i="1"/>
  <c r="R70" i="1"/>
  <c r="Q70" i="1"/>
  <c r="P70" i="1"/>
  <c r="O70" i="1"/>
  <c r="N70" i="1"/>
  <c r="K70" i="1"/>
  <c r="H70" i="1"/>
  <c r="V70" i="1" s="1"/>
  <c r="AD69" i="1"/>
  <c r="AC69" i="1"/>
  <c r="AB69" i="1"/>
  <c r="AA69" i="1"/>
  <c r="Z69" i="1"/>
  <c r="Y69" i="1"/>
  <c r="X69" i="1"/>
  <c r="W69" i="1"/>
  <c r="U69" i="1"/>
  <c r="T69" i="1"/>
  <c r="S69" i="1"/>
  <c r="R69" i="1"/>
  <c r="Q69" i="1"/>
  <c r="P69" i="1"/>
  <c r="O69" i="1"/>
  <c r="N69" i="1"/>
  <c r="K69" i="1"/>
  <c r="H69" i="1"/>
  <c r="V69" i="1" s="1"/>
  <c r="AD68" i="1"/>
  <c r="AC68" i="1"/>
  <c r="AB68" i="1"/>
  <c r="AA68" i="1"/>
  <c r="Z68" i="1"/>
  <c r="Y68" i="1"/>
  <c r="X68" i="1"/>
  <c r="W68" i="1"/>
  <c r="U68" i="1"/>
  <c r="T68" i="1"/>
  <c r="S68" i="1"/>
  <c r="R68" i="1"/>
  <c r="Q68" i="1"/>
  <c r="P68" i="1"/>
  <c r="O68" i="1"/>
  <c r="N68" i="1"/>
  <c r="K68" i="1"/>
  <c r="H68" i="1"/>
  <c r="V68" i="1" s="1"/>
  <c r="AD67" i="1"/>
  <c r="AC67" i="1"/>
  <c r="AB67" i="1"/>
  <c r="AA67" i="1"/>
  <c r="Z67" i="1"/>
  <c r="Y67" i="1"/>
  <c r="X67" i="1"/>
  <c r="W67" i="1"/>
  <c r="U67" i="1"/>
  <c r="T67" i="1"/>
  <c r="S67" i="1"/>
  <c r="R67" i="1"/>
  <c r="Q67" i="1"/>
  <c r="P67" i="1"/>
  <c r="O67" i="1"/>
  <c r="N67" i="1"/>
  <c r="K67" i="1"/>
  <c r="H67" i="1"/>
  <c r="V67" i="1" s="1"/>
  <c r="AD66" i="1"/>
  <c r="AC66" i="1"/>
  <c r="AB66" i="1"/>
  <c r="AA66" i="1"/>
  <c r="Z66" i="1"/>
  <c r="Y66" i="1"/>
  <c r="X66" i="1"/>
  <c r="W66" i="1"/>
  <c r="U66" i="1"/>
  <c r="T66" i="1"/>
  <c r="S66" i="1"/>
  <c r="R66" i="1"/>
  <c r="Q66" i="1"/>
  <c r="P66" i="1"/>
  <c r="O66" i="1"/>
  <c r="N66" i="1"/>
  <c r="K66" i="1"/>
  <c r="H66" i="1"/>
  <c r="V66" i="1" s="1"/>
  <c r="AD65" i="1"/>
  <c r="AC65" i="1"/>
  <c r="AB65" i="1"/>
  <c r="AA65" i="1"/>
  <c r="Z65" i="1"/>
  <c r="Y65" i="1"/>
  <c r="X65" i="1"/>
  <c r="W65" i="1"/>
  <c r="U65" i="1"/>
  <c r="T65" i="1"/>
  <c r="S65" i="1"/>
  <c r="R65" i="1"/>
  <c r="Q65" i="1"/>
  <c r="P65" i="1"/>
  <c r="O65" i="1"/>
  <c r="N65" i="1"/>
  <c r="K65" i="1"/>
  <c r="H65" i="1"/>
  <c r="V65" i="1" s="1"/>
  <c r="AD64" i="1"/>
  <c r="AC64" i="1"/>
  <c r="AB64" i="1"/>
  <c r="AA64" i="1"/>
  <c r="Z64" i="1"/>
  <c r="Y64" i="1"/>
  <c r="X64" i="1"/>
  <c r="W64" i="1"/>
  <c r="U64" i="1"/>
  <c r="T64" i="1"/>
  <c r="S64" i="1"/>
  <c r="R64" i="1"/>
  <c r="Q64" i="1"/>
  <c r="P64" i="1"/>
  <c r="O64" i="1"/>
  <c r="N64" i="1"/>
  <c r="K64" i="1"/>
  <c r="H64" i="1"/>
  <c r="V64" i="1" s="1"/>
  <c r="AD63" i="1"/>
  <c r="AC63" i="1"/>
  <c r="AB63" i="1"/>
  <c r="AA63" i="1"/>
  <c r="Z63" i="1"/>
  <c r="Y63" i="1"/>
  <c r="X63" i="1"/>
  <c r="W63" i="1"/>
  <c r="U63" i="1"/>
  <c r="T63" i="1"/>
  <c r="S63" i="1"/>
  <c r="R63" i="1"/>
  <c r="Q63" i="1"/>
  <c r="P63" i="1"/>
  <c r="O63" i="1"/>
  <c r="N63" i="1"/>
  <c r="K63" i="1"/>
  <c r="H63" i="1"/>
  <c r="V63" i="1" s="1"/>
  <c r="AD61" i="1"/>
  <c r="AC61" i="1"/>
  <c r="AB61" i="1"/>
  <c r="AA61" i="1"/>
  <c r="Z61" i="1"/>
  <c r="Y61" i="1"/>
  <c r="X61" i="1"/>
  <c r="W61" i="1"/>
  <c r="U61" i="1"/>
  <c r="T61" i="1"/>
  <c r="S61" i="1"/>
  <c r="R61" i="1"/>
  <c r="Q61" i="1"/>
  <c r="P61" i="1"/>
  <c r="O61" i="1"/>
  <c r="N61" i="1"/>
  <c r="K61" i="1"/>
  <c r="H61" i="1"/>
  <c r="V61" i="1" s="1"/>
  <c r="AD60" i="1"/>
  <c r="AC60" i="1"/>
  <c r="AB60" i="1"/>
  <c r="AA60" i="1"/>
  <c r="Z60" i="1"/>
  <c r="Y60" i="1"/>
  <c r="X60" i="1"/>
  <c r="W60" i="1"/>
  <c r="U60" i="1"/>
  <c r="T60" i="1"/>
  <c r="S60" i="1"/>
  <c r="R60" i="1"/>
  <c r="Q60" i="1"/>
  <c r="P60" i="1"/>
  <c r="O60" i="1"/>
  <c r="N60" i="1"/>
  <c r="K60" i="1"/>
  <c r="H60" i="1"/>
  <c r="V60" i="1" s="1"/>
  <c r="AD59" i="1"/>
  <c r="AC59" i="1"/>
  <c r="AB59" i="1"/>
  <c r="AA59" i="1"/>
  <c r="Z59" i="1"/>
  <c r="Y59" i="1"/>
  <c r="X59" i="1"/>
  <c r="W59" i="1"/>
  <c r="U59" i="1"/>
  <c r="T59" i="1"/>
  <c r="S59" i="1"/>
  <c r="R59" i="1"/>
  <c r="Q59" i="1"/>
  <c r="P59" i="1"/>
  <c r="O59" i="1"/>
  <c r="N59" i="1"/>
  <c r="K59" i="1"/>
  <c r="H59" i="1"/>
  <c r="V59" i="1" s="1"/>
  <c r="AD58" i="1"/>
  <c r="AC58" i="1"/>
  <c r="AB58" i="1"/>
  <c r="AA58" i="1"/>
  <c r="Z58" i="1"/>
  <c r="Y58" i="1"/>
  <c r="X58" i="1"/>
  <c r="W58" i="1"/>
  <c r="U58" i="1"/>
  <c r="T58" i="1"/>
  <c r="S58" i="1"/>
  <c r="R58" i="1"/>
  <c r="Q58" i="1"/>
  <c r="P58" i="1"/>
  <c r="O58" i="1"/>
  <c r="N58" i="1"/>
  <c r="K58" i="1"/>
  <c r="H58" i="1"/>
  <c r="V58" i="1" s="1"/>
  <c r="AD56" i="1"/>
  <c r="AC56" i="1"/>
  <c r="AB56" i="1"/>
  <c r="AA56" i="1"/>
  <c r="Z56" i="1"/>
  <c r="Y56" i="1"/>
  <c r="X56" i="1"/>
  <c r="W56" i="1"/>
  <c r="U56" i="1"/>
  <c r="T56" i="1"/>
  <c r="S56" i="1"/>
  <c r="R56" i="1"/>
  <c r="Q56" i="1"/>
  <c r="P56" i="1"/>
  <c r="O56" i="1"/>
  <c r="N56" i="1"/>
  <c r="K56" i="1"/>
  <c r="H56" i="1"/>
  <c r="V56" i="1" s="1"/>
  <c r="AD55" i="1"/>
  <c r="AC55" i="1"/>
  <c r="AB55" i="1"/>
  <c r="AA55" i="1"/>
  <c r="Z55" i="1"/>
  <c r="Y55" i="1"/>
  <c r="X55" i="1"/>
  <c r="W55" i="1"/>
  <c r="U55" i="1"/>
  <c r="T55" i="1"/>
  <c r="S55" i="1"/>
  <c r="R55" i="1"/>
  <c r="Q55" i="1"/>
  <c r="P55" i="1"/>
  <c r="O55" i="1"/>
  <c r="N55" i="1"/>
  <c r="K55" i="1"/>
  <c r="H55" i="1"/>
  <c r="V55" i="1" s="1"/>
  <c r="AD54" i="1"/>
  <c r="AC54" i="1"/>
  <c r="AB54" i="1"/>
  <c r="AA54" i="1"/>
  <c r="Z54" i="1"/>
  <c r="Y54" i="1"/>
  <c r="X54" i="1"/>
  <c r="W54" i="1"/>
  <c r="U54" i="1"/>
  <c r="T54" i="1"/>
  <c r="S54" i="1"/>
  <c r="R54" i="1"/>
  <c r="Q54" i="1"/>
  <c r="P54" i="1"/>
  <c r="O54" i="1"/>
  <c r="N54" i="1"/>
  <c r="K54" i="1"/>
  <c r="H54" i="1"/>
  <c r="V54" i="1" s="1"/>
  <c r="AD53" i="1"/>
  <c r="AC53" i="1"/>
  <c r="AB53" i="1"/>
  <c r="AA53" i="1"/>
  <c r="Z53" i="1"/>
  <c r="Y53" i="1"/>
  <c r="X53" i="1"/>
  <c r="W53" i="1"/>
  <c r="U53" i="1"/>
  <c r="T53" i="1"/>
  <c r="S53" i="1"/>
  <c r="R53" i="1"/>
  <c r="Q53" i="1"/>
  <c r="P53" i="1"/>
  <c r="O53" i="1"/>
  <c r="N53" i="1"/>
  <c r="K53" i="1"/>
  <c r="H53" i="1"/>
  <c r="V53" i="1" s="1"/>
  <c r="AD52" i="1"/>
  <c r="AC52" i="1"/>
  <c r="AB52" i="1"/>
  <c r="AA52" i="1"/>
  <c r="Z52" i="1"/>
  <c r="Y52" i="1"/>
  <c r="X52" i="1"/>
  <c r="W52" i="1"/>
  <c r="U52" i="1"/>
  <c r="T52" i="1"/>
  <c r="S52" i="1"/>
  <c r="R52" i="1"/>
  <c r="Q52" i="1"/>
  <c r="P52" i="1"/>
  <c r="O52" i="1"/>
  <c r="N52" i="1"/>
  <c r="K52" i="1"/>
  <c r="H52" i="1"/>
  <c r="V52" i="1" s="1"/>
  <c r="AD51" i="1"/>
  <c r="AC51" i="1"/>
  <c r="AB51" i="1"/>
  <c r="AA51" i="1"/>
  <c r="Z51" i="1"/>
  <c r="Y51" i="1"/>
  <c r="X51" i="1"/>
  <c r="W51" i="1"/>
  <c r="U51" i="1"/>
  <c r="T51" i="1"/>
  <c r="S51" i="1"/>
  <c r="R51" i="1"/>
  <c r="Q51" i="1"/>
  <c r="P51" i="1"/>
  <c r="O51" i="1"/>
  <c r="N51" i="1"/>
  <c r="K51" i="1"/>
  <c r="H51" i="1"/>
  <c r="V51" i="1" s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D50" i="1"/>
  <c r="AC50" i="1"/>
  <c r="AB50" i="1"/>
  <c r="AA50" i="1"/>
  <c r="Z50" i="1"/>
  <c r="Y50" i="1"/>
  <c r="X50" i="1"/>
  <c r="W50" i="1"/>
  <c r="U50" i="1"/>
  <c r="T50" i="1"/>
  <c r="S50" i="1"/>
  <c r="R50" i="1"/>
  <c r="Q50" i="1"/>
  <c r="P50" i="1"/>
  <c r="O50" i="1"/>
  <c r="N50" i="1"/>
  <c r="K50" i="1"/>
  <c r="H50" i="1"/>
  <c r="V50" i="1" s="1"/>
  <c r="AD49" i="1"/>
  <c r="AC49" i="1"/>
  <c r="AB49" i="1"/>
  <c r="AA49" i="1"/>
  <c r="Z49" i="1"/>
  <c r="Y49" i="1"/>
  <c r="X49" i="1"/>
  <c r="W49" i="1"/>
  <c r="U49" i="1"/>
  <c r="T49" i="1"/>
  <c r="S49" i="1"/>
  <c r="R49" i="1"/>
  <c r="Q49" i="1"/>
  <c r="P49" i="1"/>
  <c r="O49" i="1"/>
  <c r="N49" i="1"/>
  <c r="K49" i="1"/>
  <c r="H49" i="1"/>
  <c r="V49" i="1" s="1"/>
  <c r="AD48" i="1"/>
  <c r="AC48" i="1"/>
  <c r="AB48" i="1"/>
  <c r="AA48" i="1"/>
  <c r="Z48" i="1"/>
  <c r="Y48" i="1"/>
  <c r="X48" i="1"/>
  <c r="W48" i="1"/>
  <c r="U48" i="1"/>
  <c r="T48" i="1"/>
  <c r="S48" i="1"/>
  <c r="R48" i="1"/>
  <c r="Q48" i="1"/>
  <c r="P48" i="1"/>
  <c r="O48" i="1"/>
  <c r="N48" i="1"/>
  <c r="K48" i="1"/>
  <c r="H48" i="1"/>
  <c r="V48" i="1" s="1"/>
  <c r="AD47" i="1"/>
  <c r="AC47" i="1"/>
  <c r="AB47" i="1"/>
  <c r="AA47" i="1"/>
  <c r="Z47" i="1"/>
  <c r="Y47" i="1"/>
  <c r="X47" i="1"/>
  <c r="W47" i="1"/>
  <c r="U47" i="1"/>
  <c r="T47" i="1"/>
  <c r="S47" i="1"/>
  <c r="R47" i="1"/>
  <c r="Q47" i="1"/>
  <c r="P47" i="1"/>
  <c r="O47" i="1"/>
  <c r="N47" i="1"/>
  <c r="K47" i="1"/>
  <c r="H47" i="1"/>
  <c r="V47" i="1" s="1"/>
  <c r="AD46" i="1"/>
  <c r="AC46" i="1"/>
  <c r="AB46" i="1"/>
  <c r="AA46" i="1"/>
  <c r="Z46" i="1"/>
  <c r="Y46" i="1"/>
  <c r="X46" i="1"/>
  <c r="W46" i="1"/>
  <c r="U46" i="1"/>
  <c r="T46" i="1"/>
  <c r="S46" i="1"/>
  <c r="R46" i="1"/>
  <c r="Q46" i="1"/>
  <c r="P46" i="1"/>
  <c r="O46" i="1"/>
  <c r="N46" i="1"/>
  <c r="K46" i="1"/>
  <c r="H46" i="1"/>
  <c r="V46" i="1" s="1"/>
  <c r="AD45" i="1"/>
  <c r="AC45" i="1"/>
  <c r="AB45" i="1"/>
  <c r="AA45" i="1"/>
  <c r="Z45" i="1"/>
  <c r="Y45" i="1"/>
  <c r="X45" i="1"/>
  <c r="W45" i="1"/>
  <c r="U45" i="1"/>
  <c r="T45" i="1"/>
  <c r="S45" i="1"/>
  <c r="R45" i="1"/>
  <c r="Q45" i="1"/>
  <c r="P45" i="1"/>
  <c r="O45" i="1"/>
  <c r="N45" i="1"/>
  <c r="K45" i="1"/>
  <c r="H45" i="1"/>
  <c r="V45" i="1" s="1"/>
  <c r="AD44" i="1"/>
  <c r="AC44" i="1"/>
  <c r="AB44" i="1"/>
  <c r="AA44" i="1"/>
  <c r="Z44" i="1"/>
  <c r="Y44" i="1"/>
  <c r="X44" i="1"/>
  <c r="W44" i="1"/>
  <c r="U44" i="1"/>
  <c r="T44" i="1"/>
  <c r="S44" i="1"/>
  <c r="R44" i="1"/>
  <c r="Q44" i="1"/>
  <c r="P44" i="1"/>
  <c r="O44" i="1"/>
  <c r="N44" i="1"/>
  <c r="K44" i="1"/>
  <c r="H44" i="1"/>
  <c r="V44" i="1" s="1"/>
  <c r="AD43" i="1"/>
  <c r="AC43" i="1"/>
  <c r="AB43" i="1"/>
  <c r="AA43" i="1"/>
  <c r="Z43" i="1"/>
  <c r="Y43" i="1"/>
  <c r="X43" i="1"/>
  <c r="W43" i="1"/>
  <c r="U43" i="1"/>
  <c r="T43" i="1"/>
  <c r="S43" i="1"/>
  <c r="R43" i="1"/>
  <c r="Q43" i="1"/>
  <c r="P43" i="1"/>
  <c r="O43" i="1"/>
  <c r="N43" i="1"/>
  <c r="K43" i="1"/>
  <c r="H43" i="1"/>
  <c r="V43" i="1" s="1"/>
  <c r="AD42" i="1"/>
  <c r="AC42" i="1"/>
  <c r="AB42" i="1"/>
  <c r="AA42" i="1"/>
  <c r="Z42" i="1"/>
  <c r="Y42" i="1"/>
  <c r="X42" i="1"/>
  <c r="W42" i="1"/>
  <c r="U42" i="1"/>
  <c r="T42" i="1"/>
  <c r="S42" i="1"/>
  <c r="R42" i="1"/>
  <c r="Q42" i="1"/>
  <c r="P42" i="1"/>
  <c r="O42" i="1"/>
  <c r="N42" i="1"/>
  <c r="K42" i="1"/>
  <c r="H42" i="1"/>
  <c r="V42" i="1" s="1"/>
  <c r="AD41" i="1"/>
  <c r="AC41" i="1"/>
  <c r="AB41" i="1"/>
  <c r="AA41" i="1"/>
  <c r="Z41" i="1"/>
  <c r="Y41" i="1"/>
  <c r="X41" i="1"/>
  <c r="W41" i="1"/>
  <c r="U41" i="1"/>
  <c r="T41" i="1"/>
  <c r="S41" i="1"/>
  <c r="R41" i="1"/>
  <c r="Q41" i="1"/>
  <c r="P41" i="1"/>
  <c r="O41" i="1"/>
  <c r="N41" i="1"/>
  <c r="K41" i="1"/>
  <c r="H41" i="1"/>
  <c r="V41" i="1" s="1"/>
  <c r="AD40" i="1"/>
  <c r="AC40" i="1"/>
  <c r="AB40" i="1"/>
  <c r="AA40" i="1"/>
  <c r="Z40" i="1"/>
  <c r="Y40" i="1"/>
  <c r="X40" i="1"/>
  <c r="W40" i="1"/>
  <c r="U40" i="1"/>
  <c r="T40" i="1"/>
  <c r="S40" i="1"/>
  <c r="R40" i="1"/>
  <c r="Q40" i="1"/>
  <c r="P40" i="1"/>
  <c r="O40" i="1"/>
  <c r="N40" i="1"/>
  <c r="K40" i="1"/>
  <c r="H40" i="1"/>
  <c r="V40" i="1" s="1"/>
  <c r="AD39" i="1"/>
  <c r="AC39" i="1"/>
  <c r="AB39" i="1"/>
  <c r="AA39" i="1"/>
  <c r="Z39" i="1"/>
  <c r="Y39" i="1"/>
  <c r="X39" i="1"/>
  <c r="W39" i="1"/>
  <c r="U39" i="1"/>
  <c r="T39" i="1"/>
  <c r="S39" i="1"/>
  <c r="R39" i="1"/>
  <c r="Q39" i="1"/>
  <c r="P39" i="1"/>
  <c r="O39" i="1"/>
  <c r="N39" i="1"/>
  <c r="K39" i="1"/>
  <c r="H39" i="1"/>
  <c r="V39" i="1" s="1"/>
  <c r="AD37" i="1"/>
  <c r="AC37" i="1"/>
  <c r="AB37" i="1"/>
  <c r="AA37" i="1"/>
  <c r="Z37" i="1"/>
  <c r="Y37" i="1"/>
  <c r="X37" i="1"/>
  <c r="W37" i="1"/>
  <c r="U37" i="1"/>
  <c r="T37" i="1"/>
  <c r="S37" i="1"/>
  <c r="R37" i="1"/>
  <c r="Q37" i="1"/>
  <c r="P37" i="1"/>
  <c r="O37" i="1"/>
  <c r="N37" i="1"/>
  <c r="K37" i="1"/>
  <c r="H37" i="1"/>
  <c r="V37" i="1" s="1"/>
  <c r="AD36" i="1"/>
  <c r="AC36" i="1"/>
  <c r="AB36" i="1"/>
  <c r="AA36" i="1"/>
  <c r="Z36" i="1"/>
  <c r="Y36" i="1"/>
  <c r="X36" i="1"/>
  <c r="W36" i="1"/>
  <c r="U36" i="1"/>
  <c r="T36" i="1"/>
  <c r="S36" i="1"/>
  <c r="R36" i="1"/>
  <c r="Q36" i="1"/>
  <c r="P36" i="1"/>
  <c r="O36" i="1"/>
  <c r="N36" i="1"/>
  <c r="K36" i="1"/>
  <c r="H36" i="1"/>
  <c r="V36" i="1" s="1"/>
  <c r="AD35" i="1"/>
  <c r="AC35" i="1"/>
  <c r="AB35" i="1"/>
  <c r="AA35" i="1"/>
  <c r="Z35" i="1"/>
  <c r="Y35" i="1"/>
  <c r="X35" i="1"/>
  <c r="W35" i="1"/>
  <c r="U35" i="1"/>
  <c r="T35" i="1"/>
  <c r="S35" i="1"/>
  <c r="R35" i="1"/>
  <c r="Q35" i="1"/>
  <c r="P35" i="1"/>
  <c r="O35" i="1"/>
  <c r="N35" i="1"/>
  <c r="K35" i="1"/>
  <c r="H35" i="1"/>
  <c r="V35" i="1" s="1"/>
  <c r="AD34" i="1"/>
  <c r="AC34" i="1"/>
  <c r="AB34" i="1"/>
  <c r="AA34" i="1"/>
  <c r="Z34" i="1"/>
  <c r="Y34" i="1"/>
  <c r="X34" i="1"/>
  <c r="W34" i="1"/>
  <c r="U34" i="1"/>
  <c r="T34" i="1"/>
  <c r="S34" i="1"/>
  <c r="R34" i="1"/>
  <c r="Q34" i="1"/>
  <c r="P34" i="1"/>
  <c r="O34" i="1"/>
  <c r="N34" i="1"/>
  <c r="K34" i="1"/>
  <c r="H34" i="1"/>
  <c r="V34" i="1" s="1"/>
  <c r="AD32" i="1"/>
  <c r="AC32" i="1"/>
  <c r="AB32" i="1"/>
  <c r="AA32" i="1"/>
  <c r="Z32" i="1"/>
  <c r="Y32" i="1"/>
  <c r="X32" i="1"/>
  <c r="W32" i="1"/>
  <c r="U32" i="1"/>
  <c r="T32" i="1"/>
  <c r="S32" i="1"/>
  <c r="R32" i="1"/>
  <c r="Q32" i="1"/>
  <c r="P32" i="1"/>
  <c r="O32" i="1"/>
  <c r="N32" i="1"/>
  <c r="K32" i="1"/>
  <c r="H32" i="1"/>
  <c r="V32" i="1" s="1"/>
  <c r="AD31" i="1"/>
  <c r="AC31" i="1"/>
  <c r="AB31" i="1"/>
  <c r="AA31" i="1"/>
  <c r="Z31" i="1"/>
  <c r="Y31" i="1"/>
  <c r="X31" i="1"/>
  <c r="W31" i="1"/>
  <c r="U31" i="1"/>
  <c r="T31" i="1"/>
  <c r="S31" i="1"/>
  <c r="R31" i="1"/>
  <c r="Q31" i="1"/>
  <c r="P31" i="1"/>
  <c r="O31" i="1"/>
  <c r="N31" i="1"/>
  <c r="K31" i="1"/>
  <c r="H31" i="1"/>
  <c r="V31" i="1" s="1"/>
  <c r="AD30" i="1"/>
  <c r="AC30" i="1"/>
  <c r="AB30" i="1"/>
  <c r="AA30" i="1"/>
  <c r="Z30" i="1"/>
  <c r="Y30" i="1"/>
  <c r="X30" i="1"/>
  <c r="W30" i="1"/>
  <c r="U30" i="1"/>
  <c r="T30" i="1"/>
  <c r="S30" i="1"/>
  <c r="R30" i="1"/>
  <c r="Q30" i="1"/>
  <c r="P30" i="1"/>
  <c r="O30" i="1"/>
  <c r="N30" i="1"/>
  <c r="K30" i="1"/>
  <c r="H30" i="1"/>
  <c r="V30" i="1" s="1"/>
  <c r="AD29" i="1"/>
  <c r="AC29" i="1"/>
  <c r="AB29" i="1"/>
  <c r="AA29" i="1"/>
  <c r="Z29" i="1"/>
  <c r="Y29" i="1"/>
  <c r="X29" i="1"/>
  <c r="W29" i="1"/>
  <c r="U29" i="1"/>
  <c r="T29" i="1"/>
  <c r="S29" i="1"/>
  <c r="R29" i="1"/>
  <c r="Q29" i="1"/>
  <c r="P29" i="1"/>
  <c r="O29" i="1"/>
  <c r="N29" i="1"/>
  <c r="K29" i="1"/>
  <c r="H29" i="1"/>
  <c r="V29" i="1" s="1"/>
  <c r="AD28" i="1"/>
  <c r="AC28" i="1"/>
  <c r="AB28" i="1"/>
  <c r="AA28" i="1"/>
  <c r="Z28" i="1"/>
  <c r="Y28" i="1"/>
  <c r="X28" i="1"/>
  <c r="W28" i="1"/>
  <c r="U28" i="1"/>
  <c r="T28" i="1"/>
  <c r="S28" i="1"/>
  <c r="R28" i="1"/>
  <c r="Q28" i="1"/>
  <c r="P28" i="1"/>
  <c r="O28" i="1"/>
  <c r="N28" i="1"/>
  <c r="K28" i="1"/>
  <c r="H28" i="1"/>
  <c r="V28" i="1" s="1"/>
  <c r="AD27" i="1"/>
  <c r="AC27" i="1"/>
  <c r="AB27" i="1"/>
  <c r="AA27" i="1"/>
  <c r="Z27" i="1"/>
  <c r="Y27" i="1"/>
  <c r="X27" i="1"/>
  <c r="W27" i="1"/>
  <c r="U27" i="1"/>
  <c r="T27" i="1"/>
  <c r="S27" i="1"/>
  <c r="R27" i="1"/>
  <c r="Q27" i="1"/>
  <c r="P27" i="1"/>
  <c r="O27" i="1"/>
  <c r="N27" i="1"/>
  <c r="K27" i="1"/>
  <c r="H27" i="1"/>
  <c r="V27" i="1" s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D26" i="1"/>
  <c r="AC26" i="1"/>
  <c r="AB26" i="1"/>
  <c r="AA26" i="1"/>
  <c r="Z26" i="1"/>
  <c r="Y26" i="1"/>
  <c r="X26" i="1"/>
  <c r="W26" i="1"/>
  <c r="U26" i="1"/>
  <c r="T26" i="1"/>
  <c r="S26" i="1"/>
  <c r="R26" i="1"/>
  <c r="Q26" i="1"/>
  <c r="P26" i="1"/>
  <c r="O26" i="1"/>
  <c r="N26" i="1"/>
  <c r="K26" i="1"/>
  <c r="H26" i="1"/>
  <c r="V26" i="1" s="1"/>
  <c r="AD25" i="1"/>
  <c r="AC25" i="1"/>
  <c r="AB25" i="1"/>
  <c r="AA25" i="1"/>
  <c r="Z25" i="1"/>
  <c r="Y25" i="1"/>
  <c r="X25" i="1"/>
  <c r="W25" i="1"/>
  <c r="U25" i="1"/>
  <c r="T25" i="1"/>
  <c r="S25" i="1"/>
  <c r="R25" i="1"/>
  <c r="Q25" i="1"/>
  <c r="P25" i="1"/>
  <c r="O25" i="1"/>
  <c r="N25" i="1"/>
  <c r="K25" i="1"/>
  <c r="H25" i="1"/>
  <c r="V25" i="1" s="1"/>
  <c r="AD24" i="1"/>
  <c r="AC24" i="1"/>
  <c r="AB24" i="1"/>
  <c r="AA24" i="1"/>
  <c r="Z24" i="1"/>
  <c r="Y24" i="1"/>
  <c r="X24" i="1"/>
  <c r="W24" i="1"/>
  <c r="U24" i="1"/>
  <c r="T24" i="1"/>
  <c r="S24" i="1"/>
  <c r="R24" i="1"/>
  <c r="Q24" i="1"/>
  <c r="P24" i="1"/>
  <c r="O24" i="1"/>
  <c r="N24" i="1"/>
  <c r="K24" i="1"/>
  <c r="H24" i="1"/>
  <c r="V24" i="1" s="1"/>
  <c r="AD23" i="1"/>
  <c r="AC23" i="1"/>
  <c r="AB23" i="1"/>
  <c r="AA23" i="1"/>
  <c r="Z23" i="1"/>
  <c r="Y23" i="1"/>
  <c r="X23" i="1"/>
  <c r="W23" i="1"/>
  <c r="U23" i="1"/>
  <c r="T23" i="1"/>
  <c r="S23" i="1"/>
  <c r="R23" i="1"/>
  <c r="Q23" i="1"/>
  <c r="P23" i="1"/>
  <c r="O23" i="1"/>
  <c r="N23" i="1"/>
  <c r="K23" i="1"/>
  <c r="H23" i="1"/>
  <c r="V23" i="1" s="1"/>
  <c r="AD22" i="1"/>
  <c r="AC22" i="1"/>
  <c r="AB22" i="1"/>
  <c r="AA22" i="1"/>
  <c r="Z22" i="1"/>
  <c r="Y22" i="1"/>
  <c r="X22" i="1"/>
  <c r="W22" i="1"/>
  <c r="U22" i="1"/>
  <c r="T22" i="1"/>
  <c r="S22" i="1"/>
  <c r="R22" i="1"/>
  <c r="Q22" i="1"/>
  <c r="P22" i="1"/>
  <c r="O22" i="1"/>
  <c r="N22" i="1"/>
  <c r="K22" i="1"/>
  <c r="H22" i="1"/>
  <c r="V22" i="1" s="1"/>
  <c r="AD21" i="1"/>
  <c r="AC21" i="1"/>
  <c r="AB21" i="1"/>
  <c r="AA21" i="1"/>
  <c r="Z21" i="1"/>
  <c r="Y21" i="1"/>
  <c r="X21" i="1"/>
  <c r="W21" i="1"/>
  <c r="U21" i="1"/>
  <c r="T21" i="1"/>
  <c r="S21" i="1"/>
  <c r="R21" i="1"/>
  <c r="Q21" i="1"/>
  <c r="P21" i="1"/>
  <c r="O21" i="1"/>
  <c r="N21" i="1"/>
  <c r="K21" i="1"/>
  <c r="H21" i="1"/>
  <c r="V21" i="1" s="1"/>
  <c r="AD20" i="1"/>
  <c r="AC20" i="1"/>
  <c r="AB20" i="1"/>
  <c r="AA20" i="1"/>
  <c r="Z20" i="1"/>
  <c r="Y20" i="1"/>
  <c r="X20" i="1"/>
  <c r="W20" i="1"/>
  <c r="U20" i="1"/>
  <c r="T20" i="1"/>
  <c r="S20" i="1"/>
  <c r="R20" i="1"/>
  <c r="Q20" i="1"/>
  <c r="P20" i="1"/>
  <c r="O20" i="1"/>
  <c r="N20" i="1"/>
  <c r="K20" i="1"/>
  <c r="H20" i="1"/>
  <c r="V20" i="1" s="1"/>
  <c r="AD19" i="1"/>
  <c r="AC19" i="1"/>
  <c r="AB19" i="1"/>
  <c r="AA19" i="1"/>
  <c r="Z19" i="1"/>
  <c r="Y19" i="1"/>
  <c r="X19" i="1"/>
  <c r="W19" i="1"/>
  <c r="U19" i="1"/>
  <c r="T19" i="1"/>
  <c r="S19" i="1"/>
  <c r="R19" i="1"/>
  <c r="Q19" i="1"/>
  <c r="P19" i="1"/>
  <c r="O19" i="1"/>
  <c r="N19" i="1"/>
  <c r="K19" i="1"/>
  <c r="H19" i="1"/>
  <c r="V19" i="1" s="1"/>
  <c r="AD18" i="1"/>
  <c r="AC18" i="1"/>
  <c r="AB18" i="1"/>
  <c r="AA18" i="1"/>
  <c r="Z18" i="1"/>
  <c r="Y18" i="1"/>
  <c r="X18" i="1"/>
  <c r="W18" i="1"/>
  <c r="U18" i="1"/>
  <c r="T18" i="1"/>
  <c r="S18" i="1"/>
  <c r="R18" i="1"/>
  <c r="Q18" i="1"/>
  <c r="P18" i="1"/>
  <c r="O18" i="1"/>
  <c r="N18" i="1"/>
  <c r="K18" i="1"/>
  <c r="H18" i="1"/>
  <c r="V18" i="1" s="1"/>
  <c r="AD17" i="1"/>
  <c r="AC17" i="1"/>
  <c r="AB17" i="1"/>
  <c r="AA17" i="1"/>
  <c r="Z17" i="1"/>
  <c r="Y17" i="1"/>
  <c r="X17" i="1"/>
  <c r="W17" i="1"/>
  <c r="U17" i="1"/>
  <c r="T17" i="1"/>
  <c r="S17" i="1"/>
  <c r="R17" i="1"/>
  <c r="Q17" i="1"/>
  <c r="P17" i="1"/>
  <c r="O17" i="1"/>
  <c r="N17" i="1"/>
  <c r="K17" i="1"/>
  <c r="H17" i="1"/>
  <c r="V17" i="1" s="1"/>
  <c r="AD16" i="1"/>
  <c r="AC16" i="1"/>
  <c r="AB16" i="1"/>
  <c r="AA16" i="1"/>
  <c r="Z16" i="1"/>
  <c r="Y16" i="1"/>
  <c r="X16" i="1"/>
  <c r="W16" i="1"/>
  <c r="U16" i="1"/>
  <c r="T16" i="1"/>
  <c r="S16" i="1"/>
  <c r="R16" i="1"/>
  <c r="Q16" i="1"/>
  <c r="P16" i="1"/>
  <c r="O16" i="1"/>
  <c r="N16" i="1"/>
  <c r="K16" i="1"/>
  <c r="H16" i="1"/>
  <c r="V16" i="1" s="1"/>
  <c r="AD15" i="1"/>
  <c r="AC15" i="1"/>
  <c r="AB15" i="1"/>
  <c r="AA15" i="1"/>
  <c r="Z15" i="1"/>
  <c r="Y15" i="1"/>
  <c r="X15" i="1"/>
  <c r="W15" i="1"/>
  <c r="U15" i="1"/>
  <c r="T15" i="1"/>
  <c r="S15" i="1"/>
  <c r="R15" i="1"/>
  <c r="Q15" i="1"/>
  <c r="P15" i="1"/>
  <c r="O15" i="1"/>
  <c r="N15" i="1"/>
  <c r="K15" i="1"/>
  <c r="H15" i="1"/>
  <c r="V15" i="1" s="1"/>
  <c r="AD13" i="1"/>
  <c r="AC13" i="1"/>
  <c r="AB13" i="1"/>
  <c r="AA13" i="1"/>
  <c r="Z13" i="1"/>
  <c r="Y13" i="1"/>
  <c r="X13" i="1"/>
  <c r="W13" i="1"/>
  <c r="U13" i="1"/>
  <c r="T13" i="1"/>
  <c r="S13" i="1"/>
  <c r="R13" i="1"/>
  <c r="Q13" i="1"/>
  <c r="P13" i="1"/>
  <c r="O13" i="1"/>
  <c r="N13" i="1"/>
  <c r="K13" i="1"/>
  <c r="H13" i="1"/>
  <c r="V13" i="1" s="1"/>
  <c r="AD12" i="1"/>
  <c r="AC12" i="1"/>
  <c r="AB12" i="1"/>
  <c r="AA12" i="1"/>
  <c r="Z12" i="1"/>
  <c r="Y12" i="1"/>
  <c r="X12" i="1"/>
  <c r="W12" i="1"/>
  <c r="U12" i="1"/>
  <c r="T12" i="1"/>
  <c r="S12" i="1"/>
  <c r="R12" i="1"/>
  <c r="Q12" i="1"/>
  <c r="P12" i="1"/>
  <c r="O12" i="1"/>
  <c r="N12" i="1"/>
  <c r="K12" i="1"/>
  <c r="H12" i="1"/>
  <c r="V12" i="1" s="1"/>
  <c r="AD11" i="1"/>
  <c r="AC11" i="1"/>
  <c r="AB11" i="1"/>
  <c r="AA11" i="1"/>
  <c r="Z11" i="1"/>
  <c r="Y11" i="1"/>
  <c r="X11" i="1"/>
  <c r="W11" i="1"/>
  <c r="U11" i="1"/>
  <c r="T11" i="1"/>
  <c r="S11" i="1"/>
  <c r="R11" i="1"/>
  <c r="Q11" i="1"/>
  <c r="P11" i="1"/>
  <c r="O11" i="1"/>
  <c r="N11" i="1"/>
  <c r="K11" i="1"/>
  <c r="H11" i="1"/>
  <c r="V11" i="1" s="1"/>
  <c r="AD10" i="1"/>
  <c r="AC10" i="1"/>
  <c r="AB10" i="1"/>
  <c r="AA10" i="1"/>
  <c r="Z10" i="1"/>
  <c r="Y10" i="1"/>
  <c r="X10" i="1"/>
  <c r="W10" i="1"/>
  <c r="U10" i="1"/>
  <c r="T10" i="1"/>
  <c r="S10" i="1"/>
  <c r="R10" i="1"/>
  <c r="Q10" i="1"/>
  <c r="P10" i="1"/>
  <c r="O10" i="1"/>
  <c r="N10" i="1"/>
  <c r="K10" i="1"/>
  <c r="H10" i="1"/>
  <c r="V10" i="1" s="1"/>
  <c r="AD8" i="1"/>
  <c r="AC8" i="1"/>
  <c r="AB8" i="1"/>
  <c r="AA8" i="1"/>
  <c r="Z8" i="1"/>
  <c r="Y8" i="1"/>
  <c r="X8" i="1"/>
  <c r="W8" i="1"/>
  <c r="U8" i="1"/>
  <c r="T8" i="1"/>
  <c r="S8" i="1"/>
  <c r="R8" i="1"/>
  <c r="Q8" i="1"/>
  <c r="P8" i="1"/>
  <c r="O8" i="1"/>
  <c r="N8" i="1"/>
  <c r="K8" i="1"/>
  <c r="H8" i="1"/>
  <c r="V8" i="1" s="1"/>
  <c r="AD7" i="1"/>
  <c r="AC7" i="1"/>
  <c r="AB7" i="1"/>
  <c r="AA7" i="1"/>
  <c r="Z7" i="1"/>
  <c r="Y7" i="1"/>
  <c r="X7" i="1"/>
  <c r="W7" i="1"/>
  <c r="U7" i="1"/>
  <c r="T7" i="1"/>
  <c r="S7" i="1"/>
  <c r="R7" i="1"/>
  <c r="Q7" i="1"/>
  <c r="P7" i="1"/>
  <c r="O7" i="1"/>
  <c r="N7" i="1"/>
  <c r="K7" i="1"/>
  <c r="H7" i="1"/>
  <c r="V7" i="1" s="1"/>
  <c r="AD6" i="1"/>
  <c r="AC6" i="1"/>
  <c r="AB6" i="1"/>
  <c r="AA6" i="1"/>
  <c r="Z6" i="1"/>
  <c r="Y6" i="1"/>
  <c r="X6" i="1"/>
  <c r="W6" i="1"/>
  <c r="U6" i="1"/>
  <c r="T6" i="1"/>
  <c r="S6" i="1"/>
  <c r="R6" i="1"/>
  <c r="Q6" i="1"/>
  <c r="P6" i="1"/>
  <c r="O6" i="1"/>
  <c r="N6" i="1"/>
  <c r="K6" i="1"/>
  <c r="H6" i="1"/>
  <c r="V6" i="1" s="1"/>
  <c r="AD5" i="1"/>
  <c r="AC5" i="1"/>
  <c r="AB5" i="1"/>
  <c r="AA5" i="1"/>
  <c r="Z5" i="1"/>
  <c r="Y5" i="1"/>
  <c r="X5" i="1"/>
  <c r="W5" i="1"/>
  <c r="U5" i="1"/>
  <c r="T5" i="1"/>
  <c r="S5" i="1"/>
  <c r="R5" i="1"/>
  <c r="Q5" i="1"/>
  <c r="P5" i="1"/>
  <c r="O5" i="1"/>
  <c r="N5" i="1"/>
  <c r="K5" i="1"/>
  <c r="H5" i="1"/>
  <c r="V5" i="1" s="1"/>
  <c r="AD4" i="1"/>
  <c r="AC4" i="1"/>
  <c r="AB4" i="1"/>
  <c r="AA4" i="1"/>
  <c r="Z4" i="1"/>
  <c r="Y4" i="1"/>
  <c r="X4" i="1"/>
  <c r="W4" i="1"/>
  <c r="U4" i="1"/>
  <c r="T4" i="1"/>
  <c r="S4" i="1"/>
  <c r="R4" i="1"/>
  <c r="Q4" i="1"/>
  <c r="P4" i="1"/>
  <c r="O4" i="1"/>
  <c r="N4" i="1"/>
  <c r="K4" i="1"/>
  <c r="H4" i="1"/>
  <c r="V4" i="1" s="1"/>
  <c r="AD3" i="1"/>
  <c r="AC3" i="1"/>
  <c r="AB3" i="1"/>
  <c r="AA3" i="1"/>
  <c r="Z3" i="1"/>
  <c r="Y3" i="1"/>
  <c r="X3" i="1"/>
  <c r="W3" i="1"/>
  <c r="U3" i="1"/>
  <c r="T3" i="1"/>
  <c r="S3" i="1"/>
  <c r="R3" i="1"/>
  <c r="Q3" i="1"/>
  <c r="P3" i="1"/>
  <c r="O3" i="1"/>
  <c r="N3" i="1"/>
  <c r="K3" i="1"/>
  <c r="H3" i="1"/>
  <c r="V3" i="1" s="1"/>
  <c r="A3" i="1"/>
  <c r="A4" i="1" s="1"/>
  <c r="A5" i="1" s="1"/>
  <c r="A6" i="1" s="1"/>
  <c r="A7" i="1" s="1"/>
  <c r="A8" i="1" s="1"/>
  <c r="A9" i="1" s="1"/>
  <c r="AD2" i="1"/>
  <c r="AC2" i="1"/>
  <c r="AB2" i="1"/>
  <c r="AA2" i="1"/>
  <c r="Z2" i="1"/>
  <c r="Y2" i="1"/>
  <c r="X2" i="1"/>
  <c r="W2" i="1"/>
  <c r="U2" i="1"/>
  <c r="T2" i="1"/>
  <c r="S2" i="1"/>
  <c r="R2" i="1"/>
  <c r="Q2" i="1"/>
  <c r="P2" i="1"/>
  <c r="O2" i="1"/>
  <c r="N2" i="1"/>
  <c r="K2" i="1"/>
  <c r="H2" i="1"/>
  <c r="V2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T1" authorId="0" shapeId="0" xr:uid="{00000000-0006-0000-0000-000001000000}">
      <text>
        <r>
          <rPr>
            <sz val="11"/>
            <color rgb="FF000000"/>
            <rFont val="Calibri"/>
          </rPr>
          <t xml:space="preserve">Avaliador:
Simplified canopy chlorophyll content index
</t>
        </r>
      </text>
    </comment>
  </commentList>
</comments>
</file>

<file path=xl/sharedStrings.xml><?xml version="1.0" encoding="utf-8"?>
<sst xmlns="http://schemas.openxmlformats.org/spreadsheetml/2006/main" count="52" uniqueCount="52">
  <si>
    <t>Data</t>
  </si>
  <si>
    <t>Bloco</t>
  </si>
  <si>
    <t>Espécie</t>
  </si>
  <si>
    <t>green</t>
  </si>
  <si>
    <t>red</t>
  </si>
  <si>
    <t>rededge</t>
  </si>
  <si>
    <t>NIR</t>
  </si>
  <si>
    <t>NDVI</t>
  </si>
  <si>
    <t>SAVI</t>
  </si>
  <si>
    <t>NDRE</t>
  </si>
  <si>
    <t>GNDVI</t>
  </si>
  <si>
    <t>EVI</t>
  </si>
  <si>
    <t>SCCCI</t>
  </si>
  <si>
    <t>ATSAVI</t>
  </si>
  <si>
    <t>ARVI2</t>
  </si>
  <si>
    <t>CCCI</t>
  </si>
  <si>
    <t>Ciredge</t>
  </si>
  <si>
    <t>GDVI</t>
  </si>
  <si>
    <t>EVEI2</t>
  </si>
  <si>
    <t>GSAVI</t>
  </si>
  <si>
    <t>GRNDVI</t>
  </si>
  <si>
    <t>IPVI</t>
  </si>
  <si>
    <t>Norm R1</t>
  </si>
  <si>
    <t>Norm R2</t>
  </si>
  <si>
    <t>Norm R3</t>
  </si>
  <si>
    <t>NGRDI</t>
  </si>
  <si>
    <t>BWDRVI</t>
  </si>
  <si>
    <t>Cod</t>
  </si>
  <si>
    <t>celulas em amarelo correspondem aos comprimentos de onda otidos pelo sensor multiespectral</t>
  </si>
  <si>
    <t>entrada 1 para os modelos</t>
  </si>
  <si>
    <t>E. camaldulensis</t>
  </si>
  <si>
    <t>celulas em verde correspondem aos Ivs mais utilizados</t>
  </si>
  <si>
    <t>entrada 2 para os modelos</t>
  </si>
  <si>
    <t>celulas em azul correspondem a outros Ivs menos utilizados</t>
  </si>
  <si>
    <t>entrada 3 para os modelos</t>
  </si>
  <si>
    <t>E. saligna</t>
  </si>
  <si>
    <t>comprimentos de onda + Ivs mais usados</t>
  </si>
  <si>
    <t>entrada 4 para os modelos</t>
  </si>
  <si>
    <t>E. urophylla</t>
  </si>
  <si>
    <t>Comprimentos de ondas + todos Ivs</t>
  </si>
  <si>
    <t>entrada 5 para os modelos</t>
  </si>
  <si>
    <t>E. grandis</t>
  </si>
  <si>
    <t>todos Ivs</t>
  </si>
  <si>
    <t>entrada 6 para os modelos</t>
  </si>
  <si>
    <t>RGR</t>
  </si>
  <si>
    <t>SRRed/NIR</t>
  </si>
  <si>
    <t>WDRVI</t>
  </si>
  <si>
    <t>DAP</t>
  </si>
  <si>
    <t>Ht</t>
  </si>
  <si>
    <t>E. urograndis</t>
  </si>
  <si>
    <t>Corymbia citriodora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</si>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</sst>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0000000"/>
    <numFmt numFmtId="165" formatCode="[$-416]d/m/yyyy"/>
    <numFmt numFmtId="166" formatCode="0.0000"/>
  </numFmts>
  <fonts count="5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rgb="FF000000"/>
      <name val="Calibri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8">
    <xf numFmtId="0" fontId="0" fillId="0" borderId="0"/>
    <xf numFmtId="0" fontId="1" fillId="0" borderId="1"/>
    <xf numFmtId="43" fontId="4" fillId="0" borderId="1" applyFont="0" applyFill="0" applyBorder="0" applyAlignment="0" applyProtection="0"/>
    <xf numFmtId="43" fontId="4" fillId="0" borderId="1" applyFont="0" applyFill="0" applyBorder="0" applyAlignment="0" applyProtection="0"/>
    <xf numFmtId="43" fontId="4" fillId="0" borderId="1" applyFont="0" applyFill="0" applyBorder="0" applyAlignment="0" applyProtection="0"/>
    <xf numFmtId="43" fontId="4" fillId="0" borderId="1" applyFont="0" applyFill="0" applyBorder="0" applyAlignment="0" applyProtection="0"/>
    <xf numFmtId="43" fontId="4" fillId="0" borderId="1" applyFont="0" applyFill="0" applyBorder="0" applyAlignment="0" applyProtection="0"/>
    <xf numFmtId="43" fontId="4" fillId="0" borderId="1" applyFont="0" applyFill="0" applyBorder="0" applyAlignment="0" applyProtection="0"/>
    <xf numFmtId="43" fontId="4" fillId="0" borderId="1" applyFont="0" applyFill="0" applyBorder="0" applyAlignment="0" applyProtection="0"/>
    <xf numFmtId="43" fontId="4" fillId="0" borderId="1" applyFont="0" applyFill="0" applyBorder="0" applyAlignment="0" applyProtection="0"/>
    <xf numFmtId="43" fontId="4" fillId="0" borderId="1" applyFont="0" applyFill="0" applyBorder="0" applyAlignment="0" applyProtection="0"/>
    <xf numFmtId="43" fontId="4" fillId="0" borderId="1" applyFont="0" applyFill="0" applyBorder="0" applyAlignment="0" applyProtection="0"/>
    <xf numFmtId="43" fontId="4" fillId="0" borderId="1" applyFont="0" applyFill="0" applyBorder="0" applyAlignment="0" applyProtection="0"/>
    <xf numFmtId="43" fontId="4" fillId="0" borderId="1" applyFont="0" applyFill="0" applyBorder="0" applyAlignment="0" applyProtection="0"/>
    <xf numFmtId="43" fontId="4" fillId="0" borderId="1" applyFont="0" applyFill="0" applyBorder="0" applyAlignment="0" applyProtection="0"/>
    <xf numFmtId="43" fontId="4" fillId="0" borderId="1" applyFont="0" applyFill="0" applyBorder="0" applyAlignment="0" applyProtection="0"/>
    <xf numFmtId="43" fontId="4" fillId="0" borderId="1" applyFont="0" applyFill="0" applyBorder="0" applyAlignment="0" applyProtection="0"/>
    <xf numFmtId="43" fontId="4" fillId="0" borderId="1" applyFont="0" applyFill="0" applyBorder="0" applyAlignment="0" applyProtection="0"/>
  </cellStyleXfs>
  <cellXfs count="27">
    <xf numFmtId="0" fontId="0" fillId="0" borderId="0" xfId="0" applyFont="1" applyAlignment="1"/>
    <xf numFmtId="0" fontId="2" fillId="0" borderId="0" xfId="0" applyFont="1"/>
    <xf numFmtId="0" fontId="0" fillId="2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/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165" fontId="0" fillId="0" borderId="0" xfId="0" applyNumberFormat="1" applyFont="1" applyAlignment="1"/>
    <xf numFmtId="166" fontId="0" fillId="2" borderId="1" xfId="0" applyNumberFormat="1" applyFont="1" applyFill="1" applyBorder="1" applyAlignment="1">
      <alignment horizontal="center" vertical="center"/>
    </xf>
    <xf numFmtId="166" fontId="0" fillId="3" borderId="1" xfId="0" applyNumberFormat="1" applyFont="1" applyFill="1" applyBorder="1" applyAlignment="1">
      <alignment horizontal="center"/>
    </xf>
    <xf numFmtId="166" fontId="0" fillId="3" borderId="1" xfId="0" applyNumberFormat="1" applyFont="1" applyFill="1" applyBorder="1" applyAlignment="1"/>
    <xf numFmtId="166" fontId="0" fillId="4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/>
    <xf numFmtId="0" fontId="0" fillId="4" borderId="1" xfId="0" applyFont="1" applyFill="1" applyBorder="1" applyAlignment="1"/>
    <xf numFmtId="0" fontId="0" fillId="5" borderId="1" xfId="0" applyFont="1" applyFill="1" applyBorder="1" applyAlignment="1"/>
    <xf numFmtId="0" fontId="0" fillId="2" borderId="1" xfId="0" applyFont="1" applyFill="1" applyBorder="1" applyAlignment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/>
    <xf numFmtId="0" fontId="1" fillId="0" borderId="1" xfId="1"/>
    <xf numFmtId="0" fontId="1" fillId="0" borderId="1" xfId="1" applyAlignment="1">
      <alignment horizontal="center" vertical="center"/>
    </xf>
    <xf numFmtId="166" fontId="1" fillId="0" borderId="1" xfId="1" applyNumberFormat="1"/>
    <xf numFmtId="166" fontId="1" fillId="0" borderId="1" xfId="1" applyNumberFormat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Border="1" applyAlignment="1"/>
    <xf numFmtId="0" fontId="0" fillId="0" borderId="3" xfId="0" applyFont="1" applyFill="1" applyBorder="1" applyAlignment="1">
      <alignment horizontal="center"/>
    </xf>
    <xf numFmtId="0" fontId="0" fillId="0" borderId="3" xfId="0" applyFont="1" applyBorder="1" applyAlignment="1"/>
  </cellXfs>
  <cellStyles count="18">
    <cellStyle name="Normal" xfId="0" builtinId="0"/>
    <cellStyle name="Normal 2" xfId="1" xr:uid="{00000000-0005-0000-0000-000001000000}"/>
    <cellStyle name="Separador de milhares 11" xfId="2" xr:uid="{00000000-0005-0000-0000-000002000000}"/>
    <cellStyle name="Separador de milhares 12" xfId="3" xr:uid="{00000000-0005-0000-0000-000003000000}"/>
    <cellStyle name="Separador de milhares 13" xfId="4" xr:uid="{00000000-0005-0000-0000-000004000000}"/>
    <cellStyle name="Separador de milhares 14" xfId="5" xr:uid="{00000000-0005-0000-0000-000005000000}"/>
    <cellStyle name="Separador de milhares 15" xfId="6" xr:uid="{00000000-0005-0000-0000-000006000000}"/>
    <cellStyle name="Separador de milhares 16" xfId="7" xr:uid="{00000000-0005-0000-0000-000007000000}"/>
    <cellStyle name="Separador de milhares 17" xfId="8" xr:uid="{00000000-0005-0000-0000-000008000000}"/>
    <cellStyle name="Separador de milhares 18" xfId="9" xr:uid="{00000000-0005-0000-0000-000009000000}"/>
    <cellStyle name="Separador de milhares 19" xfId="10" xr:uid="{00000000-0005-0000-0000-00000A000000}"/>
    <cellStyle name="Separador de milhares 20" xfId="11" xr:uid="{00000000-0005-0000-0000-00000B000000}"/>
    <cellStyle name="Separador de milhares 21" xfId="12" xr:uid="{00000000-0005-0000-0000-00000C000000}"/>
    <cellStyle name="Separador de milhares 22" xfId="13" xr:uid="{00000000-0005-0000-0000-00000D000000}"/>
    <cellStyle name="Separador de milhares 23" xfId="14" xr:uid="{00000000-0005-0000-0000-00000E000000}"/>
    <cellStyle name="Separador de milhares 24" xfId="15" xr:uid="{00000000-0005-0000-0000-00000F000000}"/>
    <cellStyle name="Separador de milhares 25" xfId="16" xr:uid="{00000000-0005-0000-0000-000010000000}"/>
    <cellStyle name="Separador de milhares 26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0"/>
  <sheetViews>
    <sheetView tabSelected="1" workbookViewId="0">
      <selection activeCell="C1" sqref="C1"/>
    </sheetView>
  </sheetViews>
  <sheetFormatPr defaultColWidth="14.42578125" defaultRowHeight="15" customHeight="1" x14ac:dyDescent="0.25"/>
  <cols>
    <col min="1" max="1" width="13.85546875" customWidth="1"/>
    <col min="2" max="2" width="5.85546875" customWidth="1"/>
    <col min="3" max="3" width="9.140625" customWidth="1"/>
    <col min="4" max="5" width="12.42578125" customWidth="1"/>
    <col min="6" max="7" width="13.5703125" customWidth="1"/>
    <col min="8" max="8" width="12.140625" customWidth="1"/>
    <col min="9" max="19" width="9.140625" customWidth="1"/>
    <col min="20" max="20" width="11.28515625" customWidth="1"/>
    <col min="21" max="27" width="9.140625" customWidth="1"/>
    <col min="28" max="28" width="16.5703125" customWidth="1"/>
    <col min="29" max="30" width="9.140625" customWidth="1"/>
  </cols>
  <sheetData>
    <row r="1" spans="1:32" x14ac:dyDescent="0.25">
      <c r="A1" s="1" t="s">
        <v>0</v>
      </c>
      <c r="B1" s="1" t="s">
        <v>1</v>
      </c>
      <c r="C1" s="1" t="s">
        <v>51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4" t="s">
        <v>11</v>
      </c>
      <c r="M1" s="4" t="s">
        <v>12</v>
      </c>
      <c r="N1" s="6" t="s">
        <v>13</v>
      </c>
      <c r="O1" s="6" t="s">
        <v>14</v>
      </c>
      <c r="P1" s="6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44</v>
      </c>
      <c r="AB1" s="6" t="s">
        <v>45</v>
      </c>
      <c r="AC1" s="6" t="s">
        <v>46</v>
      </c>
      <c r="AD1" s="6" t="s">
        <v>26</v>
      </c>
      <c r="AE1" s="19" t="s">
        <v>47</v>
      </c>
      <c r="AF1" s="20" t="s">
        <v>48</v>
      </c>
    </row>
    <row r="2" spans="1:32" x14ac:dyDescent="0.25">
      <c r="A2" s="8">
        <v>43405</v>
      </c>
      <c r="B2" s="1">
        <v>1</v>
      </c>
      <c r="C2" s="1">
        <v>1</v>
      </c>
      <c r="D2" s="9">
        <v>3.93841386742E-2</v>
      </c>
      <c r="E2" s="9">
        <v>2.8192260016699999E-2</v>
      </c>
      <c r="F2" s="9">
        <v>0.22384794386099999</v>
      </c>
      <c r="G2" s="9">
        <v>0.35916227663299999</v>
      </c>
      <c r="H2" s="10">
        <f t="shared" ref="H2:H169" si="0">(G2-E2)/(G2+E2)</f>
        <v>0.85443691838211067</v>
      </c>
      <c r="I2" s="11">
        <v>0.55947764328660299</v>
      </c>
      <c r="J2" s="11">
        <v>0.232095987369389</v>
      </c>
      <c r="K2" s="10">
        <f t="shared" ref="K2:K169" si="1">(G2-E2)/(G2+E2)</f>
        <v>0.85443691838211067</v>
      </c>
      <c r="L2" s="11">
        <v>0.26844081090777</v>
      </c>
      <c r="M2" s="11">
        <v>0.27163618796910899</v>
      </c>
      <c r="N2" s="12">
        <f t="shared" ref="N2:N169" si="2">(1.22*((G2-1.22*E2-0.03)/(1.22*(G2+E2)-1.22*0.03+0.08*(1+1.22)*2)))</f>
        <v>0.45453627610319164</v>
      </c>
      <c r="O2" s="12">
        <f t="shared" ref="O2:O169" si="3">-0.18+1.17*((G2-E2)/(G2+E2))</f>
        <v>0.81969119450706951</v>
      </c>
      <c r="P2" s="12">
        <f t="shared" ref="P2:P169" si="4">G2-E2/G2+E2/G2-E2/G2+E2</f>
        <v>0.30886004585575871</v>
      </c>
      <c r="Q2" s="12">
        <f t="shared" ref="Q2:Q169" si="5">(G2/F2)-1</f>
        <v>0.60449218535607563</v>
      </c>
      <c r="R2" s="12">
        <f t="shared" ref="R2:R169" si="6">G2-D2</f>
        <v>0.3197781379588</v>
      </c>
      <c r="S2" s="12">
        <f t="shared" ref="S2:S169" si="7">2.5*(G2-E2)/(G2+2.4*E2+1)</f>
        <v>0.57990699281938352</v>
      </c>
      <c r="T2" s="12">
        <f t="shared" ref="T2:T169" si="8">(G2-D2)/(G2+D2+0.5)*(1+0.5)</f>
        <v>0.53382574207277733</v>
      </c>
      <c r="U2" s="12">
        <f t="shared" ref="U2:U169" si="9">(G2+(D2+E2)/(G2+(D2+E2)))</f>
        <v>0.51751773536804124</v>
      </c>
      <c r="V2" s="12">
        <f t="shared" ref="V2:V169" si="10">(G2/(G2+E2)/2)*(H2+1)</f>
        <v>0.85973407106463462</v>
      </c>
      <c r="W2" s="12">
        <f t="shared" ref="W2:W169" si="11">D2/(G2+E2+D2)</f>
        <v>9.229099903894801E-2</v>
      </c>
      <c r="X2" s="12">
        <f t="shared" ref="X2:X169" si="12">G2/(G2+E2+D2)</f>
        <v>0.8416445412649588</v>
      </c>
      <c r="Y2" s="12">
        <f t="shared" ref="Y2:Y169" si="13">(E2/(G2+E2+D2))</f>
        <v>6.6064459696093217E-2</v>
      </c>
      <c r="Z2" s="12">
        <f t="shared" ref="Z2:Z169" si="14">(D2-E2)/(D2+E2)</f>
        <v>0.16561815773421981</v>
      </c>
      <c r="AA2" s="12">
        <f t="shared" ref="AA2:AA169" si="15">(E2/D2)</f>
        <v>0.71582776634819123</v>
      </c>
      <c r="AB2" s="12">
        <f t="shared" ref="AB2:AB169" si="16">(E2/G2)</f>
        <v>7.849449079394126E-2</v>
      </c>
      <c r="AC2" s="12">
        <f t="shared" ref="AC2:AC169" si="17">(0.1*(G2-E2))/(0.1*(G2+E2))</f>
        <v>0.85443691838211067</v>
      </c>
      <c r="AD2" s="12">
        <f t="shared" ref="AD2:AD169" si="18">0.1*(G2+E2)</f>
        <v>3.8735453664969999E-2</v>
      </c>
      <c r="AE2" s="21">
        <v>13.93242371826452</v>
      </c>
      <c r="AF2" s="22">
        <v>14.59</v>
      </c>
    </row>
    <row r="3" spans="1:32" x14ac:dyDescent="0.25">
      <c r="A3" s="8">
        <f t="shared" ref="A3:A25" si="19">A2</f>
        <v>43405</v>
      </c>
      <c r="B3" s="1">
        <v>2</v>
      </c>
      <c r="C3" s="1">
        <v>1</v>
      </c>
      <c r="D3" s="9">
        <v>3.2002473364500003E-2</v>
      </c>
      <c r="E3" s="9">
        <v>2.50393224619E-2</v>
      </c>
      <c r="F3" s="9">
        <v>0.180896592913</v>
      </c>
      <c r="G3" s="9">
        <v>0.28240259827399999</v>
      </c>
      <c r="H3" s="10">
        <f t="shared" si="0"/>
        <v>0.83711185252833897</v>
      </c>
      <c r="I3" s="11">
        <v>0.47810858441225101</v>
      </c>
      <c r="J3" s="11">
        <v>0.219093854018902</v>
      </c>
      <c r="K3" s="10">
        <f t="shared" si="1"/>
        <v>0.83711185252833897</v>
      </c>
      <c r="L3" s="11">
        <v>0.21579654837357001</v>
      </c>
      <c r="M3" s="11">
        <v>0.26172590121280698</v>
      </c>
      <c r="N3" s="12">
        <f t="shared" si="2"/>
        <v>0.39018420109222168</v>
      </c>
      <c r="O3" s="12">
        <f t="shared" si="3"/>
        <v>0.79942086745815644</v>
      </c>
      <c r="P3" s="12">
        <f t="shared" si="4"/>
        <v>0.21877658049138249</v>
      </c>
      <c r="Q3" s="12">
        <f t="shared" si="5"/>
        <v>0.56112723698349609</v>
      </c>
      <c r="R3" s="12">
        <f t="shared" si="6"/>
        <v>0.25040012490949998</v>
      </c>
      <c r="S3" s="12">
        <f t="shared" si="7"/>
        <v>0.47926230215940924</v>
      </c>
      <c r="T3" s="12">
        <f t="shared" si="8"/>
        <v>0.46119578627940105</v>
      </c>
      <c r="U3" s="12">
        <f t="shared" si="9"/>
        <v>0.45044719355321478</v>
      </c>
      <c r="V3" s="12">
        <f t="shared" si="10"/>
        <v>0.84374498967502642</v>
      </c>
      <c r="W3" s="12">
        <f t="shared" si="11"/>
        <v>9.4278986251381106E-2</v>
      </c>
      <c r="X3" s="12">
        <f t="shared" si="12"/>
        <v>0.83195540472078522</v>
      </c>
      <c r="Y3" s="12">
        <f t="shared" si="13"/>
        <v>7.3765609027833676E-2</v>
      </c>
      <c r="Z3" s="12">
        <f t="shared" si="14"/>
        <v>0.12207103233200325</v>
      </c>
      <c r="AA3" s="12">
        <f t="shared" si="15"/>
        <v>0.7824183517538944</v>
      </c>
      <c r="AB3" s="12">
        <f t="shared" si="16"/>
        <v>8.8665340244517499E-2</v>
      </c>
      <c r="AC3" s="12">
        <f t="shared" si="17"/>
        <v>0.83711185252833897</v>
      </c>
      <c r="AD3" s="12">
        <f t="shared" si="18"/>
        <v>3.0744192073589999E-2</v>
      </c>
      <c r="AE3" s="21">
        <v>14.492649117947991</v>
      </c>
      <c r="AF3" s="22">
        <v>14.940000000000001</v>
      </c>
    </row>
    <row r="4" spans="1:32" x14ac:dyDescent="0.25">
      <c r="A4" s="8">
        <f t="shared" si="19"/>
        <v>43405</v>
      </c>
      <c r="B4" s="1">
        <v>3</v>
      </c>
      <c r="C4" s="1">
        <v>1</v>
      </c>
      <c r="D4" s="9">
        <v>3.5715096298600001E-2</v>
      </c>
      <c r="E4" s="9">
        <v>2.9966452163699999E-2</v>
      </c>
      <c r="F4" s="9">
        <v>0.19560397933599999</v>
      </c>
      <c r="G4" s="9">
        <v>0.31687983410999998</v>
      </c>
      <c r="H4" s="10">
        <f t="shared" si="0"/>
        <v>0.82720615241038997</v>
      </c>
      <c r="I4" s="11">
        <v>0.50820329485433302</v>
      </c>
      <c r="J4" s="11">
        <v>0.23664328822119701</v>
      </c>
      <c r="K4" s="10">
        <f t="shared" si="1"/>
        <v>0.82720615241038997</v>
      </c>
      <c r="L4" s="11">
        <v>0.2334877960451</v>
      </c>
      <c r="M4" s="11">
        <v>0.286075348365875</v>
      </c>
      <c r="N4" s="12">
        <f t="shared" si="2"/>
        <v>0.41171596034041441</v>
      </c>
      <c r="O4" s="12">
        <f t="shared" si="3"/>
        <v>0.78783119832015625</v>
      </c>
      <c r="P4" s="12">
        <f t="shared" si="4"/>
        <v>0.25227904362203407</v>
      </c>
      <c r="Q4" s="12">
        <f t="shared" si="5"/>
        <v>0.62000709385199992</v>
      </c>
      <c r="R4" s="12">
        <f t="shared" si="6"/>
        <v>0.2811647378114</v>
      </c>
      <c r="S4" s="12">
        <f t="shared" si="7"/>
        <v>0.51647739518319813</v>
      </c>
      <c r="T4" s="12">
        <f t="shared" si="8"/>
        <v>0.49466293039647879</v>
      </c>
      <c r="U4" s="12">
        <f t="shared" si="9"/>
        <v>0.48856874850241616</v>
      </c>
      <c r="V4" s="12">
        <f t="shared" si="10"/>
        <v>0.83467058085159529</v>
      </c>
      <c r="W4" s="12">
        <f t="shared" si="11"/>
        <v>9.3357818968699061E-2</v>
      </c>
      <c r="X4" s="12">
        <f t="shared" si="12"/>
        <v>0.82831108560758393</v>
      </c>
      <c r="Y4" s="12">
        <f t="shared" si="13"/>
        <v>7.8331095423717176E-2</v>
      </c>
      <c r="Z4" s="12">
        <f t="shared" si="14"/>
        <v>8.7522969075548185E-2</v>
      </c>
      <c r="AA4" s="12">
        <f t="shared" si="15"/>
        <v>0.83904161739232541</v>
      </c>
      <c r="AB4" s="12">
        <f t="shared" si="16"/>
        <v>9.4567242651665884E-2</v>
      </c>
      <c r="AC4" s="12">
        <f t="shared" si="17"/>
        <v>0.82720615241038997</v>
      </c>
      <c r="AD4" s="12">
        <f t="shared" si="18"/>
        <v>3.4684628627369998E-2</v>
      </c>
      <c r="AE4" s="21">
        <v>10.23366284080887</v>
      </c>
      <c r="AF4" s="22">
        <v>12.780000000000001</v>
      </c>
    </row>
    <row r="5" spans="1:32" x14ac:dyDescent="0.25">
      <c r="A5" s="8">
        <f t="shared" si="19"/>
        <v>43405</v>
      </c>
      <c r="B5" s="1">
        <v>4</v>
      </c>
      <c r="C5" s="1">
        <v>1</v>
      </c>
      <c r="D5" s="9">
        <v>3.2555214332699998E-2</v>
      </c>
      <c r="E5" s="9">
        <v>2.6516627417300001E-2</v>
      </c>
      <c r="F5" s="9">
        <v>0.18869685513600001</v>
      </c>
      <c r="G5" s="9">
        <v>0.31121068375099997</v>
      </c>
      <c r="H5" s="10">
        <f t="shared" si="0"/>
        <v>0.84297019198375733</v>
      </c>
      <c r="I5" s="11">
        <v>0.50976144481310504</v>
      </c>
      <c r="J5" s="11">
        <v>0.245072976670378</v>
      </c>
      <c r="K5" s="10">
        <f t="shared" si="1"/>
        <v>0.84297019198375733</v>
      </c>
      <c r="L5" s="11">
        <v>0.23218603430104701</v>
      </c>
      <c r="M5" s="11">
        <v>0.29072555471226003</v>
      </c>
      <c r="N5" s="12">
        <f t="shared" si="2"/>
        <v>0.41554658274208134</v>
      </c>
      <c r="O5" s="12">
        <f t="shared" si="3"/>
        <v>0.80627512462099604</v>
      </c>
      <c r="P5" s="12">
        <f t="shared" si="4"/>
        <v>0.25252256466764322</v>
      </c>
      <c r="Q5" s="12">
        <f t="shared" si="5"/>
        <v>0.64926269453033658</v>
      </c>
      <c r="R5" s="12">
        <f t="shared" si="6"/>
        <v>0.27865546941829999</v>
      </c>
      <c r="S5" s="12">
        <f t="shared" si="7"/>
        <v>0.51768180938548547</v>
      </c>
      <c r="T5" s="12">
        <f t="shared" si="8"/>
        <v>0.49537816718682659</v>
      </c>
      <c r="U5" s="12">
        <f t="shared" si="9"/>
        <v>0.47074249441388383</v>
      </c>
      <c r="V5" s="12">
        <f t="shared" si="10"/>
        <v>0.8491347821351618</v>
      </c>
      <c r="W5" s="12">
        <f t="shared" si="11"/>
        <v>8.7919931648548957E-2</v>
      </c>
      <c r="X5" s="12">
        <f t="shared" si="12"/>
        <v>0.8404681893371162</v>
      </c>
      <c r="Y5" s="12">
        <f t="shared" si="13"/>
        <v>7.1611879014334939E-2</v>
      </c>
      <c r="Z5" s="12">
        <f t="shared" si="14"/>
        <v>0.10222445646702724</v>
      </c>
      <c r="AA5" s="12">
        <f t="shared" si="15"/>
        <v>0.8145124509490772</v>
      </c>
      <c r="AB5" s="12">
        <f t="shared" si="16"/>
        <v>8.5204746500656722E-2</v>
      </c>
      <c r="AC5" s="12">
        <f t="shared" si="17"/>
        <v>0.84297019198375733</v>
      </c>
      <c r="AD5" s="12">
        <f t="shared" si="18"/>
        <v>3.3772731116829997E-2</v>
      </c>
      <c r="AE5" s="21">
        <v>11.096282632366945</v>
      </c>
      <c r="AF5" s="22">
        <v>11.52</v>
      </c>
    </row>
    <row r="6" spans="1:32" x14ac:dyDescent="0.25">
      <c r="A6" s="8">
        <f t="shared" si="19"/>
        <v>43405</v>
      </c>
      <c r="B6" s="1">
        <v>1</v>
      </c>
      <c r="C6" s="1">
        <v>2</v>
      </c>
      <c r="D6" s="9">
        <v>2.9143032200600001E-2</v>
      </c>
      <c r="E6" s="9">
        <v>2.3694865125099999E-2</v>
      </c>
      <c r="F6" s="9">
        <v>0.226355062222</v>
      </c>
      <c r="G6" s="9">
        <v>0.38808224389500001</v>
      </c>
      <c r="H6" s="10">
        <f t="shared" si="0"/>
        <v>0.88491412171265993</v>
      </c>
      <c r="I6" s="11">
        <v>0.599467855408509</v>
      </c>
      <c r="J6" s="11">
        <v>0.26321185263806901</v>
      </c>
      <c r="K6" s="10">
        <f t="shared" si="1"/>
        <v>0.88491412171265993</v>
      </c>
      <c r="L6" s="11">
        <v>0.27780231597518401</v>
      </c>
      <c r="M6" s="11">
        <v>0.29744338595100001</v>
      </c>
      <c r="N6" s="12">
        <f t="shared" si="2"/>
        <v>0.48916993669434605</v>
      </c>
      <c r="O6" s="12">
        <f t="shared" si="3"/>
        <v>0.85534952240381212</v>
      </c>
      <c r="P6" s="12">
        <f t="shared" si="4"/>
        <v>0.35072081103726593</v>
      </c>
      <c r="Q6" s="12">
        <f t="shared" si="5"/>
        <v>0.71448449213114773</v>
      </c>
      <c r="R6" s="12">
        <f t="shared" si="6"/>
        <v>0.35893921169440002</v>
      </c>
      <c r="S6" s="12">
        <f t="shared" si="7"/>
        <v>0.6304498406433775</v>
      </c>
      <c r="T6" s="12">
        <f t="shared" si="8"/>
        <v>0.58699736212402742</v>
      </c>
      <c r="U6" s="12">
        <f t="shared" si="9"/>
        <v>0.50791777052668619</v>
      </c>
      <c r="V6" s="12">
        <f t="shared" si="10"/>
        <v>0.88822531155795204</v>
      </c>
      <c r="W6" s="12">
        <f t="shared" si="11"/>
        <v>6.6095942271806152E-2</v>
      </c>
      <c r="X6" s="12">
        <f t="shared" si="12"/>
        <v>0.88016447336831394</v>
      </c>
      <c r="Y6" s="12">
        <f t="shared" si="13"/>
        <v>5.3739584359879973E-2</v>
      </c>
      <c r="Z6" s="12">
        <f t="shared" si="14"/>
        <v>0.10311097434322107</v>
      </c>
      <c r="AA6" s="12">
        <f t="shared" si="15"/>
        <v>0.8130542135080977</v>
      </c>
      <c r="AB6" s="12">
        <f t="shared" si="16"/>
        <v>6.1056297982834046E-2</v>
      </c>
      <c r="AC6" s="12">
        <f t="shared" si="17"/>
        <v>0.88491412171265993</v>
      </c>
      <c r="AD6" s="12">
        <f t="shared" si="18"/>
        <v>4.1177710902010001E-2</v>
      </c>
      <c r="AE6" s="21">
        <v>17.825353626292276</v>
      </c>
      <c r="AF6" s="22">
        <v>19.149999999999999</v>
      </c>
    </row>
    <row r="7" spans="1:32" x14ac:dyDescent="0.25">
      <c r="A7" s="8">
        <f t="shared" si="19"/>
        <v>43405</v>
      </c>
      <c r="B7" s="1">
        <v>2</v>
      </c>
      <c r="C7" s="1">
        <v>2</v>
      </c>
      <c r="D7" s="9">
        <v>2.6487882612899999E-2</v>
      </c>
      <c r="E7" s="9">
        <v>2.3902296622999999E-2</v>
      </c>
      <c r="F7" s="9">
        <v>0.19771028298900001</v>
      </c>
      <c r="G7" s="9">
        <v>0.34094729870700002</v>
      </c>
      <c r="H7" s="10">
        <f t="shared" si="0"/>
        <v>0.8689745203012722</v>
      </c>
      <c r="I7" s="11">
        <v>0.54988463392243203</v>
      </c>
      <c r="J7" s="11">
        <v>0.265914786285953</v>
      </c>
      <c r="K7" s="10">
        <f t="shared" si="1"/>
        <v>0.8689745203012722</v>
      </c>
      <c r="L7" s="11">
        <v>0.24659292140148401</v>
      </c>
      <c r="M7" s="11">
        <v>0.306009877244457</v>
      </c>
      <c r="N7" s="12">
        <f t="shared" si="2"/>
        <v>0.45014023304696577</v>
      </c>
      <c r="O7" s="12">
        <f t="shared" si="3"/>
        <v>0.83670018875248853</v>
      </c>
      <c r="P7" s="12">
        <f t="shared" si="4"/>
        <v>0.29474404906626228</v>
      </c>
      <c r="Q7" s="12">
        <f t="shared" si="5"/>
        <v>0.72447934195698505</v>
      </c>
      <c r="R7" s="12">
        <f t="shared" si="6"/>
        <v>0.3144594160941</v>
      </c>
      <c r="S7" s="12">
        <f t="shared" si="7"/>
        <v>0.56683490217661103</v>
      </c>
      <c r="T7" s="12">
        <f t="shared" si="8"/>
        <v>0.54377449093478314</v>
      </c>
      <c r="U7" s="12">
        <f t="shared" si="9"/>
        <v>0.46971129928466104</v>
      </c>
      <c r="V7" s="12">
        <f t="shared" si="10"/>
        <v>0.87326643938384263</v>
      </c>
      <c r="W7" s="12">
        <f t="shared" si="11"/>
        <v>6.7685524913524503E-2</v>
      </c>
      <c r="X7" s="12">
        <f t="shared" si="12"/>
        <v>0.87123599942233909</v>
      </c>
      <c r="Y7" s="12">
        <f t="shared" si="13"/>
        <v>6.1078475664136572E-2</v>
      </c>
      <c r="Z7" s="12">
        <f t="shared" si="14"/>
        <v>5.1311307661670788E-2</v>
      </c>
      <c r="AA7" s="12">
        <f t="shared" si="15"/>
        <v>0.90238608243299978</v>
      </c>
      <c r="AB7" s="12">
        <f t="shared" si="16"/>
        <v>7.0105546263737731E-2</v>
      </c>
      <c r="AC7" s="12">
        <f t="shared" si="17"/>
        <v>0.86897452030127231</v>
      </c>
      <c r="AD7" s="12">
        <f t="shared" si="18"/>
        <v>3.6484959533000003E-2</v>
      </c>
      <c r="AE7" s="21">
        <v>15.93459290236056</v>
      </c>
      <c r="AF7" s="22">
        <v>19.100000000000001</v>
      </c>
    </row>
    <row r="8" spans="1:32" x14ac:dyDescent="0.25">
      <c r="A8" s="8">
        <f t="shared" si="19"/>
        <v>43405</v>
      </c>
      <c r="B8" s="1">
        <v>3</v>
      </c>
      <c r="C8" s="1">
        <v>2</v>
      </c>
      <c r="D8" s="9">
        <v>2.87548461814E-2</v>
      </c>
      <c r="E8" s="9">
        <v>2.52391634162E-2</v>
      </c>
      <c r="F8" s="9">
        <v>0.21401172315600001</v>
      </c>
      <c r="G8" s="9">
        <v>0.37207567717899998</v>
      </c>
      <c r="H8" s="10">
        <f t="shared" si="0"/>
        <v>0.87295131801072279</v>
      </c>
      <c r="I8" s="11">
        <v>0.57979066778736099</v>
      </c>
      <c r="J8" s="11">
        <v>0.26969348587369801</v>
      </c>
      <c r="K8" s="10">
        <f t="shared" si="1"/>
        <v>0.87295131801072279</v>
      </c>
      <c r="L8" s="11">
        <v>0.26519608242472598</v>
      </c>
      <c r="M8" s="11">
        <v>0.30894447411829901</v>
      </c>
      <c r="N8" s="12">
        <f t="shared" si="2"/>
        <v>0.47274363201260683</v>
      </c>
      <c r="O8" s="12">
        <f t="shared" si="3"/>
        <v>0.84135304207254569</v>
      </c>
      <c r="P8" s="12">
        <f t="shared" si="4"/>
        <v>0.32948142668446534</v>
      </c>
      <c r="Q8" s="12">
        <f t="shared" si="5"/>
        <v>0.73857614756824375</v>
      </c>
      <c r="R8" s="12">
        <f t="shared" si="6"/>
        <v>0.34332083099759997</v>
      </c>
      <c r="S8" s="12">
        <f t="shared" si="7"/>
        <v>0.60523609012071289</v>
      </c>
      <c r="T8" s="12">
        <f t="shared" si="8"/>
        <v>0.57167384223987794</v>
      </c>
      <c r="U8" s="12">
        <f t="shared" si="9"/>
        <v>0.49880144827547918</v>
      </c>
      <c r="V8" s="12">
        <f t="shared" si="10"/>
        <v>0.87698665990952585</v>
      </c>
      <c r="W8" s="12">
        <f t="shared" si="11"/>
        <v>6.7488598869689026E-2</v>
      </c>
      <c r="X8" s="12">
        <f t="shared" si="12"/>
        <v>0.8732742289035208</v>
      </c>
      <c r="Y8" s="12">
        <f t="shared" si="13"/>
        <v>5.9237172226790182E-2</v>
      </c>
      <c r="Z8" s="12">
        <f t="shared" si="14"/>
        <v>6.5112459537664522E-2</v>
      </c>
      <c r="AA8" s="12">
        <f t="shared" si="15"/>
        <v>0.87773599124748192</v>
      </c>
      <c r="AB8" s="12">
        <f t="shared" si="16"/>
        <v>6.7833413910734677E-2</v>
      </c>
      <c r="AC8" s="12">
        <f t="shared" si="17"/>
        <v>0.87295131801072279</v>
      </c>
      <c r="AD8" s="12">
        <f t="shared" si="18"/>
        <v>3.9731484059519998E-2</v>
      </c>
      <c r="AE8" s="21">
        <v>18.519269178172941</v>
      </c>
      <c r="AF8" s="22">
        <v>20.410000000000004</v>
      </c>
    </row>
    <row r="9" spans="1:32" x14ac:dyDescent="0.25">
      <c r="A9" s="8">
        <f t="shared" si="19"/>
        <v>43405</v>
      </c>
      <c r="B9" s="1"/>
      <c r="C9" s="1"/>
      <c r="D9" s="9"/>
      <c r="E9" s="9"/>
      <c r="F9" s="9"/>
      <c r="G9" s="9"/>
      <c r="H9" s="10"/>
      <c r="I9" s="11"/>
      <c r="J9" s="11"/>
      <c r="K9" s="10"/>
      <c r="L9" s="11"/>
      <c r="M9" s="11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21"/>
      <c r="AF9" s="22"/>
    </row>
    <row r="10" spans="1:32" x14ac:dyDescent="0.25">
      <c r="A10" s="8">
        <f>A9</f>
        <v>43405</v>
      </c>
      <c r="B10" s="1">
        <v>1</v>
      </c>
      <c r="C10" s="1">
        <v>3</v>
      </c>
      <c r="D10" s="9">
        <v>2.4533912521800001E-2</v>
      </c>
      <c r="E10" s="9">
        <v>2.2451923923000001E-2</v>
      </c>
      <c r="F10" s="9">
        <v>0.17678370582299999</v>
      </c>
      <c r="G10" s="9">
        <v>0.30963553922600001</v>
      </c>
      <c r="H10" s="10">
        <f t="shared" si="0"/>
        <v>0.86478306823087547</v>
      </c>
      <c r="I10" s="11">
        <v>0.51770449866441803</v>
      </c>
      <c r="J10" s="11">
        <v>0.273122074743603</v>
      </c>
      <c r="K10" s="10">
        <f t="shared" si="1"/>
        <v>0.86478306823087547</v>
      </c>
      <c r="L10" s="11">
        <v>0.227861522465648</v>
      </c>
      <c r="M10" s="11">
        <v>0.31582726903099601</v>
      </c>
      <c r="N10" s="12">
        <f t="shared" si="2"/>
        <v>0.4252011265059395</v>
      </c>
      <c r="O10" s="12">
        <f t="shared" si="3"/>
        <v>0.83179618983012427</v>
      </c>
      <c r="P10" s="12">
        <f t="shared" si="4"/>
        <v>0.25957665260340385</v>
      </c>
      <c r="Q10" s="12">
        <f t="shared" si="5"/>
        <v>0.75149365595952844</v>
      </c>
      <c r="R10" s="12">
        <f t="shared" si="6"/>
        <v>0.28510162670420003</v>
      </c>
      <c r="S10" s="12">
        <f t="shared" si="7"/>
        <v>0.52654816634766144</v>
      </c>
      <c r="T10" s="12">
        <f t="shared" si="8"/>
        <v>0.51266854613323221</v>
      </c>
      <c r="U10" s="12">
        <f t="shared" si="9"/>
        <v>0.44138825975886287</v>
      </c>
      <c r="V10" s="12">
        <f t="shared" si="10"/>
        <v>0.86935397289013949</v>
      </c>
      <c r="W10" s="12">
        <f t="shared" si="11"/>
        <v>6.8795406544691948E-2</v>
      </c>
      <c r="X10" s="12">
        <f t="shared" si="12"/>
        <v>0.8682472794671372</v>
      </c>
      <c r="Y10" s="12">
        <f t="shared" si="13"/>
        <v>6.2957313988170893E-2</v>
      </c>
      <c r="Z10" s="12">
        <f t="shared" si="14"/>
        <v>4.4310982975602979E-2</v>
      </c>
      <c r="AA10" s="12">
        <f t="shared" si="15"/>
        <v>0.91513833772130659</v>
      </c>
      <c r="AB10" s="12">
        <f t="shared" si="16"/>
        <v>7.2510810545596174E-2</v>
      </c>
      <c r="AC10" s="12">
        <f t="shared" si="17"/>
        <v>0.86478306823087558</v>
      </c>
      <c r="AD10" s="12">
        <f t="shared" si="18"/>
        <v>3.3208746314899999E-2</v>
      </c>
      <c r="AE10" s="21">
        <v>16.889522560911935</v>
      </c>
      <c r="AF10" s="22">
        <v>17.490000000000002</v>
      </c>
    </row>
    <row r="11" spans="1:32" x14ac:dyDescent="0.25">
      <c r="A11" s="8">
        <f t="shared" si="19"/>
        <v>43405</v>
      </c>
      <c r="B11" s="1">
        <v>2</v>
      </c>
      <c r="C11" s="1">
        <v>3</v>
      </c>
      <c r="D11" s="9">
        <v>2.90601504598E-2</v>
      </c>
      <c r="E11" s="9">
        <v>2.34508723094E-2</v>
      </c>
      <c r="F11" s="9">
        <v>0.219169220548</v>
      </c>
      <c r="G11" s="9">
        <v>0.40064637967599998</v>
      </c>
      <c r="H11" s="10">
        <f t="shared" si="0"/>
        <v>0.88940804402945139</v>
      </c>
      <c r="I11" s="11">
        <v>0.61226592745980701</v>
      </c>
      <c r="J11" s="11">
        <v>0.29279217732244001</v>
      </c>
      <c r="K11" s="10">
        <f t="shared" si="1"/>
        <v>0.88940804402945139</v>
      </c>
      <c r="L11" s="11">
        <v>0.28501992527431103</v>
      </c>
      <c r="M11" s="11">
        <v>0.32919893100578301</v>
      </c>
      <c r="N11" s="12">
        <f t="shared" si="2"/>
        <v>0.49914471290846019</v>
      </c>
      <c r="O11" s="12">
        <f t="shared" si="3"/>
        <v>0.86060741151445819</v>
      </c>
      <c r="P11" s="12">
        <f t="shared" si="4"/>
        <v>0.36556465691149825</v>
      </c>
      <c r="Q11" s="12">
        <f t="shared" si="5"/>
        <v>0.82802301652687982</v>
      </c>
      <c r="R11" s="12">
        <f t="shared" si="6"/>
        <v>0.37158622921619999</v>
      </c>
      <c r="S11" s="12">
        <f t="shared" si="7"/>
        <v>0.64724438141654617</v>
      </c>
      <c r="T11" s="12">
        <f t="shared" si="8"/>
        <v>0.59952181226788293</v>
      </c>
      <c r="U11" s="12">
        <f t="shared" si="9"/>
        <v>0.51652448844318521</v>
      </c>
      <c r="V11" s="12">
        <f t="shared" si="10"/>
        <v>0.89246568921079938</v>
      </c>
      <c r="W11" s="12">
        <f t="shared" si="11"/>
        <v>6.4128160111682667E-2</v>
      </c>
      <c r="X11" s="12">
        <f t="shared" si="12"/>
        <v>0.88412189123281482</v>
      </c>
      <c r="Y11" s="12">
        <f t="shared" si="13"/>
        <v>5.1749948655502538E-2</v>
      </c>
      <c r="Z11" s="12">
        <f t="shared" si="14"/>
        <v>0.10682096547717761</v>
      </c>
      <c r="AA11" s="12">
        <f t="shared" si="15"/>
        <v>0.80697697494169807</v>
      </c>
      <c r="AB11" s="12">
        <f t="shared" si="16"/>
        <v>5.8532595073901732E-2</v>
      </c>
      <c r="AC11" s="12">
        <f t="shared" si="17"/>
        <v>0.88940804402945151</v>
      </c>
      <c r="AD11" s="12">
        <f t="shared" si="18"/>
        <v>4.2409725198539999E-2</v>
      </c>
      <c r="AE11" s="21">
        <v>19.20681853232993</v>
      </c>
      <c r="AF11" s="22">
        <v>19.22</v>
      </c>
    </row>
    <row r="12" spans="1:32" x14ac:dyDescent="0.25">
      <c r="A12" s="8">
        <f t="shared" si="19"/>
        <v>43405</v>
      </c>
      <c r="B12" s="1">
        <v>3</v>
      </c>
      <c r="C12" s="1">
        <v>3</v>
      </c>
      <c r="D12" s="9">
        <v>2.48124304702E-2</v>
      </c>
      <c r="E12" s="9">
        <v>2.3110936427E-2</v>
      </c>
      <c r="F12" s="9">
        <v>0.16890318526299999</v>
      </c>
      <c r="G12" s="9">
        <v>0.288419103126</v>
      </c>
      <c r="H12" s="10">
        <f t="shared" si="0"/>
        <v>0.85162948356337753</v>
      </c>
      <c r="I12" s="11">
        <v>0.49038511287604603</v>
      </c>
      <c r="J12" s="11">
        <v>0.26133849343756299</v>
      </c>
      <c r="K12" s="10">
        <f t="shared" si="1"/>
        <v>0.85162948356337753</v>
      </c>
      <c r="L12" s="11">
        <v>0.21378725652914199</v>
      </c>
      <c r="M12" s="11">
        <v>0.30686877155083198</v>
      </c>
      <c r="N12" s="12">
        <f t="shared" si="2"/>
        <v>0.40201287514928946</v>
      </c>
      <c r="O12" s="12">
        <f t="shared" si="3"/>
        <v>0.8164064957691517</v>
      </c>
      <c r="P12" s="12">
        <f t="shared" si="4"/>
        <v>0.23140033879284036</v>
      </c>
      <c r="Q12" s="12">
        <f t="shared" si="5"/>
        <v>0.70760014192095411</v>
      </c>
      <c r="R12" s="12">
        <f t="shared" si="6"/>
        <v>0.26360667265580001</v>
      </c>
      <c r="S12" s="12">
        <f t="shared" si="7"/>
        <v>0.49354687620908611</v>
      </c>
      <c r="T12" s="12">
        <f t="shared" si="8"/>
        <v>0.48622070425030511</v>
      </c>
      <c r="U12" s="12">
        <f t="shared" si="9"/>
        <v>0.43090294375990623</v>
      </c>
      <c r="V12" s="12">
        <f t="shared" si="10"/>
        <v>0.85713293610029506</v>
      </c>
      <c r="W12" s="12">
        <f t="shared" si="11"/>
        <v>7.3771327386899746E-2</v>
      </c>
      <c r="X12" s="12">
        <f t="shared" si="12"/>
        <v>0.85751615936609382</v>
      </c>
      <c r="Y12" s="12">
        <f t="shared" si="13"/>
        <v>6.8712513247006446E-2</v>
      </c>
      <c r="Z12" s="12">
        <f t="shared" si="14"/>
        <v>3.5504476278761056E-2</v>
      </c>
      <c r="AA12" s="12">
        <f t="shared" si="15"/>
        <v>0.93142574060838124</v>
      </c>
      <c r="AB12" s="12">
        <f t="shared" si="16"/>
        <v>8.0129700760159628E-2</v>
      </c>
      <c r="AC12" s="12">
        <f t="shared" si="17"/>
        <v>0.85162948356337753</v>
      </c>
      <c r="AD12" s="12">
        <f t="shared" si="18"/>
        <v>3.1153003955300004E-2</v>
      </c>
      <c r="AE12" s="21">
        <v>18.426959311179644</v>
      </c>
      <c r="AF12" s="22">
        <v>19.369999999999997</v>
      </c>
    </row>
    <row r="13" spans="1:32" x14ac:dyDescent="0.25">
      <c r="A13" s="8">
        <f t="shared" si="19"/>
        <v>43405</v>
      </c>
      <c r="B13" s="1">
        <v>4</v>
      </c>
      <c r="C13" s="1">
        <v>3</v>
      </c>
      <c r="D13" s="9">
        <v>2.4333231964300001E-2</v>
      </c>
      <c r="E13" s="9">
        <v>2.18226206362E-2</v>
      </c>
      <c r="F13" s="9">
        <v>0.18102093389400001</v>
      </c>
      <c r="G13" s="9">
        <v>0.31676110853200001</v>
      </c>
      <c r="H13" s="10">
        <f t="shared" si="0"/>
        <v>0.87109468792365352</v>
      </c>
      <c r="I13" s="11">
        <v>0.52756536581329705</v>
      </c>
      <c r="J13" s="11">
        <v>0.27268997888404001</v>
      </c>
      <c r="K13" s="10">
        <f t="shared" si="1"/>
        <v>0.87109468792365352</v>
      </c>
      <c r="L13" s="11">
        <v>0.23311654212504901</v>
      </c>
      <c r="M13" s="11">
        <v>0.31304286739943799</v>
      </c>
      <c r="N13" s="12">
        <f t="shared" si="2"/>
        <v>0.43375679125417105</v>
      </c>
      <c r="O13" s="12">
        <f t="shared" si="3"/>
        <v>0.83918078487067471</v>
      </c>
      <c r="P13" s="12">
        <f t="shared" si="4"/>
        <v>0.26969073678875383</v>
      </c>
      <c r="Q13" s="12">
        <f t="shared" si="5"/>
        <v>0.74985898988613697</v>
      </c>
      <c r="R13" s="12">
        <f t="shared" si="6"/>
        <v>0.29242787656770003</v>
      </c>
      <c r="S13" s="12">
        <f t="shared" si="7"/>
        <v>0.53854879567418079</v>
      </c>
      <c r="T13" s="12">
        <f t="shared" si="8"/>
        <v>0.5215132164517039</v>
      </c>
      <c r="U13" s="12">
        <f t="shared" si="9"/>
        <v>0.44394131101266782</v>
      </c>
      <c r="V13" s="12">
        <f t="shared" si="10"/>
        <v>0.87524883279402854</v>
      </c>
      <c r="W13" s="12">
        <f t="shared" si="11"/>
        <v>6.7049034821538706E-2</v>
      </c>
      <c r="X13" s="12">
        <f t="shared" si="12"/>
        <v>0.87281979751933225</v>
      </c>
      <c r="Y13" s="12">
        <f t="shared" si="13"/>
        <v>6.0131167659129112E-2</v>
      </c>
      <c r="Z13" s="12">
        <f t="shared" si="14"/>
        <v>5.4394214095241394E-2</v>
      </c>
      <c r="AA13" s="12">
        <f t="shared" si="15"/>
        <v>0.89682376217908932</v>
      </c>
      <c r="AB13" s="12">
        <f t="shared" si="16"/>
        <v>6.8892992379446169E-2</v>
      </c>
      <c r="AC13" s="12">
        <f t="shared" si="17"/>
        <v>0.87109468792365352</v>
      </c>
      <c r="AD13" s="12">
        <f t="shared" si="18"/>
        <v>3.385837291682E-2</v>
      </c>
      <c r="AE13" s="21">
        <v>16.351578853261323</v>
      </c>
      <c r="AF13" s="22">
        <v>18.39</v>
      </c>
    </row>
    <row r="14" spans="1:32" x14ac:dyDescent="0.25">
      <c r="A14" s="8">
        <f t="shared" si="19"/>
        <v>43405</v>
      </c>
      <c r="B14" s="1"/>
      <c r="C14" s="1"/>
      <c r="D14" s="9"/>
      <c r="E14" s="9"/>
      <c r="F14" s="9"/>
      <c r="G14" s="9"/>
      <c r="H14" s="10"/>
      <c r="I14" s="11"/>
      <c r="J14" s="11"/>
      <c r="K14" s="10"/>
      <c r="L14" s="11"/>
      <c r="M14" s="11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21"/>
      <c r="AF14" s="22"/>
    </row>
    <row r="15" spans="1:32" x14ac:dyDescent="0.25">
      <c r="A15" s="8">
        <f t="shared" si="19"/>
        <v>43405</v>
      </c>
      <c r="B15" s="1">
        <v>2</v>
      </c>
      <c r="C15" s="1">
        <v>4</v>
      </c>
      <c r="D15" s="9">
        <v>3.15234788003E-2</v>
      </c>
      <c r="E15" s="9">
        <v>2.7279566329800001E-2</v>
      </c>
      <c r="F15" s="9">
        <v>0.21698041526799999</v>
      </c>
      <c r="G15" s="9">
        <v>0.35622766530200001</v>
      </c>
      <c r="H15" s="10">
        <f t="shared" si="0"/>
        <v>0.85773636542014031</v>
      </c>
      <c r="I15" s="11">
        <v>0.55848116551006699</v>
      </c>
      <c r="J15" s="11">
        <v>0.24292618117932299</v>
      </c>
      <c r="K15" s="10">
        <f t="shared" si="1"/>
        <v>0.85773636542014031</v>
      </c>
      <c r="L15" s="11">
        <v>0.25629410849499201</v>
      </c>
      <c r="M15" s="11">
        <v>0.28321777060289599</v>
      </c>
      <c r="N15" s="12">
        <f t="shared" si="2"/>
        <v>0.45442399067510275</v>
      </c>
      <c r="O15" s="12">
        <f t="shared" si="3"/>
        <v>0.82355154754156423</v>
      </c>
      <c r="P15" s="12">
        <f t="shared" si="4"/>
        <v>0.3069282093184344</v>
      </c>
      <c r="Q15" s="12">
        <f t="shared" si="5"/>
        <v>0.64175031586150721</v>
      </c>
      <c r="R15" s="12">
        <f t="shared" si="6"/>
        <v>0.32470418650170002</v>
      </c>
      <c r="S15" s="12">
        <f t="shared" si="7"/>
        <v>0.5784420363517403</v>
      </c>
      <c r="T15" s="12">
        <f t="shared" si="8"/>
        <v>0.54864055426823999</v>
      </c>
      <c r="U15" s="12">
        <f t="shared" si="9"/>
        <v>0.49791126521892787</v>
      </c>
      <c r="V15" s="12">
        <f t="shared" si="10"/>
        <v>0.86279610085110836</v>
      </c>
      <c r="W15" s="12">
        <f t="shared" si="11"/>
        <v>7.5954569163038638E-2</v>
      </c>
      <c r="X15" s="12">
        <f t="shared" si="12"/>
        <v>0.8583164000830722</v>
      </c>
      <c r="Y15" s="12">
        <f t="shared" si="13"/>
        <v>6.5729030753889237E-2</v>
      </c>
      <c r="Z15" s="12">
        <f t="shared" si="14"/>
        <v>7.2171644531511397E-2</v>
      </c>
      <c r="AA15" s="12">
        <f t="shared" si="15"/>
        <v>0.8653729654209481</v>
      </c>
      <c r="AB15" s="12">
        <f t="shared" si="16"/>
        <v>7.6579022313365622E-2</v>
      </c>
      <c r="AC15" s="12">
        <f t="shared" si="17"/>
        <v>0.85773636542014042</v>
      </c>
      <c r="AD15" s="12">
        <f t="shared" si="18"/>
        <v>3.8350723163180001E-2</v>
      </c>
      <c r="AE15" s="21">
        <v>14.27938149420485</v>
      </c>
      <c r="AF15" s="22">
        <v>17.110000000000003</v>
      </c>
    </row>
    <row r="16" spans="1:32" x14ac:dyDescent="0.25">
      <c r="A16" s="8">
        <f t="shared" si="19"/>
        <v>43405</v>
      </c>
      <c r="B16" s="1">
        <v>3</v>
      </c>
      <c r="C16" s="1">
        <v>4</v>
      </c>
      <c r="D16" s="9">
        <v>3.3247781388199997E-2</v>
      </c>
      <c r="E16" s="9">
        <v>2.7209705035999999E-2</v>
      </c>
      <c r="F16" s="9">
        <v>0.205992692265</v>
      </c>
      <c r="G16" s="9">
        <v>0.33999790161600002</v>
      </c>
      <c r="H16" s="10">
        <f t="shared" si="0"/>
        <v>0.85180206214090526</v>
      </c>
      <c r="I16" s="11">
        <v>0.54102649846598605</v>
      </c>
      <c r="J16" s="11">
        <v>0.24543501454570299</v>
      </c>
      <c r="K16" s="10">
        <f t="shared" si="1"/>
        <v>0.85180206214090526</v>
      </c>
      <c r="L16" s="11">
        <v>0.249452709550359</v>
      </c>
      <c r="M16" s="11">
        <v>0.2881362061144</v>
      </c>
      <c r="N16" s="12">
        <f t="shared" si="2"/>
        <v>0.44051849103749524</v>
      </c>
      <c r="O16" s="12">
        <f t="shared" si="3"/>
        <v>0.81660841270485918</v>
      </c>
      <c r="P16" s="12">
        <f t="shared" si="4"/>
        <v>0.28717856851184365</v>
      </c>
      <c r="Q16" s="12">
        <f t="shared" si="5"/>
        <v>0.65053380232833002</v>
      </c>
      <c r="R16" s="12">
        <f t="shared" si="6"/>
        <v>0.30675012022780002</v>
      </c>
      <c r="S16" s="12">
        <f t="shared" si="7"/>
        <v>0.55644334108179627</v>
      </c>
      <c r="T16" s="12">
        <f t="shared" si="8"/>
        <v>0.52691377615374591</v>
      </c>
      <c r="U16" s="12">
        <f t="shared" si="9"/>
        <v>0.49096974075162658</v>
      </c>
      <c r="V16" s="12">
        <f t="shared" si="10"/>
        <v>0.85729271933732731</v>
      </c>
      <c r="W16" s="12">
        <f t="shared" si="11"/>
        <v>8.3024932067744819E-2</v>
      </c>
      <c r="X16" s="12">
        <f t="shared" si="12"/>
        <v>0.84902816086437338</v>
      </c>
      <c r="Y16" s="12">
        <f t="shared" si="13"/>
        <v>6.7946907067881757E-2</v>
      </c>
      <c r="Z16" s="12">
        <f t="shared" si="14"/>
        <v>9.9873096109782511E-2</v>
      </c>
      <c r="AA16" s="12">
        <f t="shared" si="15"/>
        <v>0.81839160088008223</v>
      </c>
      <c r="AB16" s="12">
        <f t="shared" si="16"/>
        <v>8.0029038140156369E-2</v>
      </c>
      <c r="AC16" s="12">
        <f t="shared" si="17"/>
        <v>0.85180206214090515</v>
      </c>
      <c r="AD16" s="12">
        <f t="shared" si="18"/>
        <v>3.6720760665200004E-2</v>
      </c>
      <c r="AE16" s="21">
        <v>15.702226685446394</v>
      </c>
      <c r="AF16" s="22">
        <v>17.950000000000003</v>
      </c>
    </row>
    <row r="17" spans="1:32" x14ac:dyDescent="0.25">
      <c r="A17" s="8">
        <f t="shared" si="19"/>
        <v>43405</v>
      </c>
      <c r="B17" s="1">
        <v>4</v>
      </c>
      <c r="C17" s="1">
        <v>4</v>
      </c>
      <c r="D17" s="9">
        <v>2.89283169753E-2</v>
      </c>
      <c r="E17" s="9">
        <v>2.3776708137800001E-2</v>
      </c>
      <c r="F17" s="9">
        <v>0.19166684808600001</v>
      </c>
      <c r="G17" s="9">
        <v>0.32119390051800001</v>
      </c>
      <c r="H17" s="10">
        <f t="shared" si="0"/>
        <v>0.8621522672296783</v>
      </c>
      <c r="I17" s="11">
        <v>0.52797787757376302</v>
      </c>
      <c r="J17" s="11">
        <v>0.252557936602813</v>
      </c>
      <c r="K17" s="10">
        <f t="shared" si="1"/>
        <v>0.8621522672296783</v>
      </c>
      <c r="L17" s="11">
        <v>0.23852687061682901</v>
      </c>
      <c r="M17" s="11">
        <v>0.29293889977735299</v>
      </c>
      <c r="N17" s="12">
        <f t="shared" si="2"/>
        <v>0.43256635153701412</v>
      </c>
      <c r="O17" s="12">
        <f t="shared" si="3"/>
        <v>0.82871815265872351</v>
      </c>
      <c r="P17" s="12">
        <f t="shared" si="4"/>
        <v>0.27094458232262708</v>
      </c>
      <c r="Q17" s="12">
        <f t="shared" si="5"/>
        <v>0.67579267737465898</v>
      </c>
      <c r="R17" s="12">
        <f t="shared" si="6"/>
        <v>0.29226558354269999</v>
      </c>
      <c r="S17" s="12">
        <f t="shared" si="7"/>
        <v>0.53948025763261787</v>
      </c>
      <c r="T17" s="12">
        <f t="shared" si="8"/>
        <v>0.51568864604753739</v>
      </c>
      <c r="U17" s="12">
        <f t="shared" si="9"/>
        <v>0.46215452249395184</v>
      </c>
      <c r="V17" s="12">
        <f t="shared" si="10"/>
        <v>0.86690276658715781</v>
      </c>
      <c r="W17" s="12">
        <f t="shared" si="11"/>
        <v>7.7369350357111094E-2</v>
      </c>
      <c r="X17" s="12">
        <f t="shared" si="12"/>
        <v>0.85903937802404828</v>
      </c>
      <c r="Y17" s="12">
        <f t="shared" si="13"/>
        <v>6.3591271618840706E-2</v>
      </c>
      <c r="Z17" s="12">
        <f t="shared" si="14"/>
        <v>9.7744168159395281E-2</v>
      </c>
      <c r="AA17" s="12">
        <f t="shared" si="15"/>
        <v>0.82191812811306575</v>
      </c>
      <c r="AB17" s="12">
        <f t="shared" si="16"/>
        <v>7.4026026333172942E-2</v>
      </c>
      <c r="AC17" s="12">
        <f t="shared" si="17"/>
        <v>0.8621522672296783</v>
      </c>
      <c r="AD17" s="12">
        <f t="shared" si="18"/>
        <v>3.449706086558E-2</v>
      </c>
      <c r="AE17" s="21">
        <v>15.081522407388002</v>
      </c>
      <c r="AF17" s="22">
        <v>17.009999999999998</v>
      </c>
    </row>
    <row r="18" spans="1:32" x14ac:dyDescent="0.25">
      <c r="A18" s="8">
        <f t="shared" si="19"/>
        <v>43405</v>
      </c>
      <c r="B18" s="1">
        <v>1</v>
      </c>
      <c r="C18" s="1">
        <v>5</v>
      </c>
      <c r="D18" s="9">
        <v>2.7955038020999998E-2</v>
      </c>
      <c r="E18" s="9">
        <v>2.2981946846099999E-2</v>
      </c>
      <c r="F18" s="9">
        <v>0.22295841405399999</v>
      </c>
      <c r="G18" s="9">
        <v>0.37935130699199998</v>
      </c>
      <c r="H18" s="10">
        <f t="shared" si="0"/>
        <v>0.88575666253355234</v>
      </c>
      <c r="I18" s="11">
        <v>0.59241310008814296</v>
      </c>
      <c r="J18" s="11">
        <v>0.259655269495569</v>
      </c>
      <c r="K18" s="10">
        <f t="shared" si="1"/>
        <v>0.88575666253355234</v>
      </c>
      <c r="L18" s="11">
        <v>0.27254111017626698</v>
      </c>
      <c r="M18" s="11">
        <v>0.29314514976705902</v>
      </c>
      <c r="N18" s="12">
        <f t="shared" si="2"/>
        <v>0.48428429933092892</v>
      </c>
      <c r="O18" s="12">
        <f t="shared" si="3"/>
        <v>0.85633529516425622</v>
      </c>
      <c r="P18" s="12">
        <f t="shared" si="4"/>
        <v>0.34175102722517137</v>
      </c>
      <c r="Q18" s="12">
        <f t="shared" si="5"/>
        <v>0.70144422941635209</v>
      </c>
      <c r="R18" s="12">
        <f t="shared" si="6"/>
        <v>0.35139626897099996</v>
      </c>
      <c r="S18" s="12">
        <f t="shared" si="7"/>
        <v>0.62106548945327467</v>
      </c>
      <c r="T18" s="12">
        <f t="shared" si="8"/>
        <v>0.58094424926450572</v>
      </c>
      <c r="U18" s="12">
        <f t="shared" si="9"/>
        <v>0.4977300447610945</v>
      </c>
      <c r="V18" s="12">
        <f t="shared" si="10"/>
        <v>0.88901954757242052</v>
      </c>
      <c r="W18" s="12">
        <f t="shared" si="11"/>
        <v>6.4968158673845602E-2</v>
      </c>
      <c r="X18" s="12">
        <f t="shared" si="12"/>
        <v>0.88162126223090542</v>
      </c>
      <c r="Y18" s="12">
        <f t="shared" si="13"/>
        <v>5.3410579095248885E-2</v>
      </c>
      <c r="Z18" s="12">
        <f t="shared" si="14"/>
        <v>9.7632225147902318E-2</v>
      </c>
      <c r="AA18" s="12">
        <f t="shared" si="15"/>
        <v>0.82210393807498372</v>
      </c>
      <c r="AB18" s="12">
        <f t="shared" si="16"/>
        <v>6.0582226612928627E-2</v>
      </c>
      <c r="AC18" s="12">
        <f t="shared" si="17"/>
        <v>0.88575666253355234</v>
      </c>
      <c r="AD18" s="12">
        <f t="shared" si="18"/>
        <v>4.0233325383809998E-2</v>
      </c>
      <c r="AE18" s="21">
        <v>18.735719900777919</v>
      </c>
      <c r="AF18" s="22">
        <v>18.169999999999998</v>
      </c>
    </row>
    <row r="19" spans="1:32" x14ac:dyDescent="0.25">
      <c r="A19" s="8">
        <f t="shared" si="19"/>
        <v>43405</v>
      </c>
      <c r="B19" s="1">
        <v>2</v>
      </c>
      <c r="C19" s="1">
        <v>5</v>
      </c>
      <c r="D19" s="9">
        <v>2.71238447905E-2</v>
      </c>
      <c r="E19" s="9">
        <v>2.5354769382E-2</v>
      </c>
      <c r="F19" s="9">
        <v>0.20059667106099999</v>
      </c>
      <c r="G19" s="9">
        <v>0.34964274405500001</v>
      </c>
      <c r="H19" s="10">
        <f t="shared" si="0"/>
        <v>0.86477366663254096</v>
      </c>
      <c r="I19" s="11">
        <v>0.55592382211326496</v>
      </c>
      <c r="J19" s="11">
        <v>0.27087494806706702</v>
      </c>
      <c r="K19" s="10">
        <f t="shared" si="1"/>
        <v>0.86477366663254096</v>
      </c>
      <c r="L19" s="11">
        <v>0.24977074121353601</v>
      </c>
      <c r="M19" s="11">
        <v>0.31323218839660499</v>
      </c>
      <c r="N19" s="12">
        <f t="shared" si="2"/>
        <v>0.45384291428927898</v>
      </c>
      <c r="O19" s="12">
        <f t="shared" si="3"/>
        <v>0.831785189960073</v>
      </c>
      <c r="P19" s="12">
        <f t="shared" si="4"/>
        <v>0.30248129563151449</v>
      </c>
      <c r="Q19" s="12">
        <f t="shared" si="5"/>
        <v>0.7430136911328713</v>
      </c>
      <c r="R19" s="12">
        <f t="shared" si="6"/>
        <v>0.3225188992645</v>
      </c>
      <c r="S19" s="12">
        <f t="shared" si="7"/>
        <v>0.57477722496243844</v>
      </c>
      <c r="T19" s="12">
        <f t="shared" si="8"/>
        <v>0.55177552960107068</v>
      </c>
      <c r="U19" s="12">
        <f t="shared" si="9"/>
        <v>0.48014716292948878</v>
      </c>
      <c r="V19" s="12">
        <f t="shared" si="10"/>
        <v>0.86934520694154271</v>
      </c>
      <c r="W19" s="12">
        <f t="shared" si="11"/>
        <v>6.7451887932683988E-2</v>
      </c>
      <c r="X19" s="12">
        <f t="shared" si="12"/>
        <v>0.86949558112551129</v>
      </c>
      <c r="Y19" s="12">
        <f t="shared" si="13"/>
        <v>6.3052530941804755E-2</v>
      </c>
      <c r="Z19" s="12">
        <f t="shared" si="14"/>
        <v>3.3710406351146291E-2</v>
      </c>
      <c r="AA19" s="12">
        <f t="shared" si="15"/>
        <v>0.93477785239651534</v>
      </c>
      <c r="AB19" s="12">
        <f t="shared" si="16"/>
        <v>7.2516217805485492E-2</v>
      </c>
      <c r="AC19" s="12">
        <f t="shared" si="17"/>
        <v>0.86477366663254096</v>
      </c>
      <c r="AD19" s="12">
        <f t="shared" si="18"/>
        <v>3.7499751343700004E-2</v>
      </c>
      <c r="AE19" s="21">
        <v>19.066762182409061</v>
      </c>
      <c r="AF19" s="22">
        <v>21.830000000000002</v>
      </c>
    </row>
    <row r="20" spans="1:32" x14ac:dyDescent="0.25">
      <c r="A20" s="8">
        <f t="shared" si="19"/>
        <v>43405</v>
      </c>
      <c r="B20" s="1">
        <v>3</v>
      </c>
      <c r="C20" s="1">
        <v>5</v>
      </c>
      <c r="D20" s="9">
        <v>3.0193424127999999E-2</v>
      </c>
      <c r="E20" s="9">
        <v>2.8333502149499999E-2</v>
      </c>
      <c r="F20" s="9">
        <v>0.206177936013</v>
      </c>
      <c r="G20" s="9">
        <v>0.36153752104100001</v>
      </c>
      <c r="H20" s="10">
        <f t="shared" si="0"/>
        <v>0.85465192094742792</v>
      </c>
      <c r="I20" s="11">
        <v>0.561661201805707</v>
      </c>
      <c r="J20" s="11">
        <v>0.27365748650599497</v>
      </c>
      <c r="K20" s="10">
        <f t="shared" si="1"/>
        <v>0.85465192094742792</v>
      </c>
      <c r="L20" s="11">
        <v>0.25531156246009201</v>
      </c>
      <c r="M20" s="11">
        <v>0.32019759132189302</v>
      </c>
      <c r="N20" s="12">
        <f t="shared" si="2"/>
        <v>0.45616310311419789</v>
      </c>
      <c r="O20" s="12">
        <f t="shared" si="3"/>
        <v>0.81994274750849061</v>
      </c>
      <c r="P20" s="12">
        <f t="shared" si="4"/>
        <v>0.31150155805748314</v>
      </c>
      <c r="Q20" s="12">
        <f t="shared" si="5"/>
        <v>0.75352187548431093</v>
      </c>
      <c r="R20" s="12">
        <f t="shared" si="6"/>
        <v>0.33134409691299999</v>
      </c>
      <c r="S20" s="12">
        <f t="shared" si="7"/>
        <v>0.58271279968288436</v>
      </c>
      <c r="T20" s="12">
        <f t="shared" si="8"/>
        <v>0.55736110545687734</v>
      </c>
      <c r="U20" s="12">
        <f t="shared" si="9"/>
        <v>0.50086596611915224</v>
      </c>
      <c r="V20" s="12">
        <f t="shared" si="10"/>
        <v>0.85993343696849611</v>
      </c>
      <c r="W20" s="12">
        <f t="shared" si="11"/>
        <v>7.1878075663725075E-2</v>
      </c>
      <c r="X20" s="12">
        <f t="shared" si="12"/>
        <v>0.86067155492184777</v>
      </c>
      <c r="Y20" s="12">
        <f t="shared" si="13"/>
        <v>6.7450369414427155E-2</v>
      </c>
      <c r="Z20" s="12">
        <f t="shared" si="14"/>
        <v>3.1778910952564847E-2</v>
      </c>
      <c r="AA20" s="12">
        <f t="shared" si="15"/>
        <v>0.93839976643208234</v>
      </c>
      <c r="AB20" s="12">
        <f t="shared" si="16"/>
        <v>7.8369465133016861E-2</v>
      </c>
      <c r="AC20" s="12">
        <f t="shared" si="17"/>
        <v>0.85465192094742781</v>
      </c>
      <c r="AD20" s="12">
        <f t="shared" si="18"/>
        <v>3.8987102319050004E-2</v>
      </c>
      <c r="AE20" s="21">
        <v>21.145325739189218</v>
      </c>
      <c r="AF20" s="22">
        <v>20.52</v>
      </c>
    </row>
    <row r="21" spans="1:32" ht="15.75" customHeight="1" x14ac:dyDescent="0.25">
      <c r="A21" s="8">
        <f t="shared" si="19"/>
        <v>43405</v>
      </c>
      <c r="B21" s="1">
        <v>4</v>
      </c>
      <c r="C21" s="1">
        <v>5</v>
      </c>
      <c r="D21" s="9">
        <v>2.4244737544999999E-2</v>
      </c>
      <c r="E21" s="9">
        <v>2.55913409682E-2</v>
      </c>
      <c r="F21" s="9">
        <v>0.16584399343299999</v>
      </c>
      <c r="G21" s="9">
        <v>0.27666371734200002</v>
      </c>
      <c r="H21" s="10">
        <f t="shared" si="0"/>
        <v>0.83066393587407916</v>
      </c>
      <c r="I21" s="11">
        <v>0.46943744468742299</v>
      </c>
      <c r="J21" s="11">
        <v>0.25043569006947303</v>
      </c>
      <c r="K21" s="10">
        <f t="shared" si="1"/>
        <v>0.83066393587407916</v>
      </c>
      <c r="L21" s="11">
        <v>0.201119157851403</v>
      </c>
      <c r="M21" s="11">
        <v>0.30148857950110503</v>
      </c>
      <c r="N21" s="12">
        <f t="shared" si="2"/>
        <v>0.38239490132072668</v>
      </c>
      <c r="O21" s="12">
        <f t="shared" si="3"/>
        <v>0.79187680497267254</v>
      </c>
      <c r="P21" s="12">
        <f t="shared" si="4"/>
        <v>0.20975524946621973</v>
      </c>
      <c r="Q21" s="12">
        <f t="shared" si="5"/>
        <v>0.6682166873518427</v>
      </c>
      <c r="R21" s="12">
        <f t="shared" si="6"/>
        <v>0.25241897979700001</v>
      </c>
      <c r="S21" s="12">
        <f t="shared" si="7"/>
        <v>0.46908971350287526</v>
      </c>
      <c r="T21" s="12">
        <f t="shared" si="8"/>
        <v>0.47274874848077442</v>
      </c>
      <c r="U21" s="12">
        <f t="shared" si="9"/>
        <v>0.42930111297241536</v>
      </c>
      <c r="V21" s="12">
        <f t="shared" si="10"/>
        <v>0.83783261152749366</v>
      </c>
      <c r="W21" s="12">
        <f t="shared" si="11"/>
        <v>7.4256516704691425E-2</v>
      </c>
      <c r="X21" s="12">
        <f t="shared" si="12"/>
        <v>0.84736260436958466</v>
      </c>
      <c r="Y21" s="12">
        <f t="shared" si="13"/>
        <v>7.8380878925723901E-2</v>
      </c>
      <c r="Z21" s="12">
        <f t="shared" si="14"/>
        <v>-2.7020653778834714E-2</v>
      </c>
      <c r="AA21" s="12">
        <f t="shared" si="15"/>
        <v>1.0555420911734188</v>
      </c>
      <c r="AB21" s="12">
        <f t="shared" si="16"/>
        <v>9.2499808843980305E-2</v>
      </c>
      <c r="AC21" s="12">
        <f t="shared" si="17"/>
        <v>0.83066393587407916</v>
      </c>
      <c r="AD21" s="12">
        <f t="shared" si="18"/>
        <v>3.0225505831020003E-2</v>
      </c>
      <c r="AE21" s="21">
        <v>20.801551062110718</v>
      </c>
      <c r="AF21" s="22">
        <v>23.34</v>
      </c>
    </row>
    <row r="22" spans="1:32" ht="15.75" customHeight="1" x14ac:dyDescent="0.25">
      <c r="A22" s="8">
        <f t="shared" si="19"/>
        <v>43405</v>
      </c>
      <c r="B22" s="1">
        <v>1</v>
      </c>
      <c r="C22" s="1">
        <v>6</v>
      </c>
      <c r="D22" s="9">
        <v>2.9154596856100001E-2</v>
      </c>
      <c r="E22" s="9">
        <v>2.83496044498E-2</v>
      </c>
      <c r="F22" s="9">
        <v>0.20299689084399999</v>
      </c>
      <c r="G22" s="9">
        <v>0.33296979747200001</v>
      </c>
      <c r="H22" s="10">
        <f t="shared" si="0"/>
        <v>0.84307731996115898</v>
      </c>
      <c r="I22" s="11">
        <v>0.53050040265409604</v>
      </c>
      <c r="J22" s="11">
        <v>0.24250183726226199</v>
      </c>
      <c r="K22" s="10">
        <f t="shared" si="1"/>
        <v>0.84307731996115898</v>
      </c>
      <c r="L22" s="11">
        <v>0.23716778890679999</v>
      </c>
      <c r="M22" s="11">
        <v>0.28763890514031898</v>
      </c>
      <c r="N22" s="12">
        <f t="shared" si="2"/>
        <v>0.43116069552311787</v>
      </c>
      <c r="O22" s="12">
        <f t="shared" si="3"/>
        <v>0.80640046435455592</v>
      </c>
      <c r="P22" s="12">
        <f t="shared" si="4"/>
        <v>0.276177732421929</v>
      </c>
      <c r="Q22" s="12">
        <f t="shared" si="5"/>
        <v>0.64027043019039254</v>
      </c>
      <c r="R22" s="12">
        <f t="shared" si="6"/>
        <v>0.30381520061590001</v>
      </c>
      <c r="S22" s="12">
        <f t="shared" si="7"/>
        <v>0.54357292857949013</v>
      </c>
      <c r="T22" s="12">
        <f t="shared" si="8"/>
        <v>0.5286044611682974</v>
      </c>
      <c r="U22" s="12">
        <f t="shared" si="9"/>
        <v>0.48023748107161446</v>
      </c>
      <c r="V22" s="12">
        <f t="shared" si="10"/>
        <v>0.84923350183880209</v>
      </c>
      <c r="W22" s="12">
        <f t="shared" si="11"/>
        <v>7.4664630544793373E-2</v>
      </c>
      <c r="X22" s="12">
        <f t="shared" si="12"/>
        <v>0.8527323164003856</v>
      </c>
      <c r="Y22" s="12">
        <f t="shared" si="13"/>
        <v>7.2603053054821037E-2</v>
      </c>
      <c r="Z22" s="12">
        <f t="shared" si="14"/>
        <v>1.3998845093382912E-2</v>
      </c>
      <c r="AA22" s="12">
        <f t="shared" si="15"/>
        <v>0.97238883424547939</v>
      </c>
      <c r="AB22" s="12">
        <f t="shared" si="16"/>
        <v>8.5141669499870981E-2</v>
      </c>
      <c r="AC22" s="12">
        <f t="shared" si="17"/>
        <v>0.84307731996115909</v>
      </c>
      <c r="AD22" s="12">
        <f t="shared" si="18"/>
        <v>3.6131940192180002E-2</v>
      </c>
      <c r="AE22" s="21">
        <v>16.599860564484683</v>
      </c>
      <c r="AF22" s="22">
        <v>15.860000000000003</v>
      </c>
    </row>
    <row r="23" spans="1:32" ht="15.75" customHeight="1" x14ac:dyDescent="0.25">
      <c r="A23" s="8">
        <f t="shared" si="19"/>
        <v>43405</v>
      </c>
      <c r="B23" s="1">
        <v>2</v>
      </c>
      <c r="C23" s="1">
        <v>6</v>
      </c>
      <c r="D23" s="9">
        <v>2.7944239461300001E-2</v>
      </c>
      <c r="E23" s="9">
        <v>2.65817609058E-2</v>
      </c>
      <c r="F23" s="9">
        <v>0.194509290822</v>
      </c>
      <c r="G23" s="9">
        <v>0.33777022455700001</v>
      </c>
      <c r="H23" s="10">
        <f t="shared" si="0"/>
        <v>0.85408746505368516</v>
      </c>
      <c r="I23" s="11">
        <v>0.54003774310400898</v>
      </c>
      <c r="J23" s="11">
        <v>0.26914605878265602</v>
      </c>
      <c r="K23" s="10">
        <f t="shared" si="1"/>
        <v>0.85408746505368516</v>
      </c>
      <c r="L23" s="11">
        <v>0.241666180075509</v>
      </c>
      <c r="M23" s="11">
        <v>0.31512704470582298</v>
      </c>
      <c r="N23" s="12">
        <f t="shared" si="2"/>
        <v>0.44019294117805458</v>
      </c>
      <c r="O23" s="12">
        <f t="shared" si="3"/>
        <v>0.81928233411281148</v>
      </c>
      <c r="P23" s="12">
        <f t="shared" si="4"/>
        <v>0.28565422298044058</v>
      </c>
      <c r="Q23" s="12">
        <f t="shared" si="5"/>
        <v>0.73652488850057773</v>
      </c>
      <c r="R23" s="12">
        <f t="shared" si="6"/>
        <v>0.30982598509570003</v>
      </c>
      <c r="S23" s="12">
        <f t="shared" si="7"/>
        <v>0.55507261801414154</v>
      </c>
      <c r="T23" s="12">
        <f t="shared" si="8"/>
        <v>0.53682709133265227</v>
      </c>
      <c r="U23" s="12">
        <f t="shared" si="9"/>
        <v>0.47676213144483581</v>
      </c>
      <c r="V23" s="12">
        <f t="shared" si="10"/>
        <v>0.85941008201730007</v>
      </c>
      <c r="W23" s="12">
        <f t="shared" si="11"/>
        <v>7.1232496480705482E-2</v>
      </c>
      <c r="X23" s="12">
        <f t="shared" si="12"/>
        <v>0.8610080931121642</v>
      </c>
      <c r="Y23" s="12">
        <f t="shared" si="13"/>
        <v>6.7759410407130322E-2</v>
      </c>
      <c r="Z23" s="12">
        <f t="shared" si="14"/>
        <v>2.4987685623867897E-2</v>
      </c>
      <c r="AA23" s="12">
        <f t="shared" si="15"/>
        <v>0.95124295447772345</v>
      </c>
      <c r="AB23" s="12">
        <f t="shared" si="16"/>
        <v>7.8697762482359448E-2</v>
      </c>
      <c r="AC23" s="12">
        <f t="shared" si="17"/>
        <v>0.85408746505368516</v>
      </c>
      <c r="AD23" s="12">
        <f t="shared" si="18"/>
        <v>3.6435198546280002E-2</v>
      </c>
      <c r="AE23" s="21">
        <v>11.350930541313975</v>
      </c>
      <c r="AF23" s="22">
        <v>16.71</v>
      </c>
    </row>
    <row r="24" spans="1:32" ht="15.75" customHeight="1" x14ac:dyDescent="0.25">
      <c r="A24" s="8">
        <f t="shared" si="19"/>
        <v>43405</v>
      </c>
      <c r="B24" s="1">
        <v>3</v>
      </c>
      <c r="C24" s="1">
        <v>6</v>
      </c>
      <c r="D24" s="9">
        <v>2.49699546028E-2</v>
      </c>
      <c r="E24" s="9">
        <v>2.37572529089E-2</v>
      </c>
      <c r="F24" s="9">
        <v>0.178127305461</v>
      </c>
      <c r="G24" s="9">
        <v>0.30439676991999998</v>
      </c>
      <c r="H24" s="10">
        <f t="shared" si="0"/>
        <v>0.85520669407556171</v>
      </c>
      <c r="I24" s="11">
        <v>0.50831036728975898</v>
      </c>
      <c r="J24" s="11">
        <v>0.261685314581035</v>
      </c>
      <c r="K24" s="10">
        <f t="shared" si="1"/>
        <v>0.85520669407556171</v>
      </c>
      <c r="L24" s="11">
        <v>0.22278889794711701</v>
      </c>
      <c r="M24" s="11">
        <v>0.30599072293734098</v>
      </c>
      <c r="N24" s="12">
        <f t="shared" si="2"/>
        <v>0.41644708998129026</v>
      </c>
      <c r="O24" s="12">
        <f t="shared" si="3"/>
        <v>0.82059183206840713</v>
      </c>
      <c r="P24" s="12">
        <f t="shared" si="4"/>
        <v>0.25010702871939033</v>
      </c>
      <c r="Q24" s="12">
        <f t="shared" si="5"/>
        <v>0.70887202909295666</v>
      </c>
      <c r="R24" s="12">
        <f t="shared" si="6"/>
        <v>0.27942681531719998</v>
      </c>
      <c r="S24" s="12">
        <f t="shared" si="7"/>
        <v>0.51534559021900328</v>
      </c>
      <c r="T24" s="12">
        <f t="shared" si="8"/>
        <v>0.50537381182849406</v>
      </c>
      <c r="U24" s="12">
        <f t="shared" si="9"/>
        <v>0.44238572174960111</v>
      </c>
      <c r="V24" s="12">
        <f t="shared" si="10"/>
        <v>0.86044796943569368</v>
      </c>
      <c r="W24" s="12">
        <f t="shared" si="11"/>
        <v>7.0711580630713755E-2</v>
      </c>
      <c r="X24" s="12">
        <f t="shared" si="12"/>
        <v>0.86201104817039886</v>
      </c>
      <c r="Y24" s="12">
        <f t="shared" si="13"/>
        <v>6.7277371198887354E-2</v>
      </c>
      <c r="Z24" s="12">
        <f t="shared" si="14"/>
        <v>2.4887568071878849E-2</v>
      </c>
      <c r="AA24" s="12">
        <f t="shared" si="15"/>
        <v>0.95143356432998827</v>
      </c>
      <c r="AB24" s="12">
        <f t="shared" si="16"/>
        <v>7.8046994109509646E-2</v>
      </c>
      <c r="AC24" s="12">
        <f t="shared" si="17"/>
        <v>0.8552066940755616</v>
      </c>
      <c r="AD24" s="12">
        <f t="shared" si="18"/>
        <v>3.2815402282890004E-2</v>
      </c>
      <c r="AE24" s="21">
        <v>11.672423526359605</v>
      </c>
      <c r="AF24" s="22">
        <v>18.100000000000001</v>
      </c>
    </row>
    <row r="25" spans="1:32" ht="15.75" customHeight="1" x14ac:dyDescent="0.25">
      <c r="A25" s="8">
        <f t="shared" si="19"/>
        <v>43405</v>
      </c>
      <c r="B25" s="1">
        <v>4</v>
      </c>
      <c r="C25" s="1">
        <v>6</v>
      </c>
      <c r="D25" s="9">
        <v>2.20493214093E-2</v>
      </c>
      <c r="E25" s="9">
        <v>2.0482113567500002E-2</v>
      </c>
      <c r="F25" s="9">
        <v>0.16696296385000001</v>
      </c>
      <c r="G25" s="9">
        <v>0.29537098603099998</v>
      </c>
      <c r="H25" s="10">
        <f t="shared" si="0"/>
        <v>0.8703060784045743</v>
      </c>
      <c r="I25" s="11">
        <v>0.50540141221277302</v>
      </c>
      <c r="J25" s="11">
        <v>0.27773868264281898</v>
      </c>
      <c r="K25" s="10">
        <f t="shared" si="1"/>
        <v>0.8703060784045743</v>
      </c>
      <c r="L25" s="11">
        <v>0.21940317840760501</v>
      </c>
      <c r="M25" s="11">
        <v>0.31912759146984598</v>
      </c>
      <c r="N25" s="12">
        <f t="shared" si="2"/>
        <v>0.41660752271633528</v>
      </c>
      <c r="O25" s="12">
        <f t="shared" si="3"/>
        <v>0.83825811173335185</v>
      </c>
      <c r="P25" s="12">
        <f t="shared" si="4"/>
        <v>0.24650941136857224</v>
      </c>
      <c r="Q25" s="12">
        <f t="shared" si="5"/>
        <v>0.76908087410548176</v>
      </c>
      <c r="R25" s="12">
        <f t="shared" si="6"/>
        <v>0.27332166462169999</v>
      </c>
      <c r="S25" s="12">
        <f t="shared" si="7"/>
        <v>0.51112520617673318</v>
      </c>
      <c r="T25" s="12">
        <f t="shared" si="8"/>
        <v>0.50155653487051755</v>
      </c>
      <c r="U25" s="12">
        <f t="shared" si="9"/>
        <v>0.42123997166877447</v>
      </c>
      <c r="V25" s="12">
        <f t="shared" si="10"/>
        <v>0.8745112067292744</v>
      </c>
      <c r="W25" s="12">
        <f t="shared" si="11"/>
        <v>6.5253517105729839E-2</v>
      </c>
      <c r="X25" s="12">
        <f t="shared" si="12"/>
        <v>0.87413101436222551</v>
      </c>
      <c r="Y25" s="12">
        <f t="shared" si="13"/>
        <v>6.0615468532044643E-2</v>
      </c>
      <c r="Z25" s="12">
        <f t="shared" si="14"/>
        <v>3.6848223970220556E-2</v>
      </c>
      <c r="AA25" s="12">
        <f t="shared" si="15"/>
        <v>0.92892262701839978</v>
      </c>
      <c r="AB25" s="12">
        <f t="shared" si="16"/>
        <v>6.934368822992773E-2</v>
      </c>
      <c r="AC25" s="12">
        <f t="shared" si="17"/>
        <v>0.8703060784045743</v>
      </c>
      <c r="AD25" s="12">
        <f t="shared" si="18"/>
        <v>3.1585309959850004E-2</v>
      </c>
      <c r="AE25" s="21">
        <v>13.222592672074665</v>
      </c>
      <c r="AF25" s="22">
        <v>14.870000000000001</v>
      </c>
    </row>
    <row r="26" spans="1:32" ht="15.75" customHeight="1" x14ac:dyDescent="0.25">
      <c r="A26" s="8">
        <v>43440</v>
      </c>
      <c r="B26" s="1">
        <v>1</v>
      </c>
      <c r="C26" s="1">
        <v>1</v>
      </c>
      <c r="D26" s="9">
        <v>3.6769553314899998E-2</v>
      </c>
      <c r="E26" s="9">
        <v>2.55548191222E-2</v>
      </c>
      <c r="F26" s="9">
        <v>0.222585984027</v>
      </c>
      <c r="G26" s="9">
        <v>0.39741030099800001</v>
      </c>
      <c r="H26" s="10">
        <f t="shared" si="0"/>
        <v>0.87916346806593548</v>
      </c>
      <c r="I26" s="11">
        <v>0.60433835543109005</v>
      </c>
      <c r="J26" s="11">
        <v>0.281976394364928</v>
      </c>
      <c r="K26" s="10">
        <f t="shared" si="1"/>
        <v>0.87916346806593548</v>
      </c>
      <c r="L26" s="11">
        <v>0.29165877770562498</v>
      </c>
      <c r="M26" s="11">
        <v>0.32073261072283399</v>
      </c>
      <c r="N26" s="12">
        <f t="shared" si="2"/>
        <v>0.49148837725997935</v>
      </c>
      <c r="O26" s="12">
        <f t="shared" si="3"/>
        <v>0.84862125763714458</v>
      </c>
      <c r="P26" s="12">
        <f t="shared" si="4"/>
        <v>0.35866175642271847</v>
      </c>
      <c r="Q26" s="12">
        <f t="shared" si="5"/>
        <v>0.78542374415539817</v>
      </c>
      <c r="R26" s="12">
        <f t="shared" si="6"/>
        <v>0.3606407476831</v>
      </c>
      <c r="S26" s="12">
        <f t="shared" si="7"/>
        <v>0.63728801221743914</v>
      </c>
      <c r="T26" s="12">
        <f t="shared" si="8"/>
        <v>0.57907598737775512</v>
      </c>
      <c r="U26" s="12">
        <f t="shared" si="9"/>
        <v>0.53297626118851027</v>
      </c>
      <c r="V26" s="12">
        <f t="shared" si="10"/>
        <v>0.88281383492839849</v>
      </c>
      <c r="W26" s="12">
        <f t="shared" si="11"/>
        <v>7.9979943736157411E-2</v>
      </c>
      <c r="X26" s="12">
        <f t="shared" si="12"/>
        <v>0.86443403980948974</v>
      </c>
      <c r="Y26" s="12">
        <f t="shared" si="13"/>
        <v>5.5586016454352842E-2</v>
      </c>
      <c r="Z26" s="12">
        <f t="shared" si="14"/>
        <v>0.1799413897671944</v>
      </c>
      <c r="AA26" s="12">
        <f t="shared" si="15"/>
        <v>0.69499944433223526</v>
      </c>
      <c r="AB26" s="12">
        <f t="shared" si="16"/>
        <v>6.4303363697481519E-2</v>
      </c>
      <c r="AC26" s="12">
        <f t="shared" si="17"/>
        <v>0.87916346806593548</v>
      </c>
      <c r="AD26" s="12">
        <f t="shared" si="18"/>
        <v>4.2296512012020004E-2</v>
      </c>
      <c r="AE26" s="21">
        <v>14.464001228191449</v>
      </c>
      <c r="AF26" s="22">
        <v>16.18</v>
      </c>
    </row>
    <row r="27" spans="1:32" ht="15.75" customHeight="1" x14ac:dyDescent="0.25">
      <c r="A27" s="8">
        <f t="shared" ref="A27:A49" si="20">A26</f>
        <v>43440</v>
      </c>
      <c r="B27" s="1">
        <v>2</v>
      </c>
      <c r="C27" s="1">
        <v>1</v>
      </c>
      <c r="D27" s="9">
        <v>3.35910665047E-2</v>
      </c>
      <c r="E27" s="9">
        <v>2.44598067397E-2</v>
      </c>
      <c r="F27" s="9">
        <v>0.19219124630100001</v>
      </c>
      <c r="G27" s="9">
        <v>0.33365661638400002</v>
      </c>
      <c r="H27" s="10">
        <f t="shared" si="0"/>
        <v>0.86339745870157358</v>
      </c>
      <c r="I27" s="11">
        <v>0.540480524516884</v>
      </c>
      <c r="J27" s="11">
        <v>0.26902338132682002</v>
      </c>
      <c r="K27" s="10">
        <f t="shared" si="1"/>
        <v>0.86339745870157358</v>
      </c>
      <c r="L27" s="11">
        <v>0.25169004866246097</v>
      </c>
      <c r="M27" s="11">
        <v>0.31158695061645503</v>
      </c>
      <c r="N27" s="12">
        <f t="shared" si="2"/>
        <v>0.4421630645927897</v>
      </c>
      <c r="O27" s="12">
        <f t="shared" si="3"/>
        <v>0.8301750266808412</v>
      </c>
      <c r="P27" s="12">
        <f t="shared" si="4"/>
        <v>0.28480810091872505</v>
      </c>
      <c r="Q27" s="12">
        <f t="shared" si="5"/>
        <v>0.73606562632641581</v>
      </c>
      <c r="R27" s="12">
        <f t="shared" si="6"/>
        <v>0.30006554987930001</v>
      </c>
      <c r="S27" s="12">
        <f t="shared" si="7"/>
        <v>0.55516672370286024</v>
      </c>
      <c r="T27" s="12">
        <f t="shared" si="8"/>
        <v>0.51899628410620302</v>
      </c>
      <c r="U27" s="12">
        <f t="shared" si="9"/>
        <v>0.48185616523477881</v>
      </c>
      <c r="V27" s="12">
        <f t="shared" si="10"/>
        <v>0.86806252227387071</v>
      </c>
      <c r="W27" s="12">
        <f t="shared" si="11"/>
        <v>8.575548692358867E-2</v>
      </c>
      <c r="X27" s="12">
        <f t="shared" si="12"/>
        <v>0.8518004511492212</v>
      </c>
      <c r="Y27" s="12">
        <f t="shared" si="13"/>
        <v>6.2444061927190139E-2</v>
      </c>
      <c r="Z27" s="12">
        <f t="shared" si="14"/>
        <v>0.15729754359691506</v>
      </c>
      <c r="AA27" s="12">
        <f t="shared" si="15"/>
        <v>0.72816404136134316</v>
      </c>
      <c r="AB27" s="12">
        <f t="shared" si="16"/>
        <v>7.3308322204974963E-2</v>
      </c>
      <c r="AC27" s="12">
        <f t="shared" si="17"/>
        <v>0.86339745870157358</v>
      </c>
      <c r="AD27" s="12">
        <f t="shared" si="18"/>
        <v>3.5811642312370003E-2</v>
      </c>
      <c r="AE27" s="21">
        <v>14.725015334862155</v>
      </c>
      <c r="AF27" s="22">
        <v>15.98</v>
      </c>
    </row>
    <row r="28" spans="1:32" ht="15.75" customHeight="1" x14ac:dyDescent="0.25">
      <c r="A28" s="8">
        <f t="shared" si="20"/>
        <v>43440</v>
      </c>
      <c r="B28" s="1">
        <v>3</v>
      </c>
      <c r="C28" s="1">
        <v>1</v>
      </c>
      <c r="D28" s="9">
        <v>3.1677259152699998E-2</v>
      </c>
      <c r="E28" s="9">
        <v>2.2434016345400001E-2</v>
      </c>
      <c r="F28" s="9">
        <v>0.192169545814</v>
      </c>
      <c r="G28" s="9">
        <v>0.34197856612999999</v>
      </c>
      <c r="H28" s="10">
        <f t="shared" si="0"/>
        <v>0.8768757313866109</v>
      </c>
      <c r="I28" s="11">
        <v>0.55450005517537804</v>
      </c>
      <c r="J28" s="11">
        <v>0.280463446310386</v>
      </c>
      <c r="K28" s="10">
        <f t="shared" si="1"/>
        <v>0.8768757313866109</v>
      </c>
      <c r="L28" s="11">
        <v>0.25790453526093998</v>
      </c>
      <c r="M28" s="11">
        <v>0.319844005566087</v>
      </c>
      <c r="N28" s="12">
        <f t="shared" si="2"/>
        <v>0.45496676580802342</v>
      </c>
      <c r="O28" s="12">
        <f t="shared" si="3"/>
        <v>0.84594460572233476</v>
      </c>
      <c r="P28" s="12">
        <f t="shared" si="4"/>
        <v>0.29881193212098006</v>
      </c>
      <c r="Q28" s="12">
        <f t="shared" si="5"/>
        <v>0.7795669167111392</v>
      </c>
      <c r="R28" s="12">
        <f t="shared" si="6"/>
        <v>0.31030130697730002</v>
      </c>
      <c r="S28" s="12">
        <f t="shared" si="7"/>
        <v>0.57232397940253243</v>
      </c>
      <c r="T28" s="12">
        <f t="shared" si="8"/>
        <v>0.53276352883624134</v>
      </c>
      <c r="U28" s="12">
        <f t="shared" si="9"/>
        <v>0.47859220730716157</v>
      </c>
      <c r="V28" s="12">
        <f t="shared" si="10"/>
        <v>0.88066562776700641</v>
      </c>
      <c r="W28" s="12">
        <f t="shared" si="11"/>
        <v>7.9974934531248792E-2</v>
      </c>
      <c r="X28" s="12">
        <f t="shared" si="12"/>
        <v>0.86338635882283854</v>
      </c>
      <c r="Y28" s="12">
        <f t="shared" si="13"/>
        <v>5.6638706645912772E-2</v>
      </c>
      <c r="Z28" s="12">
        <f t="shared" si="14"/>
        <v>0.17081916332991545</v>
      </c>
      <c r="AA28" s="12">
        <f t="shared" si="15"/>
        <v>0.70820572693038208</v>
      </c>
      <c r="AB28" s="12">
        <f t="shared" si="16"/>
        <v>6.560065035441992E-2</v>
      </c>
      <c r="AC28" s="12">
        <f t="shared" si="17"/>
        <v>0.87687573138661079</v>
      </c>
      <c r="AD28" s="12">
        <f t="shared" si="18"/>
        <v>3.644125824754E-2</v>
      </c>
      <c r="AE28" s="21">
        <v>10.466029057723038</v>
      </c>
      <c r="AF28" s="22">
        <v>13.02</v>
      </c>
    </row>
    <row r="29" spans="1:32" ht="15.75" customHeight="1" x14ac:dyDescent="0.25">
      <c r="A29" s="8">
        <f t="shared" si="20"/>
        <v>43440</v>
      </c>
      <c r="B29" s="1">
        <v>4</v>
      </c>
      <c r="C29" s="1">
        <v>1</v>
      </c>
      <c r="D29" s="9">
        <v>3.4495556949700003E-2</v>
      </c>
      <c r="E29" s="9">
        <v>2.5563262618600001E-2</v>
      </c>
      <c r="F29" s="9">
        <v>0.19971102885600001</v>
      </c>
      <c r="G29" s="9">
        <v>0.35656968891599999</v>
      </c>
      <c r="H29" s="10">
        <f t="shared" si="0"/>
        <v>0.86620749393141316</v>
      </c>
      <c r="I29" s="11">
        <v>0.56285125567789795</v>
      </c>
      <c r="J29" s="11">
        <v>0.28197752510323598</v>
      </c>
      <c r="K29" s="10">
        <f t="shared" si="1"/>
        <v>0.86620749393141316</v>
      </c>
      <c r="L29" s="11">
        <v>0.264544281856883</v>
      </c>
      <c r="M29" s="11">
        <v>0.32553115400034</v>
      </c>
      <c r="N29" s="12">
        <f t="shared" si="2"/>
        <v>0.45918151095332316</v>
      </c>
      <c r="O29" s="12">
        <f t="shared" si="3"/>
        <v>0.83346276789975349</v>
      </c>
      <c r="P29" s="12">
        <f t="shared" si="4"/>
        <v>0.31044075948004163</v>
      </c>
      <c r="Q29" s="12">
        <f t="shared" si="5"/>
        <v>0.78542813062718553</v>
      </c>
      <c r="R29" s="12">
        <f t="shared" si="6"/>
        <v>0.32207413196629997</v>
      </c>
      <c r="S29" s="12">
        <f t="shared" si="7"/>
        <v>0.58361203672966055</v>
      </c>
      <c r="T29" s="12">
        <f t="shared" si="8"/>
        <v>0.54217264133120924</v>
      </c>
      <c r="U29" s="12">
        <f t="shared" si="9"/>
        <v>0.50072405748476356</v>
      </c>
      <c r="V29" s="12">
        <f t="shared" si="10"/>
        <v>0.87068260260144148</v>
      </c>
      <c r="W29" s="12">
        <f t="shared" si="11"/>
        <v>8.2796919191140558E-2</v>
      </c>
      <c r="X29" s="12">
        <f t="shared" si="12"/>
        <v>0.85584563143123649</v>
      </c>
      <c r="Y29" s="12">
        <f t="shared" si="13"/>
        <v>6.1357449377622976E-2</v>
      </c>
      <c r="Z29" s="12">
        <f t="shared" si="14"/>
        <v>0.14872577242285009</v>
      </c>
      <c r="AA29" s="12">
        <f t="shared" si="15"/>
        <v>0.74105957053759985</v>
      </c>
      <c r="AB29" s="12">
        <f t="shared" si="16"/>
        <v>7.169219205455836E-2</v>
      </c>
      <c r="AC29" s="12">
        <f t="shared" si="17"/>
        <v>0.86620749393141305</v>
      </c>
      <c r="AD29" s="12">
        <f t="shared" si="18"/>
        <v>3.8213295153460003E-2</v>
      </c>
      <c r="AE29" s="21">
        <v>11.325465750419273</v>
      </c>
      <c r="AF29" s="22">
        <v>11.600000000000001</v>
      </c>
    </row>
    <row r="30" spans="1:32" ht="15.75" customHeight="1" x14ac:dyDescent="0.25">
      <c r="A30" s="8">
        <f t="shared" si="20"/>
        <v>43440</v>
      </c>
      <c r="B30" s="1">
        <v>1</v>
      </c>
      <c r="C30" s="1">
        <v>2</v>
      </c>
      <c r="D30" s="9">
        <v>2.60924413917E-2</v>
      </c>
      <c r="E30" s="9">
        <v>2.05364350838E-2</v>
      </c>
      <c r="F30" s="9">
        <v>0.21549896748</v>
      </c>
      <c r="G30" s="9">
        <v>0.36834081946899999</v>
      </c>
      <c r="H30" s="10">
        <f t="shared" si="0"/>
        <v>0.89438088834783391</v>
      </c>
      <c r="I30" s="11">
        <v>0.58692758072685103</v>
      </c>
      <c r="J30" s="11">
        <v>0.261787318037562</v>
      </c>
      <c r="K30" s="10">
        <f t="shared" si="1"/>
        <v>0.89438088834783391</v>
      </c>
      <c r="L30" s="11">
        <v>0.26839530653850202</v>
      </c>
      <c r="M30" s="11">
        <v>0.29270227198297399</v>
      </c>
      <c r="N30" s="12">
        <f t="shared" si="2"/>
        <v>0.48196064337551486</v>
      </c>
      <c r="O30" s="12">
        <f t="shared" si="3"/>
        <v>0.86642563936696559</v>
      </c>
      <c r="P30" s="12">
        <f t="shared" si="4"/>
        <v>0.3331233603376399</v>
      </c>
      <c r="Q30" s="12">
        <f t="shared" si="5"/>
        <v>0.70924633085856859</v>
      </c>
      <c r="R30" s="12">
        <f t="shared" si="6"/>
        <v>0.34224837807730002</v>
      </c>
      <c r="S30" s="12">
        <f t="shared" si="7"/>
        <v>0.61335611263273593</v>
      </c>
      <c r="T30" s="12">
        <f t="shared" si="8"/>
        <v>0.57396408382883601</v>
      </c>
      <c r="U30" s="12">
        <f t="shared" si="9"/>
        <v>0.48070776320297415</v>
      </c>
      <c r="V30" s="12">
        <f t="shared" si="10"/>
        <v>0.89716973753438212</v>
      </c>
      <c r="W30" s="12">
        <f t="shared" si="11"/>
        <v>6.2877944213038939E-2</v>
      </c>
      <c r="X30" s="12">
        <f t="shared" si="12"/>
        <v>0.88763305626602595</v>
      </c>
      <c r="Y30" s="12">
        <f t="shared" si="13"/>
        <v>4.9488999520935238E-2</v>
      </c>
      <c r="Z30" s="12">
        <f t="shared" si="14"/>
        <v>0.11915376753328523</v>
      </c>
      <c r="AA30" s="12">
        <f t="shared" si="15"/>
        <v>0.78706452859304443</v>
      </c>
      <c r="AB30" s="12">
        <f t="shared" si="16"/>
        <v>5.5753894215160076E-2</v>
      </c>
      <c r="AC30" s="12">
        <f t="shared" si="17"/>
        <v>0.89438088834783402</v>
      </c>
      <c r="AD30" s="12">
        <f t="shared" si="18"/>
        <v>3.8887725455279999E-2</v>
      </c>
      <c r="AE30" s="21">
        <v>18.194593094265478</v>
      </c>
      <c r="AF30" s="22">
        <v>19.46</v>
      </c>
    </row>
    <row r="31" spans="1:32" ht="15.75" customHeight="1" x14ac:dyDescent="0.25">
      <c r="A31" s="8">
        <f t="shared" si="20"/>
        <v>43440</v>
      </c>
      <c r="B31" s="1">
        <v>2</v>
      </c>
      <c r="C31" s="1">
        <v>2</v>
      </c>
      <c r="D31" s="9">
        <v>2.6969027428999998E-2</v>
      </c>
      <c r="E31" s="9">
        <v>2.16659478727E-2</v>
      </c>
      <c r="F31" s="9">
        <v>0.20309159154100001</v>
      </c>
      <c r="G31" s="9">
        <v>0.36924085110299998</v>
      </c>
      <c r="H31" s="10">
        <f t="shared" si="0"/>
        <v>0.88915031445105763</v>
      </c>
      <c r="I31" s="11">
        <v>0.58520414867736403</v>
      </c>
      <c r="J31" s="11">
        <v>0.29030201187694599</v>
      </c>
      <c r="K31" s="10">
        <f t="shared" si="1"/>
        <v>0.88915031445105763</v>
      </c>
      <c r="L31" s="11">
        <v>0.26799017407975001</v>
      </c>
      <c r="M31" s="11">
        <v>0.32649374032575401</v>
      </c>
      <c r="N31" s="12">
        <f t="shared" si="2"/>
        <v>0.47972749436469941</v>
      </c>
      <c r="O31" s="12">
        <f t="shared" si="3"/>
        <v>0.86030586790773733</v>
      </c>
      <c r="P31" s="12">
        <f t="shared" si="4"/>
        <v>0.33222979233361455</v>
      </c>
      <c r="Q31" s="12">
        <f t="shared" si="5"/>
        <v>0.8181001404406143</v>
      </c>
      <c r="R31" s="12">
        <f t="shared" si="6"/>
        <v>0.342271823674</v>
      </c>
      <c r="S31" s="12">
        <f t="shared" si="7"/>
        <v>0.61139412937699456</v>
      </c>
      <c r="T31" s="12">
        <f t="shared" si="8"/>
        <v>0.5728655171174486</v>
      </c>
      <c r="U31" s="12">
        <f t="shared" si="9"/>
        <v>0.48562704103923837</v>
      </c>
      <c r="V31" s="12">
        <f t="shared" si="10"/>
        <v>0.89222222764763237</v>
      </c>
      <c r="W31" s="12">
        <f t="shared" si="11"/>
        <v>6.4538376534088671E-2</v>
      </c>
      <c r="X31" s="12">
        <f t="shared" si="12"/>
        <v>0.88361381006376172</v>
      </c>
      <c r="Y31" s="12">
        <f t="shared" si="13"/>
        <v>5.1847813402149744E-2</v>
      </c>
      <c r="Z31" s="12">
        <f t="shared" si="14"/>
        <v>0.109038393119419</v>
      </c>
      <c r="AA31" s="12">
        <f t="shared" si="15"/>
        <v>0.80336407865425818</v>
      </c>
      <c r="AB31" s="12">
        <f t="shared" si="16"/>
        <v>5.8677006642085409E-2</v>
      </c>
      <c r="AC31" s="12">
        <f t="shared" si="17"/>
        <v>0.88915031445105752</v>
      </c>
      <c r="AD31" s="12">
        <f t="shared" si="18"/>
        <v>3.9090679897570001E-2</v>
      </c>
      <c r="AE31" s="21">
        <v>17.33515640156924</v>
      </c>
      <c r="AF31" s="22">
        <v>18.900000000000002</v>
      </c>
    </row>
    <row r="32" spans="1:32" ht="15.75" customHeight="1" x14ac:dyDescent="0.25">
      <c r="A32" s="8">
        <f t="shared" si="20"/>
        <v>43440</v>
      </c>
      <c r="B32" s="1">
        <v>3</v>
      </c>
      <c r="C32" s="1">
        <v>2</v>
      </c>
      <c r="D32" s="9">
        <v>2.89166872628E-2</v>
      </c>
      <c r="E32" s="9">
        <v>2.1379943825100001E-2</v>
      </c>
      <c r="F32" s="9">
        <v>0.215317119059</v>
      </c>
      <c r="G32" s="9">
        <v>0.403828089487</v>
      </c>
      <c r="H32" s="10">
        <f t="shared" si="0"/>
        <v>0.89943772388981535</v>
      </c>
      <c r="I32" s="11">
        <v>0.62004673309979097</v>
      </c>
      <c r="J32" s="11">
        <v>0.30446972346067103</v>
      </c>
      <c r="K32" s="10">
        <f t="shared" si="1"/>
        <v>0.89943772388981535</v>
      </c>
      <c r="L32" s="11">
        <v>0.29078365777519499</v>
      </c>
      <c r="M32" s="11">
        <v>0.33851117801010699</v>
      </c>
      <c r="N32" s="12">
        <f t="shared" si="2"/>
        <v>0.50665365161084452</v>
      </c>
      <c r="O32" s="12">
        <f t="shared" si="3"/>
        <v>0.87234213695108398</v>
      </c>
      <c r="P32" s="12">
        <f t="shared" si="4"/>
        <v>0.37226485184035085</v>
      </c>
      <c r="Q32" s="12">
        <f t="shared" si="5"/>
        <v>0.875503867281195</v>
      </c>
      <c r="R32" s="12">
        <f t="shared" si="6"/>
        <v>0.3749114022242</v>
      </c>
      <c r="S32" s="12">
        <f t="shared" si="7"/>
        <v>0.65706419584458098</v>
      </c>
      <c r="T32" s="12">
        <f t="shared" si="8"/>
        <v>0.6029163790076626</v>
      </c>
      <c r="U32" s="12">
        <f t="shared" si="9"/>
        <v>0.51458319443752298</v>
      </c>
      <c r="V32" s="12">
        <f t="shared" si="10"/>
        <v>0.90196591673393056</v>
      </c>
      <c r="W32" s="12">
        <f t="shared" si="11"/>
        <v>6.3675651099092054E-2</v>
      </c>
      <c r="X32" s="12">
        <f t="shared" si="12"/>
        <v>0.8892448950494769</v>
      </c>
      <c r="Y32" s="12">
        <f t="shared" si="13"/>
        <v>4.7079453851430995E-2</v>
      </c>
      <c r="Z32" s="12">
        <f t="shared" si="14"/>
        <v>0.14984588976801538</v>
      </c>
      <c r="AA32" s="12">
        <f t="shared" si="15"/>
        <v>0.73936352497072944</v>
      </c>
      <c r="AB32" s="12">
        <f t="shared" si="16"/>
        <v>5.2943181471749159E-2</v>
      </c>
      <c r="AC32" s="12">
        <f t="shared" si="17"/>
        <v>0.89943772388981535</v>
      </c>
      <c r="AD32" s="12">
        <f t="shared" si="18"/>
        <v>4.252080333121E-2</v>
      </c>
      <c r="AE32" s="21">
        <v>19.028564996067008</v>
      </c>
      <c r="AF32" s="22">
        <v>20.660000000000004</v>
      </c>
    </row>
    <row r="33" spans="1:32" ht="15.75" customHeight="1" x14ac:dyDescent="0.25">
      <c r="A33" s="8">
        <f t="shared" si="20"/>
        <v>43440</v>
      </c>
      <c r="B33" s="1"/>
      <c r="C33" s="1"/>
      <c r="D33" s="9"/>
      <c r="E33" s="9"/>
      <c r="F33" s="9"/>
      <c r="G33" s="9"/>
      <c r="H33" s="10"/>
      <c r="I33" s="11"/>
      <c r="J33" s="11"/>
      <c r="K33" s="10"/>
      <c r="L33" s="11"/>
      <c r="M33" s="11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21"/>
      <c r="AF33" s="22"/>
    </row>
    <row r="34" spans="1:32" ht="15.75" customHeight="1" x14ac:dyDescent="0.25">
      <c r="A34" s="8">
        <f t="shared" si="20"/>
        <v>43440</v>
      </c>
      <c r="B34" s="1">
        <v>1</v>
      </c>
      <c r="C34" s="1">
        <v>3</v>
      </c>
      <c r="D34" s="9">
        <v>2.33248507635E-2</v>
      </c>
      <c r="E34" s="9">
        <v>2.00825652579E-2</v>
      </c>
      <c r="F34" s="9">
        <v>0.18173550198499999</v>
      </c>
      <c r="G34" s="9">
        <v>0.318062795372</v>
      </c>
      <c r="H34" s="10">
        <f t="shared" si="0"/>
        <v>0.88121933584722256</v>
      </c>
      <c r="I34" s="11">
        <v>0.533284995857084</v>
      </c>
      <c r="J34" s="11">
        <v>0.272764621464132</v>
      </c>
      <c r="K34" s="10">
        <f t="shared" si="1"/>
        <v>0.88121933584722256</v>
      </c>
      <c r="L34" s="11">
        <v>0.23581440954379401</v>
      </c>
      <c r="M34" s="11">
        <v>0.30953090833156899</v>
      </c>
      <c r="N34" s="12">
        <f t="shared" si="2"/>
        <v>0.4397883990412042</v>
      </c>
      <c r="O34" s="12">
        <f t="shared" si="3"/>
        <v>0.85102662294125042</v>
      </c>
      <c r="P34" s="12">
        <f t="shared" si="4"/>
        <v>0.27500510798132527</v>
      </c>
      <c r="Q34" s="12">
        <f t="shared" si="5"/>
        <v>0.75014123216415984</v>
      </c>
      <c r="R34" s="12">
        <f t="shared" si="6"/>
        <v>0.2947379446085</v>
      </c>
      <c r="S34" s="12">
        <f t="shared" si="7"/>
        <v>0.54524765140925968</v>
      </c>
      <c r="T34" s="12">
        <f t="shared" si="8"/>
        <v>0.52544973644829529</v>
      </c>
      <c r="U34" s="12">
        <f t="shared" si="9"/>
        <v>0.43814853038754259</v>
      </c>
      <c r="V34" s="12">
        <f t="shared" si="10"/>
        <v>0.88474654739136638</v>
      </c>
      <c r="W34" s="12">
        <f t="shared" si="11"/>
        <v>6.4527726015339043E-2</v>
      </c>
      <c r="X34" s="12">
        <f t="shared" si="12"/>
        <v>0.87991426498445746</v>
      </c>
      <c r="Y34" s="12">
        <f t="shared" si="13"/>
        <v>5.5558009000203565E-2</v>
      </c>
      <c r="Z34" s="12">
        <f t="shared" si="14"/>
        <v>7.4694275835298349E-2</v>
      </c>
      <c r="AA34" s="12">
        <f t="shared" si="15"/>
        <v>0.86099437297692361</v>
      </c>
      <c r="AB34" s="12">
        <f t="shared" si="16"/>
        <v>6.3140252648574716E-2</v>
      </c>
      <c r="AC34" s="12">
        <f t="shared" si="17"/>
        <v>0.88121933584722256</v>
      </c>
      <c r="AD34" s="12">
        <f t="shared" si="18"/>
        <v>3.3814536062990001E-2</v>
      </c>
      <c r="AE34" s="21">
        <v>17.41155077425335</v>
      </c>
      <c r="AF34" s="22">
        <v>17.82</v>
      </c>
    </row>
    <row r="35" spans="1:32" ht="15.75" customHeight="1" x14ac:dyDescent="0.25">
      <c r="A35" s="8">
        <f t="shared" si="20"/>
        <v>43440</v>
      </c>
      <c r="B35" s="1">
        <v>2</v>
      </c>
      <c r="C35" s="1">
        <v>3</v>
      </c>
      <c r="D35" s="9">
        <v>2.84507368164E-2</v>
      </c>
      <c r="E35" s="9">
        <v>2.1475586336699999E-2</v>
      </c>
      <c r="F35" s="9">
        <v>0.22429612443899999</v>
      </c>
      <c r="G35" s="9">
        <v>0.42874024644699998</v>
      </c>
      <c r="H35" s="10">
        <f t="shared" si="0"/>
        <v>0.9045987067850737</v>
      </c>
      <c r="I35" s="11">
        <v>0.64290340056300699</v>
      </c>
      <c r="J35" s="11">
        <v>0.31306697623996399</v>
      </c>
      <c r="K35" s="10">
        <f t="shared" si="1"/>
        <v>0.9045987067850737</v>
      </c>
      <c r="L35" s="11">
        <v>0.30297623062540902</v>
      </c>
      <c r="M35" s="11">
        <v>0.34608382025284801</v>
      </c>
      <c r="N35" s="12">
        <f t="shared" si="2"/>
        <v>0.52369863961830465</v>
      </c>
      <c r="O35" s="12">
        <f t="shared" si="3"/>
        <v>0.87838048693853632</v>
      </c>
      <c r="P35" s="12">
        <f t="shared" si="4"/>
        <v>0.40012586219038698</v>
      </c>
      <c r="Q35" s="12">
        <f t="shared" si="5"/>
        <v>0.91149199532246494</v>
      </c>
      <c r="R35" s="12">
        <f t="shared" si="6"/>
        <v>0.4002895096306</v>
      </c>
      <c r="S35" s="12">
        <f t="shared" si="7"/>
        <v>0.68781616509380283</v>
      </c>
      <c r="T35" s="12">
        <f t="shared" si="8"/>
        <v>0.62728784009102223</v>
      </c>
      <c r="U35" s="12">
        <f t="shared" si="9"/>
        <v>0.53304317112128996</v>
      </c>
      <c r="V35" s="12">
        <f t="shared" si="10"/>
        <v>0.90687405847184377</v>
      </c>
      <c r="W35" s="12">
        <f t="shared" si="11"/>
        <v>5.9437484510708682E-2</v>
      </c>
      <c r="X35" s="12">
        <f t="shared" si="12"/>
        <v>0.89569707532571008</v>
      </c>
      <c r="Y35" s="12">
        <f t="shared" si="13"/>
        <v>4.486544016358128E-2</v>
      </c>
      <c r="Z35" s="12">
        <f t="shared" si="14"/>
        <v>0.13970887578303279</v>
      </c>
      <c r="AA35" s="12">
        <f t="shared" si="15"/>
        <v>0.75483410061706102</v>
      </c>
      <c r="AB35" s="12">
        <f t="shared" si="16"/>
        <v>5.0089970593313E-2</v>
      </c>
      <c r="AC35" s="12">
        <f t="shared" si="17"/>
        <v>0.9045987067850737</v>
      </c>
      <c r="AD35" s="12">
        <f t="shared" si="18"/>
        <v>4.5021583278369998E-2</v>
      </c>
      <c r="AE35" s="21">
        <v>19.334142486803444</v>
      </c>
      <c r="AF35" s="22">
        <v>19.059999999999999</v>
      </c>
    </row>
    <row r="36" spans="1:32" ht="15.75" customHeight="1" x14ac:dyDescent="0.25">
      <c r="A36" s="8">
        <f t="shared" si="20"/>
        <v>43440</v>
      </c>
      <c r="B36" s="1">
        <v>3</v>
      </c>
      <c r="C36" s="1">
        <v>3</v>
      </c>
      <c r="D36" s="9">
        <v>2.5821259449399999E-2</v>
      </c>
      <c r="E36" s="9">
        <v>2.0746436479299999E-2</v>
      </c>
      <c r="F36" s="9">
        <v>0.179309000326</v>
      </c>
      <c r="G36" s="9">
        <v>0.33176631247400001</v>
      </c>
      <c r="H36" s="10">
        <f t="shared" si="0"/>
        <v>0.88229397920556651</v>
      </c>
      <c r="I36" s="11">
        <v>0.54724086480213596</v>
      </c>
      <c r="J36" s="11">
        <v>0.29830693897684202</v>
      </c>
      <c r="K36" s="10">
        <f t="shared" si="1"/>
        <v>0.88229397920556651</v>
      </c>
      <c r="L36" s="11">
        <v>0.24633569732241201</v>
      </c>
      <c r="M36" s="11">
        <v>0.33810379080841402</v>
      </c>
      <c r="N36" s="12">
        <f t="shared" si="2"/>
        <v>0.45050276920750043</v>
      </c>
      <c r="O36" s="12">
        <f t="shared" si="3"/>
        <v>0.85228395567051285</v>
      </c>
      <c r="P36" s="12">
        <f t="shared" si="4"/>
        <v>0.2899794666420471</v>
      </c>
      <c r="Q36" s="12">
        <f t="shared" si="5"/>
        <v>0.85024907768611069</v>
      </c>
      <c r="R36" s="12">
        <f t="shared" si="6"/>
        <v>0.30594505302460001</v>
      </c>
      <c r="S36" s="12">
        <f t="shared" si="7"/>
        <v>0.56280650182375469</v>
      </c>
      <c r="T36" s="12">
        <f t="shared" si="8"/>
        <v>0.53512620117341281</v>
      </c>
      <c r="U36" s="12">
        <f t="shared" si="9"/>
        <v>0.45485251380521413</v>
      </c>
      <c r="V36" s="12">
        <f t="shared" si="10"/>
        <v>0.88575765603838141</v>
      </c>
      <c r="W36" s="12">
        <f t="shared" si="11"/>
        <v>6.8249903196425737E-2</v>
      </c>
      <c r="X36" s="12">
        <f t="shared" si="12"/>
        <v>0.87691379866878583</v>
      </c>
      <c r="Y36" s="12">
        <f t="shared" si="13"/>
        <v>5.4836298134788401E-2</v>
      </c>
      <c r="Z36" s="12">
        <f t="shared" si="14"/>
        <v>0.10897732578116133</v>
      </c>
      <c r="AA36" s="12">
        <f t="shared" si="15"/>
        <v>0.80346338333942413</v>
      </c>
      <c r="AB36" s="12">
        <f t="shared" si="16"/>
        <v>6.2533282311252936E-2</v>
      </c>
      <c r="AC36" s="12">
        <f t="shared" si="17"/>
        <v>0.88229397920556651</v>
      </c>
      <c r="AD36" s="12">
        <f t="shared" si="18"/>
        <v>3.5251274895330004E-2</v>
      </c>
      <c r="AE36" s="21">
        <v>18.971269216553928</v>
      </c>
      <c r="AF36" s="22">
        <v>20</v>
      </c>
    </row>
    <row r="37" spans="1:32" ht="15.75" customHeight="1" x14ac:dyDescent="0.25">
      <c r="A37" s="8">
        <f t="shared" si="20"/>
        <v>43440</v>
      </c>
      <c r="B37" s="1">
        <v>4</v>
      </c>
      <c r="C37" s="1">
        <v>3</v>
      </c>
      <c r="D37" s="9">
        <v>2.5067432471E-2</v>
      </c>
      <c r="E37" s="9">
        <v>2.04094014575E-2</v>
      </c>
      <c r="F37" s="9">
        <v>0.18343551157400001</v>
      </c>
      <c r="G37" s="9">
        <v>0.34159831851799999</v>
      </c>
      <c r="H37" s="10">
        <f t="shared" si="0"/>
        <v>0.88724328056384405</v>
      </c>
      <c r="I37" s="11">
        <v>0.55890842323830203</v>
      </c>
      <c r="J37" s="11">
        <v>0.301243077834214</v>
      </c>
      <c r="K37" s="10">
        <f t="shared" si="1"/>
        <v>0.88724328056384405</v>
      </c>
      <c r="L37" s="11">
        <v>0.25170578963317802</v>
      </c>
      <c r="M37" s="11">
        <v>0.33952703213798802</v>
      </c>
      <c r="N37" s="12">
        <f t="shared" si="2"/>
        <v>0.46007611056446507</v>
      </c>
      <c r="O37" s="12">
        <f t="shared" si="3"/>
        <v>0.85807463825969754</v>
      </c>
      <c r="P37" s="12">
        <f t="shared" si="4"/>
        <v>0.30226093449352004</v>
      </c>
      <c r="Q37" s="12">
        <f t="shared" si="5"/>
        <v>0.86222567041058062</v>
      </c>
      <c r="R37" s="12">
        <f t="shared" si="6"/>
        <v>0.31653088604699997</v>
      </c>
      <c r="S37" s="12">
        <f t="shared" si="7"/>
        <v>0.57743659720615303</v>
      </c>
      <c r="T37" s="12">
        <f t="shared" si="8"/>
        <v>0.54784249698189147</v>
      </c>
      <c r="U37" s="12">
        <f t="shared" si="9"/>
        <v>0.45908670195223666</v>
      </c>
      <c r="V37" s="12">
        <f t="shared" si="10"/>
        <v>0.89042180000834503</v>
      </c>
      <c r="W37" s="12">
        <f t="shared" si="11"/>
        <v>6.4761151193926669E-2</v>
      </c>
      <c r="X37" s="12">
        <f t="shared" si="12"/>
        <v>0.88251161656576338</v>
      </c>
      <c r="Y37" s="12">
        <f t="shared" si="13"/>
        <v>5.2727232240309993E-2</v>
      </c>
      <c r="Z37" s="12">
        <f t="shared" si="14"/>
        <v>0.10242645784936329</v>
      </c>
      <c r="AA37" s="12">
        <f t="shared" si="15"/>
        <v>0.81417997160703315</v>
      </c>
      <c r="AB37" s="12">
        <f t="shared" si="16"/>
        <v>5.9746785481979939E-2</v>
      </c>
      <c r="AC37" s="12">
        <f t="shared" si="17"/>
        <v>0.88724328056384394</v>
      </c>
      <c r="AD37" s="12">
        <f t="shared" si="18"/>
        <v>3.6200771997550001E-2</v>
      </c>
      <c r="AE37" s="21">
        <v>17.195100051648375</v>
      </c>
      <c r="AF37" s="22">
        <v>17.72</v>
      </c>
    </row>
    <row r="38" spans="1:32" ht="15.75" customHeight="1" x14ac:dyDescent="0.25">
      <c r="A38" s="8">
        <f t="shared" si="20"/>
        <v>43440</v>
      </c>
      <c r="B38" s="1"/>
      <c r="C38" s="1"/>
      <c r="D38" s="9"/>
      <c r="E38" s="9"/>
      <c r="F38" s="9"/>
      <c r="G38" s="9"/>
      <c r="H38" s="10"/>
      <c r="I38" s="11"/>
      <c r="J38" s="11"/>
      <c r="K38" s="10"/>
      <c r="L38" s="11"/>
      <c r="M38" s="11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21"/>
      <c r="AF38" s="22"/>
    </row>
    <row r="39" spans="1:32" ht="15.75" customHeight="1" x14ac:dyDescent="0.25">
      <c r="A39" s="8">
        <f t="shared" si="20"/>
        <v>43440</v>
      </c>
      <c r="B39" s="1">
        <v>2</v>
      </c>
      <c r="C39" s="1">
        <v>4</v>
      </c>
      <c r="D39" s="9">
        <v>2.9341946956600001E-2</v>
      </c>
      <c r="E39" s="9">
        <v>2.2181017305700001E-2</v>
      </c>
      <c r="F39" s="9">
        <v>0.213067920621</v>
      </c>
      <c r="G39" s="9">
        <v>0.366154147855</v>
      </c>
      <c r="H39" s="10">
        <f t="shared" si="0"/>
        <v>0.88576353987143508</v>
      </c>
      <c r="I39" s="11">
        <v>0.58081647114646495</v>
      </c>
      <c r="J39" s="11">
        <v>0.26429626142661899</v>
      </c>
      <c r="K39" s="10">
        <f t="shared" si="1"/>
        <v>0.88576353987143508</v>
      </c>
      <c r="L39" s="11">
        <v>0.26890218765483698</v>
      </c>
      <c r="M39" s="11">
        <v>0.29838241193014198</v>
      </c>
      <c r="N39" s="12">
        <f t="shared" si="2"/>
        <v>0.47590690840253036</v>
      </c>
      <c r="O39" s="12">
        <f t="shared" si="3"/>
        <v>0.85634334164957915</v>
      </c>
      <c r="P39" s="12">
        <f t="shared" si="4"/>
        <v>0.32775680646767252</v>
      </c>
      <c r="Q39" s="12">
        <f t="shared" si="5"/>
        <v>0.71848557393257728</v>
      </c>
      <c r="R39" s="12">
        <f t="shared" si="6"/>
        <v>0.33681220089840003</v>
      </c>
      <c r="S39" s="12">
        <f t="shared" si="7"/>
        <v>0.60584735765955156</v>
      </c>
      <c r="T39" s="12">
        <f t="shared" si="8"/>
        <v>0.56417700118936975</v>
      </c>
      <c r="U39" s="12">
        <f t="shared" si="9"/>
        <v>0.48951011534174693</v>
      </c>
      <c r="V39" s="12">
        <f t="shared" si="10"/>
        <v>0.88902603207711128</v>
      </c>
      <c r="W39" s="12">
        <f t="shared" si="11"/>
        <v>7.0250310839057042E-2</v>
      </c>
      <c r="X39" s="12">
        <f t="shared" si="12"/>
        <v>0.87664403251325318</v>
      </c>
      <c r="Y39" s="12">
        <f t="shared" si="13"/>
        <v>5.3105656647689875E-2</v>
      </c>
      <c r="Z39" s="12">
        <f t="shared" si="14"/>
        <v>0.13898520307263729</v>
      </c>
      <c r="AA39" s="12">
        <f t="shared" si="15"/>
        <v>0.75594906290670449</v>
      </c>
      <c r="AB39" s="12">
        <f t="shared" si="16"/>
        <v>6.0578358693027461E-2</v>
      </c>
      <c r="AC39" s="12">
        <f t="shared" si="17"/>
        <v>0.88576353987143497</v>
      </c>
      <c r="AD39" s="12">
        <f t="shared" si="18"/>
        <v>3.8833516516070005E-2</v>
      </c>
      <c r="AE39" s="21">
        <v>14.489466019086152</v>
      </c>
      <c r="AF39" s="22">
        <v>17.100000000000001</v>
      </c>
    </row>
    <row r="40" spans="1:32" ht="15.75" customHeight="1" x14ac:dyDescent="0.25">
      <c r="A40" s="8">
        <f t="shared" si="20"/>
        <v>43440</v>
      </c>
      <c r="B40" s="1">
        <v>3</v>
      </c>
      <c r="C40" s="1">
        <v>4</v>
      </c>
      <c r="D40" s="9">
        <v>3.02756987604E-2</v>
      </c>
      <c r="E40" s="9">
        <v>2.4129458826E-2</v>
      </c>
      <c r="F40" s="9">
        <v>0.18964044741300001</v>
      </c>
      <c r="G40" s="9">
        <v>0.33031032668799998</v>
      </c>
      <c r="H40" s="10">
        <f t="shared" si="0"/>
        <v>0.86384452416362889</v>
      </c>
      <c r="I40" s="11">
        <v>0.53751160652791796</v>
      </c>
      <c r="J40" s="11">
        <v>0.27054460976276001</v>
      </c>
      <c r="K40" s="10">
        <f t="shared" si="1"/>
        <v>0.86384452416362889</v>
      </c>
      <c r="L40" s="11">
        <v>0.24533343219008799</v>
      </c>
      <c r="M40" s="11">
        <v>0.313186692969664</v>
      </c>
      <c r="N40" s="12">
        <f t="shared" si="2"/>
        <v>0.44002268282781665</v>
      </c>
      <c r="O40" s="12">
        <f t="shared" si="3"/>
        <v>0.83069809327144584</v>
      </c>
      <c r="P40" s="12">
        <f t="shared" si="4"/>
        <v>0.28138890918220466</v>
      </c>
      <c r="Q40" s="12">
        <f t="shared" si="5"/>
        <v>0.74177150072130082</v>
      </c>
      <c r="R40" s="12">
        <f t="shared" si="6"/>
        <v>0.3000346279276</v>
      </c>
      <c r="S40" s="12">
        <f t="shared" si="7"/>
        <v>0.5513907038486815</v>
      </c>
      <c r="T40" s="12">
        <f t="shared" si="8"/>
        <v>0.52295985361475605</v>
      </c>
      <c r="U40" s="12">
        <f t="shared" si="9"/>
        <v>0.47172693145245825</v>
      </c>
      <c r="V40" s="12">
        <f t="shared" si="10"/>
        <v>0.8684791025636861</v>
      </c>
      <c r="W40" s="12">
        <f t="shared" si="11"/>
        <v>7.8696335338573814E-2</v>
      </c>
      <c r="X40" s="12">
        <f t="shared" si="12"/>
        <v>0.85858339523554172</v>
      </c>
      <c r="Y40" s="12">
        <f t="shared" si="13"/>
        <v>6.2720269425884517E-2</v>
      </c>
      <c r="Z40" s="12">
        <f t="shared" si="14"/>
        <v>0.11297164105515639</v>
      </c>
      <c r="AA40" s="12">
        <f t="shared" si="15"/>
        <v>0.79699098002523538</v>
      </c>
      <c r="AB40" s="12">
        <f t="shared" si="16"/>
        <v>7.3050876331795328E-2</v>
      </c>
      <c r="AC40" s="12">
        <f t="shared" si="17"/>
        <v>0.863844524163629</v>
      </c>
      <c r="AD40" s="12">
        <f t="shared" si="18"/>
        <v>3.5443978551399996E-2</v>
      </c>
      <c r="AE40" s="21">
        <v>15.068790011940649</v>
      </c>
      <c r="AF40" s="22">
        <v>17.260000000000002</v>
      </c>
    </row>
    <row r="41" spans="1:32" ht="15.75" customHeight="1" x14ac:dyDescent="0.25">
      <c r="A41" s="8">
        <f t="shared" si="20"/>
        <v>43440</v>
      </c>
      <c r="B41" s="1">
        <v>4</v>
      </c>
      <c r="C41" s="1">
        <v>4</v>
      </c>
      <c r="D41" s="9">
        <v>2.7430186374499999E-2</v>
      </c>
      <c r="E41" s="9">
        <v>2.3654187621400001E-2</v>
      </c>
      <c r="F41" s="9">
        <v>0.173443659193</v>
      </c>
      <c r="G41" s="9">
        <v>0.31299219161000003</v>
      </c>
      <c r="H41" s="10">
        <f t="shared" si="0"/>
        <v>0.85947160533610945</v>
      </c>
      <c r="I41" s="11">
        <v>0.51874605180459699</v>
      </c>
      <c r="J41" s="11">
        <v>0.286879620789947</v>
      </c>
      <c r="K41" s="10">
        <f t="shared" si="1"/>
        <v>0.85947160533610945</v>
      </c>
      <c r="L41" s="11">
        <v>0.23162032277463501</v>
      </c>
      <c r="M41" s="11">
        <v>0.33378603668675999</v>
      </c>
      <c r="N41" s="12">
        <f t="shared" si="2"/>
        <v>0.42511988516124155</v>
      </c>
      <c r="O41" s="12">
        <f t="shared" si="3"/>
        <v>0.82558177824324797</v>
      </c>
      <c r="P41" s="12">
        <f t="shared" si="4"/>
        <v>0.26107200946924952</v>
      </c>
      <c r="Q41" s="12">
        <f t="shared" si="5"/>
        <v>0.80457557841141325</v>
      </c>
      <c r="R41" s="12">
        <f t="shared" si="6"/>
        <v>0.28556200523550002</v>
      </c>
      <c r="S41" s="12">
        <f t="shared" si="7"/>
        <v>0.52808070469764778</v>
      </c>
      <c r="T41" s="12">
        <f t="shared" si="8"/>
        <v>0.50967587141182713</v>
      </c>
      <c r="U41" s="12">
        <f t="shared" si="9"/>
        <v>0.45330436443794586</v>
      </c>
      <c r="V41" s="12">
        <f t="shared" si="10"/>
        <v>0.86440866276281192</v>
      </c>
      <c r="W41" s="12">
        <f t="shared" si="11"/>
        <v>7.5341807097225266E-2</v>
      </c>
      <c r="X41" s="12">
        <f t="shared" si="12"/>
        <v>0.85968782717205416</v>
      </c>
      <c r="Y41" s="12">
        <f t="shared" si="13"/>
        <v>6.4970365730720556E-2</v>
      </c>
      <c r="Z41" s="12">
        <f t="shared" si="14"/>
        <v>7.391690369746054E-2</v>
      </c>
      <c r="AA41" s="12">
        <f t="shared" si="15"/>
        <v>0.86234148388396326</v>
      </c>
      <c r="AB41" s="12">
        <f t="shared" si="16"/>
        <v>7.5574369762150498E-2</v>
      </c>
      <c r="AC41" s="12">
        <f t="shared" si="17"/>
        <v>0.85947160533610956</v>
      </c>
      <c r="AD41" s="12">
        <f t="shared" si="18"/>
        <v>3.3664637923139999E-2</v>
      </c>
      <c r="AE41" s="21">
        <v>15.11335339600638</v>
      </c>
      <c r="AF41" s="22">
        <v>15.64</v>
      </c>
    </row>
    <row r="42" spans="1:32" ht="15.75" customHeight="1" x14ac:dyDescent="0.25">
      <c r="A42" s="8">
        <f t="shared" si="20"/>
        <v>43440</v>
      </c>
      <c r="B42" s="1">
        <v>1</v>
      </c>
      <c r="C42" s="1">
        <v>5</v>
      </c>
      <c r="D42" s="9">
        <v>3.2577519756300001E-2</v>
      </c>
      <c r="E42" s="9">
        <v>2.4876416520399999E-2</v>
      </c>
      <c r="F42" s="9">
        <v>0.23389400236300001</v>
      </c>
      <c r="G42" s="9">
        <v>0.40554132021700001</v>
      </c>
      <c r="H42" s="10">
        <f t="shared" si="0"/>
        <v>0.88440803248971478</v>
      </c>
      <c r="I42" s="11">
        <v>0.61369998979937501</v>
      </c>
      <c r="J42" s="11">
        <v>0.26843577730650803</v>
      </c>
      <c r="K42" s="10">
        <f t="shared" si="1"/>
        <v>0.88440803248971478</v>
      </c>
      <c r="L42" s="11">
        <v>0.290480028017437</v>
      </c>
      <c r="M42" s="11">
        <v>0.30352028412816301</v>
      </c>
      <c r="N42" s="12">
        <f t="shared" si="2"/>
        <v>0.49914607222569451</v>
      </c>
      <c r="O42" s="12">
        <f t="shared" si="3"/>
        <v>0.85475739801296635</v>
      </c>
      <c r="P42" s="12">
        <f t="shared" si="4"/>
        <v>0.36907647437950036</v>
      </c>
      <c r="Q42" s="12">
        <f t="shared" si="5"/>
        <v>0.73386797489405442</v>
      </c>
      <c r="R42" s="12">
        <f t="shared" si="6"/>
        <v>0.37296380046069999</v>
      </c>
      <c r="S42" s="12">
        <f t="shared" si="7"/>
        <v>0.64949031812826308</v>
      </c>
      <c r="T42" s="12">
        <f t="shared" si="8"/>
        <v>0.59634843353851896</v>
      </c>
      <c r="U42" s="12">
        <f t="shared" si="9"/>
        <v>0.52963316666873961</v>
      </c>
      <c r="V42" s="12">
        <f t="shared" si="10"/>
        <v>0.88774840822793943</v>
      </c>
      <c r="W42" s="12">
        <f t="shared" si="11"/>
        <v>7.0362534603512258E-2</v>
      </c>
      <c r="X42" s="12">
        <f t="shared" si="12"/>
        <v>0.87590815354826035</v>
      </c>
      <c r="Y42" s="12">
        <f t="shared" si="13"/>
        <v>5.372931184822731E-2</v>
      </c>
      <c r="Z42" s="12">
        <f t="shared" si="14"/>
        <v>0.13403961042479737</v>
      </c>
      <c r="AA42" s="12">
        <f t="shared" si="15"/>
        <v>0.76360682785218092</v>
      </c>
      <c r="AB42" s="12">
        <f t="shared" si="16"/>
        <v>6.1341262357899669E-2</v>
      </c>
      <c r="AC42" s="12">
        <f t="shared" si="17"/>
        <v>0.88440803248971489</v>
      </c>
      <c r="AD42" s="12">
        <f t="shared" si="18"/>
        <v>4.3041773673740007E-2</v>
      </c>
      <c r="AE42" s="21">
        <v>18.907607239317166</v>
      </c>
      <c r="AF42" s="22">
        <v>20.439999999999998</v>
      </c>
    </row>
    <row r="43" spans="1:32" ht="15.75" customHeight="1" x14ac:dyDescent="0.25">
      <c r="A43" s="8">
        <f t="shared" si="20"/>
        <v>43440</v>
      </c>
      <c r="B43" s="1">
        <v>2</v>
      </c>
      <c r="C43" s="1">
        <v>5</v>
      </c>
      <c r="D43" s="9">
        <v>2.6782567290999999E-2</v>
      </c>
      <c r="E43" s="9">
        <v>2.2132262284799999E-2</v>
      </c>
      <c r="F43" s="9">
        <v>0.196312616813</v>
      </c>
      <c r="G43" s="9">
        <v>0.34990885480400002</v>
      </c>
      <c r="H43" s="10">
        <f t="shared" si="0"/>
        <v>0.88102249311590275</v>
      </c>
      <c r="I43" s="11">
        <v>0.56380929653886203</v>
      </c>
      <c r="J43" s="11">
        <v>0.28119773017399602</v>
      </c>
      <c r="K43" s="10">
        <f t="shared" si="1"/>
        <v>0.88102249311590275</v>
      </c>
      <c r="L43" s="11">
        <v>0.25570924454994198</v>
      </c>
      <c r="M43" s="11">
        <v>0.31917202156722102</v>
      </c>
      <c r="N43" s="12">
        <f t="shared" si="2"/>
        <v>0.46259118997524651</v>
      </c>
      <c r="O43" s="12">
        <f t="shared" si="3"/>
        <v>0.85079631694560631</v>
      </c>
      <c r="P43" s="12">
        <f t="shared" si="4"/>
        <v>0.30878961035800495</v>
      </c>
      <c r="Q43" s="12">
        <f t="shared" si="5"/>
        <v>0.78240635005803028</v>
      </c>
      <c r="R43" s="12">
        <f t="shared" si="6"/>
        <v>0.32312628751300004</v>
      </c>
      <c r="S43" s="12">
        <f t="shared" si="7"/>
        <v>0.58405283669658836</v>
      </c>
      <c r="T43" s="12">
        <f t="shared" si="8"/>
        <v>0.55286206646262614</v>
      </c>
      <c r="U43" s="12">
        <f t="shared" si="9"/>
        <v>0.47255660991881004</v>
      </c>
      <c r="V43" s="12">
        <f t="shared" si="10"/>
        <v>0.88456140490199164</v>
      </c>
      <c r="W43" s="12">
        <f t="shared" si="11"/>
        <v>6.7153903692176289E-2</v>
      </c>
      <c r="X43" s="12">
        <f t="shared" si="12"/>
        <v>0.87735224488519004</v>
      </c>
      <c r="Y43" s="12">
        <f t="shared" si="13"/>
        <v>5.5493851422633758E-2</v>
      </c>
      <c r="Z43" s="12">
        <f t="shared" si="14"/>
        <v>9.50694308153264E-2</v>
      </c>
      <c r="AA43" s="12">
        <f t="shared" si="15"/>
        <v>0.82636821348479594</v>
      </c>
      <c r="AB43" s="12">
        <f t="shared" si="16"/>
        <v>6.3251506730795062E-2</v>
      </c>
      <c r="AC43" s="12">
        <f t="shared" si="17"/>
        <v>0.88102249311590275</v>
      </c>
      <c r="AD43" s="12">
        <f t="shared" si="18"/>
        <v>3.7204111708880001E-2</v>
      </c>
      <c r="AE43" s="21">
        <v>19.353241079974474</v>
      </c>
      <c r="AF43" s="22">
        <v>22.3</v>
      </c>
    </row>
    <row r="44" spans="1:32" ht="15.75" customHeight="1" x14ac:dyDescent="0.25">
      <c r="A44" s="8">
        <f t="shared" si="20"/>
        <v>43440</v>
      </c>
      <c r="B44" s="1">
        <v>3</v>
      </c>
      <c r="C44" s="1">
        <v>5</v>
      </c>
      <c r="D44" s="9">
        <v>2.8734482290800001E-2</v>
      </c>
      <c r="E44" s="9">
        <v>2.3578725559100001E-2</v>
      </c>
      <c r="F44" s="9">
        <v>0.20509146049900001</v>
      </c>
      <c r="G44" s="9">
        <v>0.36514824682800001</v>
      </c>
      <c r="H44" s="10">
        <f t="shared" si="0"/>
        <v>0.87868747355344323</v>
      </c>
      <c r="I44" s="11">
        <v>0.57650358076471797</v>
      </c>
      <c r="J44" s="11">
        <v>0.28068334118517702</v>
      </c>
      <c r="K44" s="10">
        <f t="shared" si="1"/>
        <v>0.87868747355344323</v>
      </c>
      <c r="L44" s="11">
        <v>0.26455452800834001</v>
      </c>
      <c r="M44" s="11">
        <v>0.31943478157266098</v>
      </c>
      <c r="N44" s="12">
        <f t="shared" si="2"/>
        <v>0.47144824938092178</v>
      </c>
      <c r="O44" s="12">
        <f t="shared" si="3"/>
        <v>0.84806434405752862</v>
      </c>
      <c r="P44" s="12">
        <f t="shared" si="4"/>
        <v>0.32415395098024508</v>
      </c>
      <c r="Q44" s="12">
        <f t="shared" si="5"/>
        <v>0.78041662943728674</v>
      </c>
      <c r="R44" s="12">
        <f t="shared" si="6"/>
        <v>0.33641376453720001</v>
      </c>
      <c r="S44" s="12">
        <f t="shared" si="7"/>
        <v>0.60062000929403891</v>
      </c>
      <c r="T44" s="12">
        <f t="shared" si="8"/>
        <v>0.56452667712157378</v>
      </c>
      <c r="U44" s="12">
        <f t="shared" si="9"/>
        <v>0.49046091285668331</v>
      </c>
      <c r="V44" s="12">
        <f t="shared" si="10"/>
        <v>0.88236665582165485</v>
      </c>
      <c r="W44" s="12">
        <f t="shared" si="11"/>
        <v>6.8831462087848599E-2</v>
      </c>
      <c r="X44" s="12">
        <f t="shared" si="12"/>
        <v>0.87468733397131671</v>
      </c>
      <c r="Y44" s="12">
        <f t="shared" si="13"/>
        <v>5.6481203940834716E-2</v>
      </c>
      <c r="Z44" s="12">
        <f t="shared" si="14"/>
        <v>9.8555545408211015E-2</v>
      </c>
      <c r="AA44" s="12">
        <f t="shared" si="15"/>
        <v>0.82057248571515995</v>
      </c>
      <c r="AB44" s="12">
        <f t="shared" si="16"/>
        <v>6.4573021406854947E-2</v>
      </c>
      <c r="AC44" s="12">
        <f t="shared" si="17"/>
        <v>0.87868747355344312</v>
      </c>
      <c r="AD44" s="12">
        <f t="shared" si="18"/>
        <v>3.8872697238710008E-2</v>
      </c>
      <c r="AE44" s="21">
        <v>21.524114503747928</v>
      </c>
      <c r="AF44" s="22">
        <v>21.54</v>
      </c>
    </row>
    <row r="45" spans="1:32" ht="15.75" customHeight="1" x14ac:dyDescent="0.25">
      <c r="A45" s="8">
        <f t="shared" si="20"/>
        <v>43440</v>
      </c>
      <c r="B45" s="1">
        <v>4</v>
      </c>
      <c r="C45" s="1">
        <v>5</v>
      </c>
      <c r="D45" s="9">
        <v>2.7581766964400001E-2</v>
      </c>
      <c r="E45" s="9">
        <v>2.15208737944E-2</v>
      </c>
      <c r="F45" s="9">
        <v>0.19234044836399999</v>
      </c>
      <c r="G45" s="9">
        <v>0.35112724478399998</v>
      </c>
      <c r="H45" s="10">
        <f t="shared" si="0"/>
        <v>0.8844976119750767</v>
      </c>
      <c r="I45" s="11">
        <v>0.56656233590444804</v>
      </c>
      <c r="J45" s="11">
        <v>0.29217338660967701</v>
      </c>
      <c r="K45" s="10">
        <f t="shared" si="1"/>
        <v>0.8844976119750767</v>
      </c>
      <c r="L45" s="11">
        <v>0.258841807240065</v>
      </c>
      <c r="M45" s="11">
        <v>0.33032693661801499</v>
      </c>
      <c r="N45" s="12">
        <f t="shared" si="2"/>
        <v>0.46524739370826124</v>
      </c>
      <c r="O45" s="12">
        <f t="shared" si="3"/>
        <v>0.85486220601083973</v>
      </c>
      <c r="P45" s="12">
        <f t="shared" si="4"/>
        <v>0.31135730701623021</v>
      </c>
      <c r="Q45" s="12">
        <f t="shared" si="5"/>
        <v>0.82555072409678254</v>
      </c>
      <c r="R45" s="12">
        <f t="shared" si="6"/>
        <v>0.32354547781959997</v>
      </c>
      <c r="S45" s="12">
        <f t="shared" si="7"/>
        <v>0.58741747736205374</v>
      </c>
      <c r="T45" s="12">
        <f t="shared" si="8"/>
        <v>0.55230822745716956</v>
      </c>
      <c r="U45" s="12">
        <f t="shared" si="9"/>
        <v>0.47381333728357927</v>
      </c>
      <c r="V45" s="12">
        <f t="shared" si="10"/>
        <v>0.88783281238494172</v>
      </c>
      <c r="W45" s="12">
        <f t="shared" si="11"/>
        <v>6.8914811114100194E-2</v>
      </c>
      <c r="X45" s="12">
        <f t="shared" si="12"/>
        <v>0.87731390750042071</v>
      </c>
      <c r="Y45" s="12">
        <f t="shared" si="13"/>
        <v>5.3771281385479125E-2</v>
      </c>
      <c r="Z45" s="12">
        <f t="shared" si="14"/>
        <v>0.12343314079118627</v>
      </c>
      <c r="AA45" s="12">
        <f t="shared" si="15"/>
        <v>0.78025725553323533</v>
      </c>
      <c r="AB45" s="12">
        <f t="shared" si="16"/>
        <v>6.129081156216977E-2</v>
      </c>
      <c r="AC45" s="12">
        <f t="shared" si="17"/>
        <v>0.88449761197507681</v>
      </c>
      <c r="AD45" s="12">
        <f t="shared" si="18"/>
        <v>3.7264811857839995E-2</v>
      </c>
      <c r="AE45" s="21">
        <v>20.651945415604338</v>
      </c>
      <c r="AF45" s="22">
        <v>22.74</v>
      </c>
    </row>
    <row r="46" spans="1:32" ht="15.75" customHeight="1" x14ac:dyDescent="0.25">
      <c r="A46" s="8">
        <f t="shared" si="20"/>
        <v>43440</v>
      </c>
      <c r="B46" s="1">
        <v>1</v>
      </c>
      <c r="C46" s="1">
        <v>6</v>
      </c>
      <c r="D46" s="9">
        <v>2.5770729830600001E-2</v>
      </c>
      <c r="E46" s="9">
        <v>2.3355226630299999E-2</v>
      </c>
      <c r="F46" s="9">
        <v>0.18523514909200001</v>
      </c>
      <c r="G46" s="9">
        <v>0.32090082460399999</v>
      </c>
      <c r="H46" s="10">
        <f t="shared" si="0"/>
        <v>0.86431479390667576</v>
      </c>
      <c r="I46" s="11">
        <v>0.52865288475935002</v>
      </c>
      <c r="J46" s="11">
        <v>0.26804195426244198</v>
      </c>
      <c r="K46" s="10">
        <f t="shared" si="1"/>
        <v>0.86431479390667576</v>
      </c>
      <c r="L46" s="11">
        <v>0.234703369336938</v>
      </c>
      <c r="M46" s="11">
        <v>0.31012075247595999</v>
      </c>
      <c r="N46" s="12">
        <f t="shared" si="2"/>
        <v>0.43344217227667881</v>
      </c>
      <c r="O46" s="12">
        <f t="shared" si="3"/>
        <v>0.83124830887081069</v>
      </c>
      <c r="P46" s="12">
        <f t="shared" si="4"/>
        <v>0.2714758498773201</v>
      </c>
      <c r="Q46" s="12">
        <f t="shared" si="5"/>
        <v>0.73239704330963362</v>
      </c>
      <c r="R46" s="12">
        <f t="shared" si="6"/>
        <v>0.29513009477339996</v>
      </c>
      <c r="S46" s="12">
        <f t="shared" si="7"/>
        <v>0.54022453624232336</v>
      </c>
      <c r="T46" s="12">
        <f t="shared" si="8"/>
        <v>0.52286525966462638</v>
      </c>
      <c r="U46" s="12">
        <f t="shared" si="9"/>
        <v>0.45366407033318862</v>
      </c>
      <c r="V46" s="12">
        <f t="shared" si="10"/>
        <v>0.8689174126948227</v>
      </c>
      <c r="W46" s="12">
        <f t="shared" si="11"/>
        <v>6.96455801291853E-2</v>
      </c>
      <c r="X46" s="12">
        <f t="shared" si="12"/>
        <v>0.86723675427081137</v>
      </c>
      <c r="Y46" s="12">
        <f t="shared" si="13"/>
        <v>6.3117665600003328E-2</v>
      </c>
      <c r="Z46" s="12">
        <f t="shared" si="14"/>
        <v>4.916959127752623E-2</v>
      </c>
      <c r="AA46" s="12">
        <f t="shared" si="15"/>
        <v>0.90626950745369084</v>
      </c>
      <c r="AB46" s="12">
        <f t="shared" si="16"/>
        <v>7.2780201356979865E-2</v>
      </c>
      <c r="AC46" s="12">
        <f t="shared" si="17"/>
        <v>0.86431479390667576</v>
      </c>
      <c r="AD46" s="12">
        <f t="shared" si="18"/>
        <v>3.442560512343E-2</v>
      </c>
      <c r="AE46" s="21">
        <v>16.794029595056795</v>
      </c>
      <c r="AF46" s="22">
        <v>16.3</v>
      </c>
    </row>
    <row r="47" spans="1:32" ht="15.75" customHeight="1" x14ac:dyDescent="0.25">
      <c r="A47" s="8">
        <f t="shared" si="20"/>
        <v>43440</v>
      </c>
      <c r="B47" s="1">
        <v>2</v>
      </c>
      <c r="C47" s="1">
        <v>6</v>
      </c>
      <c r="D47" s="9">
        <v>2.7284520635499999E-2</v>
      </c>
      <c r="E47" s="9">
        <v>2.3807301344300001E-2</v>
      </c>
      <c r="F47" s="9">
        <v>0.19397745259599999</v>
      </c>
      <c r="G47" s="9">
        <v>0.338024884601</v>
      </c>
      <c r="H47" s="10">
        <f t="shared" si="0"/>
        <v>0.8684069451582781</v>
      </c>
      <c r="I47" s="11">
        <v>0.54688880569954101</v>
      </c>
      <c r="J47" s="11">
        <v>0.27076466010272299</v>
      </c>
      <c r="K47" s="10">
        <f t="shared" si="1"/>
        <v>0.8684069451582781</v>
      </c>
      <c r="L47" s="11">
        <v>0.24620672170643401</v>
      </c>
      <c r="M47" s="11">
        <v>0.31179467369802399</v>
      </c>
      <c r="N47" s="12">
        <f t="shared" si="2"/>
        <v>0.44781549848537971</v>
      </c>
      <c r="O47" s="12">
        <f t="shared" si="3"/>
        <v>0.83603612583518538</v>
      </c>
      <c r="P47" s="12">
        <f t="shared" si="4"/>
        <v>0.29140156847048948</v>
      </c>
      <c r="Q47" s="12">
        <f t="shared" si="5"/>
        <v>0.74259884371721263</v>
      </c>
      <c r="R47" s="12">
        <f t="shared" si="6"/>
        <v>0.31074036396549998</v>
      </c>
      <c r="S47" s="12">
        <f t="shared" si="7"/>
        <v>0.56304839761635639</v>
      </c>
      <c r="T47" s="12">
        <f t="shared" si="8"/>
        <v>0.53866344584669812</v>
      </c>
      <c r="U47" s="12">
        <f t="shared" si="9"/>
        <v>0.46932693644233053</v>
      </c>
      <c r="V47" s="12">
        <f t="shared" si="10"/>
        <v>0.87273612817892221</v>
      </c>
      <c r="W47" s="12">
        <f t="shared" si="11"/>
        <v>7.0119118953414494E-2</v>
      </c>
      <c r="X47" s="12">
        <f t="shared" si="12"/>
        <v>0.86869794815866952</v>
      </c>
      <c r="Y47" s="12">
        <f t="shared" si="13"/>
        <v>6.1182932887916035E-2</v>
      </c>
      <c r="Z47" s="12">
        <f t="shared" si="14"/>
        <v>6.8058236258921725E-2</v>
      </c>
      <c r="AA47" s="12">
        <f t="shared" si="15"/>
        <v>0.87255706861582993</v>
      </c>
      <c r="AB47" s="12">
        <f t="shared" si="16"/>
        <v>7.0430617474810525E-2</v>
      </c>
      <c r="AC47" s="12">
        <f t="shared" si="17"/>
        <v>0.86840694515827821</v>
      </c>
      <c r="AD47" s="12">
        <f t="shared" si="18"/>
        <v>3.6183218594529998E-2</v>
      </c>
      <c r="AE47" s="21">
        <v>11.548282670747927</v>
      </c>
      <c r="AF47" s="22">
        <v>16.22</v>
      </c>
    </row>
    <row r="48" spans="1:32" ht="15.75" customHeight="1" x14ac:dyDescent="0.25">
      <c r="A48" s="8">
        <f t="shared" si="20"/>
        <v>43440</v>
      </c>
      <c r="B48" s="1">
        <v>3</v>
      </c>
      <c r="C48" s="1">
        <v>6</v>
      </c>
      <c r="D48" s="9">
        <v>2.5319421114500001E-2</v>
      </c>
      <c r="E48" s="9">
        <v>2.22079604774E-2</v>
      </c>
      <c r="F48" s="9">
        <v>0.17531586913399999</v>
      </c>
      <c r="G48" s="9">
        <v>0.31621085565099999</v>
      </c>
      <c r="H48" s="10">
        <f t="shared" si="0"/>
        <v>0.86875457617005536</v>
      </c>
      <c r="I48" s="11">
        <v>0.52599528335592904</v>
      </c>
      <c r="J48" s="11">
        <v>0.28664766209533998</v>
      </c>
      <c r="K48" s="10">
        <f t="shared" si="1"/>
        <v>0.86875457617005536</v>
      </c>
      <c r="L48" s="11">
        <v>0.23341659327377701</v>
      </c>
      <c r="M48" s="11">
        <v>0.32995240538362403</v>
      </c>
      <c r="N48" s="12">
        <f t="shared" si="2"/>
        <v>0.43217425526790471</v>
      </c>
      <c r="O48" s="12">
        <f t="shared" si="3"/>
        <v>0.8364428541189648</v>
      </c>
      <c r="P48" s="12">
        <f t="shared" si="4"/>
        <v>0.26818732318461946</v>
      </c>
      <c r="Q48" s="12">
        <f t="shared" si="5"/>
        <v>0.80366362276827941</v>
      </c>
      <c r="R48" s="12">
        <f t="shared" si="6"/>
        <v>0.29089143453650002</v>
      </c>
      <c r="S48" s="12">
        <f t="shared" si="7"/>
        <v>0.53669360499312035</v>
      </c>
      <c r="T48" s="12">
        <f t="shared" si="8"/>
        <v>0.51850440067569825</v>
      </c>
      <c r="U48" s="12">
        <f t="shared" si="9"/>
        <v>0.4468745492790136</v>
      </c>
      <c r="V48" s="12">
        <f t="shared" si="10"/>
        <v>0.87306091648913076</v>
      </c>
      <c r="W48" s="12">
        <f t="shared" si="11"/>
        <v>6.9608906961277209E-2</v>
      </c>
      <c r="X48" s="12">
        <f t="shared" si="12"/>
        <v>0.86933630637198644</v>
      </c>
      <c r="Y48" s="12">
        <f t="shared" si="13"/>
        <v>6.1054786666736367E-2</v>
      </c>
      <c r="Z48" s="12">
        <f t="shared" si="14"/>
        <v>6.5466695889476081E-2</v>
      </c>
      <c r="AA48" s="12">
        <f t="shared" si="15"/>
        <v>0.87711169923556742</v>
      </c>
      <c r="AB48" s="12">
        <f t="shared" si="16"/>
        <v>7.0231492943780505E-2</v>
      </c>
      <c r="AC48" s="12">
        <f t="shared" si="17"/>
        <v>0.86875457617005536</v>
      </c>
      <c r="AD48" s="12">
        <f t="shared" si="18"/>
        <v>3.3841881612839998E-2</v>
      </c>
      <c r="AE48" s="21">
        <v>10.96259248016975</v>
      </c>
      <c r="AF48" s="22">
        <v>18.2</v>
      </c>
    </row>
    <row r="49" spans="1:32" ht="15.75" customHeight="1" x14ac:dyDescent="0.25">
      <c r="A49" s="8">
        <f t="shared" si="20"/>
        <v>43440</v>
      </c>
      <c r="B49" s="1">
        <v>4</v>
      </c>
      <c r="C49" s="1">
        <v>6</v>
      </c>
      <c r="D49" s="9">
        <v>2.3876979346900001E-2</v>
      </c>
      <c r="E49" s="9">
        <v>2.18725228871E-2</v>
      </c>
      <c r="F49" s="9">
        <v>0.17533812910800001</v>
      </c>
      <c r="G49" s="9">
        <v>0.31385555341999999</v>
      </c>
      <c r="H49" s="10">
        <f t="shared" si="0"/>
        <v>0.86970096080321513</v>
      </c>
      <c r="I49" s="11">
        <v>0.52406345821796996</v>
      </c>
      <c r="J49" s="11">
        <v>0.28315456486720197</v>
      </c>
      <c r="K49" s="10">
        <f t="shared" si="1"/>
        <v>0.86970096080321513</v>
      </c>
      <c r="L49" s="11">
        <v>0.23063187409379099</v>
      </c>
      <c r="M49" s="11">
        <v>0.325576925436179</v>
      </c>
      <c r="N49" s="12">
        <f t="shared" si="2"/>
        <v>0.43086208926588399</v>
      </c>
      <c r="O49" s="12">
        <f t="shared" si="3"/>
        <v>0.8375501241397616</v>
      </c>
      <c r="P49" s="12">
        <f t="shared" si="4"/>
        <v>0.26603830134928591</v>
      </c>
      <c r="Q49" s="12">
        <f t="shared" si="5"/>
        <v>0.79000172419245906</v>
      </c>
      <c r="R49" s="12">
        <f t="shared" si="6"/>
        <v>0.28997857407310001</v>
      </c>
      <c r="S49" s="12">
        <f t="shared" si="7"/>
        <v>0.53423923999528744</v>
      </c>
      <c r="T49" s="12">
        <f t="shared" si="8"/>
        <v>0.51922044816979829</v>
      </c>
      <c r="U49" s="12">
        <f t="shared" si="9"/>
        <v>0.44107707468253377</v>
      </c>
      <c r="V49" s="12">
        <f t="shared" si="10"/>
        <v>0.87394542070711645</v>
      </c>
      <c r="W49" s="12">
        <f t="shared" si="11"/>
        <v>6.6397785491296407E-2</v>
      </c>
      <c r="X49" s="12">
        <f t="shared" si="12"/>
        <v>0.87277847873746617</v>
      </c>
      <c r="Y49" s="12">
        <f t="shared" si="13"/>
        <v>6.0823735771237349E-2</v>
      </c>
      <c r="Z49" s="12">
        <f t="shared" si="14"/>
        <v>4.3813732651069921E-2</v>
      </c>
      <c r="AA49" s="12">
        <f t="shared" si="15"/>
        <v>0.91605066827432491</v>
      </c>
      <c r="AB49" s="12">
        <f t="shared" si="16"/>
        <v>6.9689774957814102E-2</v>
      </c>
      <c r="AC49" s="12">
        <f t="shared" si="17"/>
        <v>0.86970096080321513</v>
      </c>
      <c r="AD49" s="12">
        <f t="shared" si="18"/>
        <v>3.3572807630710001E-2</v>
      </c>
      <c r="AE49" s="21">
        <v>13.362649021995534</v>
      </c>
      <c r="AF49" s="22">
        <v>16.54</v>
      </c>
    </row>
    <row r="50" spans="1:32" ht="15.75" customHeight="1" x14ac:dyDescent="0.25">
      <c r="A50" s="8">
        <v>43487</v>
      </c>
      <c r="B50" s="1">
        <v>1</v>
      </c>
      <c r="C50" s="1">
        <v>1</v>
      </c>
      <c r="D50" s="9">
        <v>3.5725408930299997E-2</v>
      </c>
      <c r="E50" s="9">
        <v>2.4516586511699998E-2</v>
      </c>
      <c r="F50" s="9">
        <v>0.244336009174</v>
      </c>
      <c r="G50" s="9">
        <v>0.450896879029</v>
      </c>
      <c r="H50" s="10">
        <f t="shared" si="0"/>
        <v>0.89686204414165394</v>
      </c>
      <c r="I50" s="11">
        <v>0.655691623471097</v>
      </c>
      <c r="J50" s="11">
        <v>0.29711032570525697</v>
      </c>
      <c r="K50" s="10">
        <f t="shared" si="1"/>
        <v>0.89686204414165394</v>
      </c>
      <c r="L50" s="11">
        <v>0.32057322898816398</v>
      </c>
      <c r="M50" s="11">
        <v>0.33127762251284498</v>
      </c>
      <c r="N50" s="12">
        <f t="shared" si="2"/>
        <v>0.53082723633405293</v>
      </c>
      <c r="O50" s="12">
        <f t="shared" si="3"/>
        <v>0.86932859164573517</v>
      </c>
      <c r="P50" s="12">
        <f t="shared" si="4"/>
        <v>0.42104053094754845</v>
      </c>
      <c r="Q50" s="12">
        <f t="shared" si="5"/>
        <v>0.84539675733142117</v>
      </c>
      <c r="R50" s="12">
        <f t="shared" si="6"/>
        <v>0.41517147009869998</v>
      </c>
      <c r="S50" s="12">
        <f t="shared" si="7"/>
        <v>0.70605075753542246</v>
      </c>
      <c r="T50" s="12">
        <f t="shared" si="8"/>
        <v>0.63120123348940593</v>
      </c>
      <c r="U50" s="12">
        <f t="shared" si="9"/>
        <v>0.56875525069823973</v>
      </c>
      <c r="V50" s="12">
        <f t="shared" si="10"/>
        <v>0.8995214036263135</v>
      </c>
      <c r="W50" s="12">
        <f t="shared" si="11"/>
        <v>6.9893742610115078E-2</v>
      </c>
      <c r="X50" s="12">
        <f t="shared" si="12"/>
        <v>0.88214162833076015</v>
      </c>
      <c r="Y50" s="12">
        <f t="shared" si="13"/>
        <v>4.7964629059124658E-2</v>
      </c>
      <c r="Z50" s="12">
        <f t="shared" si="14"/>
        <v>0.18606326593865352</v>
      </c>
      <c r="AA50" s="12">
        <f t="shared" si="15"/>
        <v>0.68625068951713541</v>
      </c>
      <c r="AB50" s="12">
        <f t="shared" si="16"/>
        <v>5.4372934593151581E-2</v>
      </c>
      <c r="AC50" s="12">
        <f t="shared" si="17"/>
        <v>0.89686204414165394</v>
      </c>
      <c r="AD50" s="12">
        <f t="shared" si="18"/>
        <v>4.7541346554070003E-2</v>
      </c>
      <c r="AE50" s="21">
        <v>14.670902654210915</v>
      </c>
      <c r="AF50" s="22">
        <v>16.27</v>
      </c>
    </row>
    <row r="51" spans="1:32" ht="15.75" customHeight="1" x14ac:dyDescent="0.25">
      <c r="A51" s="8">
        <f t="shared" ref="A51:A73" si="21">A50</f>
        <v>43487</v>
      </c>
      <c r="B51" s="1">
        <v>2</v>
      </c>
      <c r="C51" s="1">
        <v>1</v>
      </c>
      <c r="D51" s="9">
        <v>2.89918778899E-2</v>
      </c>
      <c r="E51" s="9">
        <v>2.11993615047E-2</v>
      </c>
      <c r="F51" s="9">
        <v>0.19800509690500001</v>
      </c>
      <c r="G51" s="9">
        <v>0.365456913524</v>
      </c>
      <c r="H51" s="10">
        <f t="shared" si="0"/>
        <v>0.89034518318304068</v>
      </c>
      <c r="I51" s="11">
        <v>0.58239742115650805</v>
      </c>
      <c r="J51" s="11">
        <v>0.29718386247816098</v>
      </c>
      <c r="K51" s="10">
        <f t="shared" si="1"/>
        <v>0.89034518318304068</v>
      </c>
      <c r="L51" s="11">
        <v>0.26996061245970498</v>
      </c>
      <c r="M51" s="11">
        <v>0.333784994956349</v>
      </c>
      <c r="N51" s="12">
        <f t="shared" si="2"/>
        <v>0.47791273350940633</v>
      </c>
      <c r="O51" s="12">
        <f t="shared" si="3"/>
        <v>0.86170386432415769</v>
      </c>
      <c r="P51" s="12">
        <f t="shared" si="4"/>
        <v>0.32864844778504376</v>
      </c>
      <c r="Q51" s="12">
        <f t="shared" si="5"/>
        <v>0.84569447573029377</v>
      </c>
      <c r="R51" s="12">
        <f t="shared" si="6"/>
        <v>0.33646503563410002</v>
      </c>
      <c r="S51" s="12">
        <f t="shared" si="7"/>
        <v>0.60765542646995874</v>
      </c>
      <c r="T51" s="12">
        <f t="shared" si="8"/>
        <v>0.56425539203127473</v>
      </c>
      <c r="U51" s="12">
        <f t="shared" si="9"/>
        <v>0.48621106349956694</v>
      </c>
      <c r="V51" s="12">
        <f t="shared" si="10"/>
        <v>0.89335122789583088</v>
      </c>
      <c r="W51" s="12">
        <f t="shared" si="11"/>
        <v>6.9751008602647963E-2</v>
      </c>
      <c r="X51" s="12">
        <f t="shared" si="12"/>
        <v>0.87924585002443312</v>
      </c>
      <c r="Y51" s="12">
        <f t="shared" si="13"/>
        <v>5.1003141372918982E-2</v>
      </c>
      <c r="Z51" s="12">
        <f t="shared" si="14"/>
        <v>0.15525650450541342</v>
      </c>
      <c r="AA51" s="12">
        <f t="shared" si="15"/>
        <v>0.73121725971691176</v>
      </c>
      <c r="AB51" s="12">
        <f t="shared" si="16"/>
        <v>5.8007827243656211E-2</v>
      </c>
      <c r="AC51" s="12">
        <f t="shared" si="17"/>
        <v>0.89034518318304057</v>
      </c>
      <c r="AD51" s="12">
        <f t="shared" si="18"/>
        <v>3.8665627502870004E-2</v>
      </c>
      <c r="AE51" s="21">
        <v>14.85552238819751</v>
      </c>
      <c r="AF51" s="22">
        <v>16.43</v>
      </c>
    </row>
    <row r="52" spans="1:32" ht="15.75" customHeight="1" x14ac:dyDescent="0.25">
      <c r="A52" s="8">
        <f t="shared" si="21"/>
        <v>43487</v>
      </c>
      <c r="B52" s="1">
        <v>3</v>
      </c>
      <c r="C52" s="1">
        <v>1</v>
      </c>
      <c r="D52" s="9">
        <v>2.7030467205600001E-2</v>
      </c>
      <c r="E52" s="9">
        <v>1.84523643185E-2</v>
      </c>
      <c r="F52" s="9">
        <v>0.21465454466299999</v>
      </c>
      <c r="G52" s="9">
        <v>0.407860343633</v>
      </c>
      <c r="H52" s="10">
        <f t="shared" si="0"/>
        <v>0.91343272684895305</v>
      </c>
      <c r="I52" s="11">
        <v>0.63057751875550505</v>
      </c>
      <c r="J52" s="11">
        <v>0.31036333845582298</v>
      </c>
      <c r="K52" s="10">
        <f t="shared" si="1"/>
        <v>0.91343272684895305</v>
      </c>
      <c r="L52" s="11">
        <v>0.29593734507496</v>
      </c>
      <c r="M52" s="11">
        <v>0.33977689799496802</v>
      </c>
      <c r="N52" s="12">
        <f t="shared" si="2"/>
        <v>0.51690037309775205</v>
      </c>
      <c r="O52" s="12">
        <f t="shared" si="3"/>
        <v>0.88871629041327505</v>
      </c>
      <c r="P52" s="12">
        <f t="shared" si="4"/>
        <v>0.38107083875152753</v>
      </c>
      <c r="Q52" s="12">
        <f t="shared" si="5"/>
        <v>0.90007784029602655</v>
      </c>
      <c r="R52" s="12">
        <f t="shared" si="6"/>
        <v>0.38082987642740002</v>
      </c>
      <c r="S52" s="12">
        <f t="shared" si="7"/>
        <v>0.67040086618065775</v>
      </c>
      <c r="T52" s="12">
        <f t="shared" si="8"/>
        <v>0.61102837680979194</v>
      </c>
      <c r="U52" s="12">
        <f t="shared" si="9"/>
        <v>0.50818794095116526</v>
      </c>
      <c r="V52" s="12">
        <f t="shared" si="10"/>
        <v>0.91530620004415508</v>
      </c>
      <c r="W52" s="12">
        <f t="shared" si="11"/>
        <v>5.9624736153208784E-2</v>
      </c>
      <c r="X52" s="12">
        <f t="shared" si="12"/>
        <v>0.89967240268183479</v>
      </c>
      <c r="Y52" s="12">
        <f t="shared" si="13"/>
        <v>4.0702861164956507E-2</v>
      </c>
      <c r="Z52" s="12">
        <f t="shared" si="14"/>
        <v>0.18860089839733746</v>
      </c>
      <c r="AA52" s="12">
        <f t="shared" si="15"/>
        <v>0.68265058750731311</v>
      </c>
      <c r="AB52" s="12">
        <f t="shared" si="16"/>
        <v>4.5241869199972445E-2</v>
      </c>
      <c r="AC52" s="12">
        <f t="shared" si="17"/>
        <v>0.91343272684895305</v>
      </c>
      <c r="AD52" s="12">
        <f t="shared" si="18"/>
        <v>4.263127079515E-2</v>
      </c>
      <c r="AE52" s="21">
        <v>10.516958639512444</v>
      </c>
      <c r="AF52" s="22">
        <v>13.279999999999998</v>
      </c>
    </row>
    <row r="53" spans="1:32" ht="15.75" customHeight="1" x14ac:dyDescent="0.25">
      <c r="A53" s="8">
        <f t="shared" si="21"/>
        <v>43487</v>
      </c>
      <c r="B53" s="1">
        <v>4</v>
      </c>
      <c r="C53" s="1">
        <v>1</v>
      </c>
      <c r="D53" s="9">
        <v>2.8974092416000002E-2</v>
      </c>
      <c r="E53" s="9">
        <v>2.1248283532799998E-2</v>
      </c>
      <c r="F53" s="9">
        <v>0.20611383425400001</v>
      </c>
      <c r="G53" s="9">
        <v>0.39026643332799998</v>
      </c>
      <c r="H53" s="10">
        <f t="shared" si="0"/>
        <v>0.8967313553454882</v>
      </c>
      <c r="I53" s="11">
        <v>0.607260875171729</v>
      </c>
      <c r="J53" s="11">
        <v>0.30878385668365499</v>
      </c>
      <c r="K53" s="10">
        <f t="shared" si="1"/>
        <v>0.8967313553454882</v>
      </c>
      <c r="L53" s="11">
        <v>0.28376179364172599</v>
      </c>
      <c r="M53" s="11">
        <v>0.34434377123423798</v>
      </c>
      <c r="N53" s="12">
        <f t="shared" si="2"/>
        <v>0.49704517165778161</v>
      </c>
      <c r="O53" s="12">
        <f t="shared" si="3"/>
        <v>0.86917568575422122</v>
      </c>
      <c r="P53" s="12">
        <f t="shared" si="4"/>
        <v>0.35706913374568272</v>
      </c>
      <c r="Q53" s="12">
        <f t="shared" si="5"/>
        <v>0.89345094054707364</v>
      </c>
      <c r="R53" s="12">
        <f t="shared" si="6"/>
        <v>0.36129234091199997</v>
      </c>
      <c r="S53" s="12">
        <f t="shared" si="7"/>
        <v>0.64009539807596572</v>
      </c>
      <c r="T53" s="12">
        <f t="shared" si="8"/>
        <v>0.5895502822064711</v>
      </c>
      <c r="U53" s="12">
        <f t="shared" si="9"/>
        <v>0.50428153403227371</v>
      </c>
      <c r="V53" s="12">
        <f t="shared" si="10"/>
        <v>0.89939745858768305</v>
      </c>
      <c r="W53" s="12">
        <f t="shared" si="11"/>
        <v>6.5777136230929512E-2</v>
      </c>
      <c r="X53" s="12">
        <f t="shared" si="12"/>
        <v>0.88598489929572621</v>
      </c>
      <c r="Y53" s="12">
        <f t="shared" si="13"/>
        <v>4.8237964473344268E-2</v>
      </c>
      <c r="Z53" s="12">
        <f t="shared" si="14"/>
        <v>0.15383200689422186</v>
      </c>
      <c r="AA53" s="12">
        <f t="shared" si="15"/>
        <v>0.73335458545946808</v>
      </c>
      <c r="AB53" s="12">
        <f t="shared" si="16"/>
        <v>5.4445583115117276E-2</v>
      </c>
      <c r="AC53" s="12">
        <f t="shared" si="17"/>
        <v>0.89673135534548809</v>
      </c>
      <c r="AD53" s="12">
        <f t="shared" si="18"/>
        <v>4.115147168608E-2</v>
      </c>
      <c r="AE53" s="21">
        <v>11.408226320827058</v>
      </c>
      <c r="AF53" s="22">
        <v>11.870000000000001</v>
      </c>
    </row>
    <row r="54" spans="1:32" ht="15.75" customHeight="1" x14ac:dyDescent="0.25">
      <c r="A54" s="8">
        <f t="shared" si="21"/>
        <v>43487</v>
      </c>
      <c r="B54" s="1">
        <v>1</v>
      </c>
      <c r="C54" s="1">
        <v>2</v>
      </c>
      <c r="D54" s="9">
        <v>2.4628082333800001E-2</v>
      </c>
      <c r="E54" s="9">
        <v>1.7274073695399999E-2</v>
      </c>
      <c r="F54" s="9">
        <v>0.230843299723</v>
      </c>
      <c r="G54" s="9">
        <v>0.43981213706299999</v>
      </c>
      <c r="H54" s="10">
        <f t="shared" si="0"/>
        <v>0.92441656173902609</v>
      </c>
      <c r="I54" s="11">
        <v>0.66222570958280602</v>
      </c>
      <c r="J54" s="11">
        <v>0.31158897084536702</v>
      </c>
      <c r="K54" s="10">
        <f t="shared" si="1"/>
        <v>0.92441656173902609</v>
      </c>
      <c r="L54" s="11">
        <v>0.310976499852128</v>
      </c>
      <c r="M54" s="11">
        <v>0.33706554354586798</v>
      </c>
      <c r="N54" s="12">
        <f t="shared" si="2"/>
        <v>0.5412412967390714</v>
      </c>
      <c r="O54" s="12">
        <f t="shared" si="3"/>
        <v>0.90156737723466063</v>
      </c>
      <c r="P54" s="12">
        <f t="shared" si="4"/>
        <v>0.41781018301902545</v>
      </c>
      <c r="Q54" s="12">
        <f t="shared" si="5"/>
        <v>0.905241077348798</v>
      </c>
      <c r="R54" s="12">
        <f t="shared" si="6"/>
        <v>0.4151840547292</v>
      </c>
      <c r="S54" s="12">
        <f t="shared" si="7"/>
        <v>0.71313482335908818</v>
      </c>
      <c r="T54" s="12">
        <f t="shared" si="8"/>
        <v>0.64573839784834919</v>
      </c>
      <c r="U54" s="12">
        <f t="shared" si="9"/>
        <v>0.52679763163951221</v>
      </c>
      <c r="V54" s="12">
        <f t="shared" si="10"/>
        <v>0.9258447757738637</v>
      </c>
      <c r="W54" s="12">
        <f t="shared" si="11"/>
        <v>5.1125911535048002E-2</v>
      </c>
      <c r="X54" s="12">
        <f t="shared" si="12"/>
        <v>0.91301450542348772</v>
      </c>
      <c r="Y54" s="12">
        <f t="shared" si="13"/>
        <v>3.5859583041464263E-2</v>
      </c>
      <c r="Z54" s="12">
        <f t="shared" si="14"/>
        <v>0.17550430181385598</v>
      </c>
      <c r="AA54" s="12">
        <f t="shared" si="15"/>
        <v>0.70139743165032242</v>
      </c>
      <c r="AB54" s="12">
        <f t="shared" si="16"/>
        <v>3.9276027739374574E-2</v>
      </c>
      <c r="AC54" s="12">
        <f t="shared" si="17"/>
        <v>0.92441656173902609</v>
      </c>
      <c r="AD54" s="12">
        <f t="shared" si="18"/>
        <v>4.5708621075840006E-2</v>
      </c>
      <c r="AE54" s="21">
        <v>18.474705794107209</v>
      </c>
      <c r="AF54" s="22">
        <v>19.880000000000003</v>
      </c>
    </row>
    <row r="55" spans="1:32" ht="15.75" customHeight="1" x14ac:dyDescent="0.25">
      <c r="A55" s="8">
        <f t="shared" si="21"/>
        <v>43487</v>
      </c>
      <c r="B55" s="1">
        <v>2</v>
      </c>
      <c r="C55" s="1">
        <v>2</v>
      </c>
      <c r="D55" s="9">
        <v>2.3537595783199999E-2</v>
      </c>
      <c r="E55" s="9">
        <v>1.7125531873200001E-2</v>
      </c>
      <c r="F55" s="9">
        <v>0.21610645694300001</v>
      </c>
      <c r="G55" s="9">
        <v>0.41159552172199998</v>
      </c>
      <c r="H55" s="10">
        <f t="shared" si="0"/>
        <v>0.92010874329782755</v>
      </c>
      <c r="I55" s="11">
        <v>0.63711809103781303</v>
      </c>
      <c r="J55" s="11">
        <v>0.31143611367096102</v>
      </c>
      <c r="K55" s="10">
        <f t="shared" si="1"/>
        <v>0.92010874329782755</v>
      </c>
      <c r="L55" s="11">
        <v>0.29486100502540702</v>
      </c>
      <c r="M55" s="11">
        <v>0.33847750707674001</v>
      </c>
      <c r="N55" s="12">
        <f t="shared" si="2"/>
        <v>0.52285663628001466</v>
      </c>
      <c r="O55" s="12">
        <f t="shared" si="3"/>
        <v>0.89652722965845832</v>
      </c>
      <c r="P55" s="12">
        <f t="shared" si="4"/>
        <v>0.38711338060218103</v>
      </c>
      <c r="Q55" s="12">
        <f t="shared" si="5"/>
        <v>0.90459613074199785</v>
      </c>
      <c r="R55" s="12">
        <f t="shared" si="6"/>
        <v>0.38805792593879995</v>
      </c>
      <c r="S55" s="12">
        <f t="shared" si="7"/>
        <v>0.67885809057467628</v>
      </c>
      <c r="T55" s="12">
        <f t="shared" si="8"/>
        <v>0.62246420109804645</v>
      </c>
      <c r="U55" s="12">
        <f t="shared" si="9"/>
        <v>0.50150674334769763</v>
      </c>
      <c r="V55" s="12">
        <f t="shared" si="10"/>
        <v>0.92170439652219061</v>
      </c>
      <c r="W55" s="12">
        <f t="shared" si="11"/>
        <v>5.204454534048357E-2</v>
      </c>
      <c r="X55" s="12">
        <f t="shared" si="12"/>
        <v>0.91008877837430235</v>
      </c>
      <c r="Y55" s="12">
        <f t="shared" si="13"/>
        <v>3.7866676285214063E-2</v>
      </c>
      <c r="Z55" s="12">
        <f t="shared" si="14"/>
        <v>0.1576874254282995</v>
      </c>
      <c r="AA55" s="12">
        <f t="shared" si="15"/>
        <v>0.7275820364552007</v>
      </c>
      <c r="AB55" s="12">
        <f t="shared" si="16"/>
        <v>4.1607672993018943E-2</v>
      </c>
      <c r="AC55" s="12">
        <f t="shared" si="17"/>
        <v>0.92010874329782755</v>
      </c>
      <c r="AD55" s="12">
        <f t="shared" si="18"/>
        <v>4.2872105359519998E-2</v>
      </c>
      <c r="AE55" s="21">
        <v>17.42746626856254</v>
      </c>
      <c r="AF55" s="22">
        <v>19.139999999999997</v>
      </c>
    </row>
    <row r="56" spans="1:32" ht="15.75" customHeight="1" x14ac:dyDescent="0.25">
      <c r="A56" s="8">
        <f t="shared" si="21"/>
        <v>43487</v>
      </c>
      <c r="B56" s="1">
        <v>3</v>
      </c>
      <c r="C56" s="1">
        <v>2</v>
      </c>
      <c r="D56" s="9">
        <v>2.61489531959E-2</v>
      </c>
      <c r="E56" s="9">
        <v>1.8283491075700001E-2</v>
      </c>
      <c r="F56" s="9">
        <v>0.23916596863199999</v>
      </c>
      <c r="G56" s="9">
        <v>0.46147213733699999</v>
      </c>
      <c r="H56" s="10">
        <f t="shared" si="0"/>
        <v>0.92377998300429742</v>
      </c>
      <c r="I56" s="11">
        <v>0.67851916346626495</v>
      </c>
      <c r="J56" s="11">
        <v>0.31729100488695899</v>
      </c>
      <c r="K56" s="10">
        <f t="shared" si="1"/>
        <v>0.92377998300429742</v>
      </c>
      <c r="L56" s="11">
        <v>0.32230590410032101</v>
      </c>
      <c r="M56" s="11">
        <v>0.34347031839234299</v>
      </c>
      <c r="N56" s="12">
        <f t="shared" si="2"/>
        <v>0.55225337820870413</v>
      </c>
      <c r="O56" s="12">
        <f t="shared" si="3"/>
        <v>0.90082258011502803</v>
      </c>
      <c r="P56" s="12">
        <f t="shared" si="4"/>
        <v>0.44013570426904991</v>
      </c>
      <c r="Q56" s="12">
        <f t="shared" si="5"/>
        <v>0.92950585727795643</v>
      </c>
      <c r="R56" s="12">
        <f t="shared" si="6"/>
        <v>0.43532318414109999</v>
      </c>
      <c r="S56" s="12">
        <f t="shared" si="7"/>
        <v>0.736021366382134</v>
      </c>
      <c r="T56" s="12">
        <f t="shared" si="8"/>
        <v>0.66116933150882073</v>
      </c>
      <c r="U56" s="12">
        <f t="shared" si="9"/>
        <v>0.54929985403867587</v>
      </c>
      <c r="V56" s="12">
        <f t="shared" si="10"/>
        <v>0.92523235575200369</v>
      </c>
      <c r="W56" s="12">
        <f t="shared" si="11"/>
        <v>5.1687520031456241E-2</v>
      </c>
      <c r="X56" s="12">
        <f t="shared" si="12"/>
        <v>0.91217228329832412</v>
      </c>
      <c r="Y56" s="12">
        <f t="shared" si="13"/>
        <v>3.6140196670219671E-2</v>
      </c>
      <c r="Z56" s="12">
        <f t="shared" si="14"/>
        <v>0.17702069398030815</v>
      </c>
      <c r="AA56" s="12">
        <f t="shared" si="15"/>
        <v>0.6992054687132464</v>
      </c>
      <c r="AB56" s="12">
        <f t="shared" si="16"/>
        <v>3.9619924143650058E-2</v>
      </c>
      <c r="AC56" s="12">
        <f t="shared" si="17"/>
        <v>0.92377998300429742</v>
      </c>
      <c r="AD56" s="12">
        <f t="shared" si="18"/>
        <v>4.7975562841269997E-2</v>
      </c>
      <c r="AE56" s="21">
        <v>19.257748114119337</v>
      </c>
      <c r="AF56" s="22">
        <v>21.410000000000004</v>
      </c>
    </row>
    <row r="57" spans="1:32" ht="15.75" customHeight="1" x14ac:dyDescent="0.25">
      <c r="A57" s="8">
        <f t="shared" si="21"/>
        <v>43487</v>
      </c>
      <c r="B57" s="1"/>
      <c r="C57" s="1"/>
      <c r="D57" s="9"/>
      <c r="E57" s="9"/>
      <c r="F57" s="9"/>
      <c r="G57" s="9"/>
      <c r="H57" s="10"/>
      <c r="I57" s="11"/>
      <c r="J57" s="11"/>
      <c r="K57" s="10"/>
      <c r="L57" s="11"/>
      <c r="M57" s="11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21"/>
      <c r="AF57" s="22"/>
    </row>
    <row r="58" spans="1:32" ht="15.75" customHeight="1" x14ac:dyDescent="0.25">
      <c r="A58" s="8">
        <f t="shared" si="21"/>
        <v>43487</v>
      </c>
      <c r="B58" s="1">
        <v>1</v>
      </c>
      <c r="C58" s="1">
        <v>3</v>
      </c>
      <c r="D58" s="9">
        <v>2.0323204814899999E-2</v>
      </c>
      <c r="E58" s="9">
        <v>1.5692552148199999E-2</v>
      </c>
      <c r="F58" s="9">
        <v>0.18751856371299999</v>
      </c>
      <c r="G58" s="9">
        <v>0.36380941825800001</v>
      </c>
      <c r="H58" s="10">
        <f t="shared" si="0"/>
        <v>0.91729923229961918</v>
      </c>
      <c r="I58" s="11">
        <v>0.59371703160998301</v>
      </c>
      <c r="J58" s="11">
        <v>0.31975676967230898</v>
      </c>
      <c r="K58" s="10">
        <f t="shared" si="1"/>
        <v>0.91729923229961918</v>
      </c>
      <c r="L58" s="11">
        <v>0.266645741058533</v>
      </c>
      <c r="M58" s="11">
        <v>0.34858501829408101</v>
      </c>
      <c r="N58" s="12">
        <f t="shared" si="2"/>
        <v>0.49116482420250646</v>
      </c>
      <c r="O58" s="12">
        <f t="shared" si="3"/>
        <v>0.89324010179055446</v>
      </c>
      <c r="P58" s="12">
        <f t="shared" si="4"/>
        <v>0.33636797947397123</v>
      </c>
      <c r="Q58" s="12">
        <f t="shared" si="5"/>
        <v>0.94012481246825175</v>
      </c>
      <c r="R58" s="12">
        <f t="shared" si="6"/>
        <v>0.34348621344309999</v>
      </c>
      <c r="S58" s="12">
        <f t="shared" si="7"/>
        <v>0.62098454254351643</v>
      </c>
      <c r="T58" s="12">
        <f t="shared" si="8"/>
        <v>0.58275116958575046</v>
      </c>
      <c r="U58" s="12">
        <f t="shared" si="9"/>
        <v>0.45388818066505349</v>
      </c>
      <c r="V58" s="12">
        <f t="shared" si="10"/>
        <v>0.91900908654417723</v>
      </c>
      <c r="W58" s="12">
        <f t="shared" si="11"/>
        <v>5.0830227995676949E-2</v>
      </c>
      <c r="X58" s="12">
        <f t="shared" si="12"/>
        <v>0.90992123759294652</v>
      </c>
      <c r="Y58" s="12">
        <f t="shared" si="13"/>
        <v>3.9248534411376546E-2</v>
      </c>
      <c r="Z58" s="12">
        <f t="shared" si="14"/>
        <v>0.12857296520087977</v>
      </c>
      <c r="AA58" s="12">
        <f t="shared" si="15"/>
        <v>0.77214948582789333</v>
      </c>
      <c r="AB58" s="12">
        <f t="shared" si="16"/>
        <v>4.3133990932228777E-2</v>
      </c>
      <c r="AC58" s="12">
        <f t="shared" si="17"/>
        <v>0.91729923229961918</v>
      </c>
      <c r="AD58" s="12">
        <f t="shared" si="18"/>
        <v>3.7950197040619998E-2</v>
      </c>
      <c r="AE58" s="21">
        <v>17.484762048075623</v>
      </c>
      <c r="AF58" s="22">
        <v>18.12</v>
      </c>
    </row>
    <row r="59" spans="1:32" ht="15.75" customHeight="1" x14ac:dyDescent="0.25">
      <c r="A59" s="8">
        <f t="shared" si="21"/>
        <v>43487</v>
      </c>
      <c r="B59" s="1">
        <v>2</v>
      </c>
      <c r="C59" s="1">
        <v>3</v>
      </c>
      <c r="D59" s="9">
        <v>2.7765225331800002E-2</v>
      </c>
      <c r="E59" s="9">
        <v>2.0487594811200001E-2</v>
      </c>
      <c r="F59" s="9">
        <v>0.239980235086</v>
      </c>
      <c r="G59" s="9">
        <v>0.48293497344699998</v>
      </c>
      <c r="H59" s="10">
        <f t="shared" si="0"/>
        <v>0.91860676853608147</v>
      </c>
      <c r="I59" s="11">
        <v>0.69130502930367099</v>
      </c>
      <c r="J59" s="11">
        <v>0.33607639664134897</v>
      </c>
      <c r="K59" s="10">
        <f t="shared" si="1"/>
        <v>0.91860676853608147</v>
      </c>
      <c r="L59" s="11">
        <v>0.33088173550458999</v>
      </c>
      <c r="M59" s="11">
        <v>0.36585447457232401</v>
      </c>
      <c r="N59" s="12">
        <f t="shared" si="2"/>
        <v>0.55971336389504811</v>
      </c>
      <c r="O59" s="12">
        <f t="shared" si="3"/>
        <v>0.89476991918721538</v>
      </c>
      <c r="P59" s="12">
        <f t="shared" si="4"/>
        <v>0.46099947625273263</v>
      </c>
      <c r="Q59" s="12">
        <f t="shared" si="5"/>
        <v>1.0123947844035324</v>
      </c>
      <c r="R59" s="12">
        <f t="shared" si="6"/>
        <v>0.4551697481152</v>
      </c>
      <c r="S59" s="12">
        <f t="shared" si="7"/>
        <v>0.75459468830177157</v>
      </c>
      <c r="T59" s="12">
        <f t="shared" si="8"/>
        <v>0.67552635588451726</v>
      </c>
      <c r="U59" s="12">
        <f t="shared" si="9"/>
        <v>0.57377444815873291</v>
      </c>
      <c r="V59" s="12">
        <f t="shared" si="10"/>
        <v>0.92026298306811627</v>
      </c>
      <c r="W59" s="12">
        <f t="shared" si="11"/>
        <v>5.2270074099689742E-2</v>
      </c>
      <c r="X59" s="12">
        <f t="shared" si="12"/>
        <v>0.90916052528826707</v>
      </c>
      <c r="Y59" s="12">
        <f t="shared" si="13"/>
        <v>3.8569400612043156E-2</v>
      </c>
      <c r="Z59" s="12">
        <f t="shared" si="14"/>
        <v>0.15082290525263239</v>
      </c>
      <c r="AA59" s="12">
        <f t="shared" si="15"/>
        <v>0.73788685545927113</v>
      </c>
      <c r="AB59" s="12">
        <f t="shared" si="16"/>
        <v>4.2423092005467331E-2</v>
      </c>
      <c r="AC59" s="12">
        <f t="shared" si="17"/>
        <v>0.91860676853608147</v>
      </c>
      <c r="AD59" s="12">
        <f t="shared" si="18"/>
        <v>5.0342256825819998E-2</v>
      </c>
      <c r="AE59" s="21">
        <v>19.833889008111999</v>
      </c>
      <c r="AF59" s="22">
        <v>19.21</v>
      </c>
    </row>
    <row r="60" spans="1:32" ht="15.75" customHeight="1" x14ac:dyDescent="0.25">
      <c r="A60" s="8">
        <f t="shared" si="21"/>
        <v>43487</v>
      </c>
      <c r="B60" s="1">
        <v>3</v>
      </c>
      <c r="C60" s="1">
        <v>3</v>
      </c>
      <c r="D60" s="9">
        <v>2.2368866683400001E-2</v>
      </c>
      <c r="E60" s="9">
        <v>1.7015353058200001E-2</v>
      </c>
      <c r="F60" s="9">
        <v>0.18800900693399999</v>
      </c>
      <c r="G60" s="9">
        <v>0.36926000002300002</v>
      </c>
      <c r="H60" s="10">
        <f t="shared" si="0"/>
        <v>0.91190039477034324</v>
      </c>
      <c r="I60" s="11">
        <v>0.59616570472178199</v>
      </c>
      <c r="J60" s="11">
        <v>0.32524865159598898</v>
      </c>
      <c r="K60" s="10">
        <f t="shared" si="1"/>
        <v>0.91190039477034324</v>
      </c>
      <c r="L60" s="11">
        <v>0.270212130322949</v>
      </c>
      <c r="M60" s="11">
        <v>0.35667124771658898</v>
      </c>
      <c r="N60" s="12">
        <f t="shared" si="2"/>
        <v>0.49195243512676018</v>
      </c>
      <c r="O60" s="12">
        <f t="shared" si="3"/>
        <v>0.88692346188130156</v>
      </c>
      <c r="P60" s="12">
        <f t="shared" si="4"/>
        <v>0.34019575318643708</v>
      </c>
      <c r="Q60" s="12">
        <f t="shared" si="5"/>
        <v>0.96405483995044805</v>
      </c>
      <c r="R60" s="12">
        <f t="shared" si="6"/>
        <v>0.34689113333960003</v>
      </c>
      <c r="S60" s="12">
        <f t="shared" si="7"/>
        <v>0.62450435164011453</v>
      </c>
      <c r="T60" s="12">
        <f t="shared" si="8"/>
        <v>0.58357991697989642</v>
      </c>
      <c r="U60" s="12">
        <f t="shared" si="9"/>
        <v>0.46563777275715817</v>
      </c>
      <c r="V60" s="12">
        <f t="shared" si="10"/>
        <v>0.91384077988074863</v>
      </c>
      <c r="W60" s="12">
        <f t="shared" si="11"/>
        <v>5.4739222045733602E-2</v>
      </c>
      <c r="X60" s="12">
        <f t="shared" si="12"/>
        <v>0.90362222726584185</v>
      </c>
      <c r="Y60" s="12">
        <f t="shared" si="13"/>
        <v>4.163855068842455E-2</v>
      </c>
      <c r="Z60" s="12">
        <f t="shared" si="14"/>
        <v>0.13593042239568084</v>
      </c>
      <c r="AA60" s="12">
        <f t="shared" si="15"/>
        <v>0.76067121768073942</v>
      </c>
      <c r="AB60" s="12">
        <f t="shared" si="16"/>
        <v>4.6079599894762957E-2</v>
      </c>
      <c r="AC60" s="12">
        <f t="shared" si="17"/>
        <v>0.91190039477034313</v>
      </c>
      <c r="AD60" s="12">
        <f t="shared" si="18"/>
        <v>3.8627535308120006E-2</v>
      </c>
      <c r="AE60" s="21">
        <v>19.235466422086468</v>
      </c>
      <c r="AF60" s="22">
        <v>20.239999999999998</v>
      </c>
    </row>
    <row r="61" spans="1:32" ht="15.75" customHeight="1" x14ac:dyDescent="0.25">
      <c r="A61" s="8">
        <f t="shared" si="21"/>
        <v>43487</v>
      </c>
      <c r="B61" s="1">
        <v>4</v>
      </c>
      <c r="C61" s="1">
        <v>3</v>
      </c>
      <c r="D61" s="9">
        <v>2.5010241704699999E-2</v>
      </c>
      <c r="E61" s="9">
        <v>2.0495326021600001E-2</v>
      </c>
      <c r="F61" s="9">
        <v>0.21124334908</v>
      </c>
      <c r="G61" s="9">
        <v>0.42647136665899998</v>
      </c>
      <c r="H61" s="10">
        <f t="shared" si="0"/>
        <v>0.90829148409836513</v>
      </c>
      <c r="I61" s="11">
        <v>0.64306808852198605</v>
      </c>
      <c r="J61" s="11">
        <v>0.33749890392538301</v>
      </c>
      <c r="K61" s="10">
        <f t="shared" si="1"/>
        <v>0.90829148409836513</v>
      </c>
      <c r="L61" s="11">
        <v>0.29810266840059202</v>
      </c>
      <c r="M61" s="11">
        <v>0.37157554577362201</v>
      </c>
      <c r="N61" s="12">
        <f t="shared" si="2"/>
        <v>0.5245863608622231</v>
      </c>
      <c r="O61" s="12">
        <f t="shared" si="3"/>
        <v>0.88270103639508712</v>
      </c>
      <c r="P61" s="12">
        <f t="shared" si="4"/>
        <v>0.39890877455549462</v>
      </c>
      <c r="Q61" s="12">
        <f t="shared" si="5"/>
        <v>1.0188629299637308</v>
      </c>
      <c r="R61" s="12">
        <f t="shared" si="6"/>
        <v>0.40146112495429997</v>
      </c>
      <c r="S61" s="12">
        <f t="shared" si="7"/>
        <v>0.68778715899121678</v>
      </c>
      <c r="T61" s="12">
        <f t="shared" si="8"/>
        <v>0.63289892535817116</v>
      </c>
      <c r="U61" s="12">
        <f t="shared" si="9"/>
        <v>0.52288617935650228</v>
      </c>
      <c r="V61" s="12">
        <f t="shared" si="10"/>
        <v>0.91039409707058527</v>
      </c>
      <c r="W61" s="12">
        <f t="shared" si="11"/>
        <v>5.2990389747060822E-2</v>
      </c>
      <c r="X61" s="12">
        <f t="shared" si="12"/>
        <v>0.90358518730249782</v>
      </c>
      <c r="Y61" s="12">
        <f t="shared" si="13"/>
        <v>4.342442295044141E-2</v>
      </c>
      <c r="Z61" s="12">
        <f t="shared" si="14"/>
        <v>9.9216775192337542E-2</v>
      </c>
      <c r="AA61" s="12">
        <f t="shared" si="15"/>
        <v>0.81947732707231125</v>
      </c>
      <c r="AB61" s="12">
        <f t="shared" si="16"/>
        <v>4.8057918125105341E-2</v>
      </c>
      <c r="AC61" s="12">
        <f t="shared" si="17"/>
        <v>0.90829148409836513</v>
      </c>
      <c r="AD61" s="12">
        <f t="shared" si="18"/>
        <v>4.4696669268059999E-2</v>
      </c>
      <c r="AE61" s="21">
        <v>17.287409918641671</v>
      </c>
      <c r="AF61" s="22">
        <v>18.27</v>
      </c>
    </row>
    <row r="62" spans="1:32" ht="15.75" customHeight="1" x14ac:dyDescent="0.25">
      <c r="A62" s="8">
        <f t="shared" si="21"/>
        <v>43487</v>
      </c>
      <c r="B62" s="1"/>
      <c r="C62" s="1"/>
      <c r="D62" s="9"/>
      <c r="E62" s="9"/>
      <c r="F62" s="9"/>
      <c r="G62" s="9"/>
      <c r="H62" s="10"/>
      <c r="I62" s="11"/>
      <c r="J62" s="11"/>
      <c r="K62" s="10"/>
      <c r="L62" s="11"/>
      <c r="M62" s="11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21"/>
      <c r="AF62" s="22"/>
    </row>
    <row r="63" spans="1:32" ht="15.75" customHeight="1" x14ac:dyDescent="0.25">
      <c r="A63" s="8">
        <f t="shared" si="21"/>
        <v>43487</v>
      </c>
      <c r="B63" s="1">
        <v>2</v>
      </c>
      <c r="C63" s="1">
        <v>4</v>
      </c>
      <c r="D63" s="9">
        <v>2.7471619021799999E-2</v>
      </c>
      <c r="E63" s="9">
        <v>1.93216674898E-2</v>
      </c>
      <c r="F63" s="9">
        <v>0.234063108894</v>
      </c>
      <c r="G63" s="9">
        <v>0.43359876810499998</v>
      </c>
      <c r="H63" s="10">
        <f t="shared" si="0"/>
        <v>0.91467963919788364</v>
      </c>
      <c r="I63" s="11">
        <v>0.65211703696428802</v>
      </c>
      <c r="J63" s="11">
        <v>0.29885734993267998</v>
      </c>
      <c r="K63" s="10">
        <f t="shared" si="1"/>
        <v>0.91467963919788364</v>
      </c>
      <c r="L63" s="11">
        <v>0.30835852732326402</v>
      </c>
      <c r="M63" s="11">
        <v>0.32673445119513</v>
      </c>
      <c r="N63" s="12">
        <f t="shared" si="2"/>
        <v>0.53219909901073137</v>
      </c>
      <c r="O63" s="12">
        <f t="shared" si="3"/>
        <v>0.89017517786152389</v>
      </c>
      <c r="P63" s="12">
        <f t="shared" si="4"/>
        <v>0.40835926773391468</v>
      </c>
      <c r="Q63" s="12">
        <f t="shared" si="5"/>
        <v>0.85248658002472122</v>
      </c>
      <c r="R63" s="12">
        <f t="shared" si="6"/>
        <v>0.40612714908319997</v>
      </c>
      <c r="S63" s="12">
        <f t="shared" si="7"/>
        <v>0.69980622082262578</v>
      </c>
      <c r="T63" s="12">
        <f t="shared" si="8"/>
        <v>0.63386691732956868</v>
      </c>
      <c r="U63" s="12">
        <f t="shared" si="9"/>
        <v>0.53100522198347977</v>
      </c>
      <c r="V63" s="12">
        <f t="shared" si="10"/>
        <v>0.9164995301897344</v>
      </c>
      <c r="W63" s="12">
        <f t="shared" si="11"/>
        <v>5.7185831359606989E-2</v>
      </c>
      <c r="X63" s="12">
        <f t="shared" si="12"/>
        <v>0.9025935461215201</v>
      </c>
      <c r="Y63" s="12">
        <f t="shared" si="13"/>
        <v>4.022062251887281E-2</v>
      </c>
      <c r="Z63" s="12">
        <f t="shared" si="14"/>
        <v>0.17416924818861856</v>
      </c>
      <c r="AA63" s="12">
        <f t="shared" si="15"/>
        <v>0.70333195413300409</v>
      </c>
      <c r="AB63" s="12">
        <f t="shared" si="16"/>
        <v>4.4561167860885341E-2</v>
      </c>
      <c r="AC63" s="12">
        <f t="shared" si="17"/>
        <v>0.91467963919788364</v>
      </c>
      <c r="AD63" s="12">
        <f t="shared" si="18"/>
        <v>4.5292043559480001E-2</v>
      </c>
      <c r="AE63" s="21">
        <v>15.071973110802489</v>
      </c>
      <c r="AF63" s="22">
        <v>17.47</v>
      </c>
    </row>
    <row r="64" spans="1:32" ht="15.75" customHeight="1" x14ac:dyDescent="0.25">
      <c r="A64" s="8">
        <f t="shared" si="21"/>
        <v>43487</v>
      </c>
      <c r="B64" s="1">
        <v>3</v>
      </c>
      <c r="C64" s="1">
        <v>4</v>
      </c>
      <c r="D64" s="9">
        <v>2.4528490993600001E-2</v>
      </c>
      <c r="E64" s="9">
        <v>1.7495354659700001E-2</v>
      </c>
      <c r="F64" s="9">
        <v>0.20458800645700001</v>
      </c>
      <c r="G64" s="9">
        <v>0.38264318283999998</v>
      </c>
      <c r="H64" s="10">
        <f t="shared" si="0"/>
        <v>0.91255351324558132</v>
      </c>
      <c r="I64" s="11">
        <v>0.60848604903846004</v>
      </c>
      <c r="J64" s="11">
        <v>0.30321137505682799</v>
      </c>
      <c r="K64" s="10">
        <f t="shared" si="1"/>
        <v>0.91255351324558132</v>
      </c>
      <c r="L64" s="11">
        <v>0.28009617005083098</v>
      </c>
      <c r="M64" s="11">
        <v>0.33226695273839801</v>
      </c>
      <c r="N64" s="12">
        <f t="shared" si="2"/>
        <v>0.50099172042910223</v>
      </c>
      <c r="O64" s="12">
        <f t="shared" si="3"/>
        <v>0.88768761049733014</v>
      </c>
      <c r="P64" s="12">
        <f t="shared" si="4"/>
        <v>0.35441616364255069</v>
      </c>
      <c r="Q64" s="12">
        <f t="shared" si="5"/>
        <v>0.87031092128278464</v>
      </c>
      <c r="R64" s="12">
        <f t="shared" si="6"/>
        <v>0.35811469184639999</v>
      </c>
      <c r="S64" s="12">
        <f t="shared" si="7"/>
        <v>0.64077568708933907</v>
      </c>
      <c r="T64" s="12">
        <f t="shared" si="8"/>
        <v>0.59213934171861271</v>
      </c>
      <c r="U64" s="12">
        <f t="shared" si="9"/>
        <v>0.48160034888700576</v>
      </c>
      <c r="V64" s="12">
        <f t="shared" si="10"/>
        <v>0.91446523525700396</v>
      </c>
      <c r="W64" s="12">
        <f t="shared" si="11"/>
        <v>5.7759348731701667E-2</v>
      </c>
      <c r="X64" s="12">
        <f t="shared" si="12"/>
        <v>0.90104283395299434</v>
      </c>
      <c r="Y64" s="12">
        <f t="shared" si="13"/>
        <v>4.1197817315304072E-2</v>
      </c>
      <c r="Z64" s="12">
        <f t="shared" si="14"/>
        <v>0.1673606074019004</v>
      </c>
      <c r="AA64" s="12">
        <f t="shared" si="15"/>
        <v>0.7132666524110638</v>
      </c>
      <c r="AB64" s="12">
        <f t="shared" si="16"/>
        <v>4.5722373857149265E-2</v>
      </c>
      <c r="AC64" s="12">
        <f t="shared" si="17"/>
        <v>0.91255351324558132</v>
      </c>
      <c r="AD64" s="12">
        <f t="shared" si="18"/>
        <v>4.0013853749969998E-2</v>
      </c>
      <c r="AE64" s="21">
        <v>16.046001362524887</v>
      </c>
      <c r="AF64" s="22">
        <v>18.080000000000002</v>
      </c>
    </row>
    <row r="65" spans="1:32" ht="15.75" customHeight="1" x14ac:dyDescent="0.25">
      <c r="A65" s="8">
        <f t="shared" si="21"/>
        <v>43487</v>
      </c>
      <c r="B65" s="1">
        <v>4</v>
      </c>
      <c r="C65" s="1">
        <v>4</v>
      </c>
      <c r="D65" s="9">
        <v>2.6962982393899999E-2</v>
      </c>
      <c r="E65" s="9">
        <v>2.19338922446E-2</v>
      </c>
      <c r="F65" s="9">
        <v>0.20499546042299999</v>
      </c>
      <c r="G65" s="9">
        <v>0.39318007521199999</v>
      </c>
      <c r="H65" s="10">
        <f t="shared" si="0"/>
        <v>0.89432351612262628</v>
      </c>
      <c r="I65" s="11">
        <v>0.60852450542179004</v>
      </c>
      <c r="J65" s="11">
        <v>0.31459764496926601</v>
      </c>
      <c r="K65" s="10">
        <f t="shared" si="1"/>
        <v>0.89432351612262628</v>
      </c>
      <c r="L65" s="11">
        <v>0.28070249003383801</v>
      </c>
      <c r="M65" s="11">
        <v>0.35177163442287201</v>
      </c>
      <c r="N65" s="12">
        <f t="shared" si="2"/>
        <v>0.49747135165143525</v>
      </c>
      <c r="O65" s="12">
        <f t="shared" si="3"/>
        <v>0.86635851386347285</v>
      </c>
      <c r="P65" s="12">
        <f t="shared" si="4"/>
        <v>0.35932809826479672</v>
      </c>
      <c r="Q65" s="12">
        <f t="shared" si="5"/>
        <v>0.91799405899373832</v>
      </c>
      <c r="R65" s="12">
        <f t="shared" si="6"/>
        <v>0.3662170928181</v>
      </c>
      <c r="S65" s="12">
        <f t="shared" si="7"/>
        <v>0.64192952653978297</v>
      </c>
      <c r="T65" s="12">
        <f t="shared" si="8"/>
        <v>0.5970002541305135</v>
      </c>
      <c r="U65" s="12">
        <f t="shared" si="9"/>
        <v>0.50378723230317102</v>
      </c>
      <c r="V65" s="12">
        <f t="shared" si="10"/>
        <v>0.89711539593379752</v>
      </c>
      <c r="W65" s="12">
        <f t="shared" si="11"/>
        <v>6.0991604296533088E-2</v>
      </c>
      <c r="X65" s="12">
        <f t="shared" si="12"/>
        <v>0.88939284290882892</v>
      </c>
      <c r="Y65" s="12">
        <f t="shared" si="13"/>
        <v>4.961555279463796E-2</v>
      </c>
      <c r="Z65" s="12">
        <f t="shared" si="14"/>
        <v>0.1028509528774716</v>
      </c>
      <c r="AA65" s="12">
        <f t="shared" si="15"/>
        <v>0.81348168107554153</v>
      </c>
      <c r="AB65" s="12">
        <f t="shared" si="16"/>
        <v>5.5785869191803263E-2</v>
      </c>
      <c r="AC65" s="12">
        <f t="shared" si="17"/>
        <v>0.89432351612262617</v>
      </c>
      <c r="AD65" s="12">
        <f t="shared" si="18"/>
        <v>4.1511396745660005E-2</v>
      </c>
      <c r="AE65" s="21">
        <v>15.266142141374601</v>
      </c>
      <c r="AF65" s="22">
        <v>16.420000000000002</v>
      </c>
    </row>
    <row r="66" spans="1:32" ht="15.75" customHeight="1" x14ac:dyDescent="0.25">
      <c r="A66" s="8">
        <f t="shared" si="21"/>
        <v>43487</v>
      </c>
      <c r="B66" s="1">
        <v>1</v>
      </c>
      <c r="C66" s="1">
        <v>5</v>
      </c>
      <c r="D66" s="9">
        <v>2.97051551172E-2</v>
      </c>
      <c r="E66" s="9">
        <v>2.2441915355600001E-2</v>
      </c>
      <c r="F66" s="9">
        <v>0.251297118973</v>
      </c>
      <c r="G66" s="9">
        <v>0.48061211905899998</v>
      </c>
      <c r="H66" s="10">
        <f t="shared" si="0"/>
        <v>0.91077731686730057</v>
      </c>
      <c r="I66" s="11">
        <v>0.68516279480017706</v>
      </c>
      <c r="J66" s="11">
        <v>0.31331070598670901</v>
      </c>
      <c r="K66" s="10">
        <f t="shared" si="1"/>
        <v>0.91077731686730057</v>
      </c>
      <c r="L66" s="11">
        <v>0.32903299583435802</v>
      </c>
      <c r="M66" s="11">
        <v>0.34400363314313598</v>
      </c>
      <c r="N66" s="12">
        <f t="shared" si="2"/>
        <v>0.55382375010759655</v>
      </c>
      <c r="O66" s="12">
        <f t="shared" si="3"/>
        <v>0.88560946073474156</v>
      </c>
      <c r="P66" s="12">
        <f t="shared" si="4"/>
        <v>0.45635959108774526</v>
      </c>
      <c r="Q66" s="12">
        <f t="shared" si="5"/>
        <v>0.91252538438627373</v>
      </c>
      <c r="R66" s="12">
        <f t="shared" si="6"/>
        <v>0.45090696394179997</v>
      </c>
      <c r="S66" s="12">
        <f t="shared" si="7"/>
        <v>0.74646195880869615</v>
      </c>
      <c r="T66" s="12">
        <f t="shared" si="8"/>
        <v>0.669453510496686</v>
      </c>
      <c r="U66" s="12">
        <f t="shared" si="9"/>
        <v>0.57849324715108963</v>
      </c>
      <c r="V66" s="12">
        <f t="shared" si="10"/>
        <v>0.9127674886636501</v>
      </c>
      <c r="W66" s="12">
        <f t="shared" si="11"/>
        <v>5.5757189553699717E-2</v>
      </c>
      <c r="X66" s="12">
        <f t="shared" si="12"/>
        <v>0.9021188719079104</v>
      </c>
      <c r="Y66" s="12">
        <f t="shared" si="13"/>
        <v>4.2123938538389985E-2</v>
      </c>
      <c r="Z66" s="12">
        <f t="shared" si="14"/>
        <v>0.13928375449946931</v>
      </c>
      <c r="AA66" s="12">
        <f t="shared" si="15"/>
        <v>0.75548891318886235</v>
      </c>
      <c r="AB66" s="12">
        <f t="shared" si="16"/>
        <v>4.6694443326854664E-2</v>
      </c>
      <c r="AC66" s="12">
        <f t="shared" si="17"/>
        <v>0.91077731686730046</v>
      </c>
      <c r="AD66" s="12">
        <f t="shared" si="18"/>
        <v>5.0305403441459999E-2</v>
      </c>
      <c r="AE66" s="21">
        <v>19.757494635427889</v>
      </c>
      <c r="AF66" s="22">
        <v>19.910000000000004</v>
      </c>
    </row>
    <row r="67" spans="1:32" ht="15.75" customHeight="1" x14ac:dyDescent="0.25">
      <c r="A67" s="8">
        <f t="shared" si="21"/>
        <v>43487</v>
      </c>
      <c r="B67" s="1">
        <v>2</v>
      </c>
      <c r="C67" s="1">
        <v>5</v>
      </c>
      <c r="D67" s="9">
        <v>2.4448590186199999E-2</v>
      </c>
      <c r="E67" s="9">
        <v>1.84413326124E-2</v>
      </c>
      <c r="F67" s="9">
        <v>0.218858729344</v>
      </c>
      <c r="G67" s="9">
        <v>0.41786196835</v>
      </c>
      <c r="H67" s="10">
        <f t="shared" si="0"/>
        <v>0.91546553706230505</v>
      </c>
      <c r="I67" s="11">
        <v>0.63988982308464604</v>
      </c>
      <c r="J67" s="11">
        <v>0.31254400827038697</v>
      </c>
      <c r="K67" s="10">
        <f t="shared" si="1"/>
        <v>0.91546553706230505</v>
      </c>
      <c r="L67" s="11">
        <v>0.29693488515893901</v>
      </c>
      <c r="M67" s="11">
        <v>0.34140445010451098</v>
      </c>
      <c r="N67" s="12">
        <f t="shared" si="2"/>
        <v>0.52385561904756683</v>
      </c>
      <c r="O67" s="12">
        <f t="shared" si="3"/>
        <v>0.8910946783628968</v>
      </c>
      <c r="P67" s="12">
        <f t="shared" si="4"/>
        <v>0.39217070692609951</v>
      </c>
      <c r="Q67" s="12">
        <f t="shared" si="5"/>
        <v>0.90927713782532593</v>
      </c>
      <c r="R67" s="12">
        <f t="shared" si="6"/>
        <v>0.39341337816380001</v>
      </c>
      <c r="S67" s="12">
        <f t="shared" si="7"/>
        <v>0.68294722225554361</v>
      </c>
      <c r="T67" s="12">
        <f t="shared" si="8"/>
        <v>0.62624796241528036</v>
      </c>
      <c r="U67" s="12">
        <f t="shared" si="9"/>
        <v>0.51094877628839064</v>
      </c>
      <c r="V67" s="12">
        <f t="shared" si="10"/>
        <v>0.91725205591834613</v>
      </c>
      <c r="W67" s="12">
        <f t="shared" si="11"/>
        <v>5.3062376206970206E-2</v>
      </c>
      <c r="X67" s="12">
        <f t="shared" si="12"/>
        <v>0.90691319206160936</v>
      </c>
      <c r="Y67" s="12">
        <f t="shared" si="13"/>
        <v>4.0024431731420437E-2</v>
      </c>
      <c r="Z67" s="12">
        <f t="shared" si="14"/>
        <v>0.14006221466073812</v>
      </c>
      <c r="AA67" s="12">
        <f t="shared" si="15"/>
        <v>0.75429022581470595</v>
      </c>
      <c r="AB67" s="12">
        <f t="shared" si="16"/>
        <v>4.4132594036300501E-2</v>
      </c>
      <c r="AC67" s="12">
        <f t="shared" si="17"/>
        <v>0.91546553706230505</v>
      </c>
      <c r="AD67" s="12">
        <f t="shared" si="18"/>
        <v>4.3630330096240004E-2</v>
      </c>
      <c r="AE67" s="21">
        <v>19.690649559329291</v>
      </c>
      <c r="AF67" s="22">
        <v>22.3</v>
      </c>
    </row>
    <row r="68" spans="1:32" ht="15.75" customHeight="1" x14ac:dyDescent="0.25">
      <c r="A68" s="8">
        <f t="shared" si="21"/>
        <v>43487</v>
      </c>
      <c r="B68" s="1">
        <v>3</v>
      </c>
      <c r="C68" s="1">
        <v>5</v>
      </c>
      <c r="D68" s="9">
        <v>2.7746602510599998E-2</v>
      </c>
      <c r="E68" s="9">
        <v>1.9908234424300002E-2</v>
      </c>
      <c r="F68" s="9">
        <v>0.2434215109</v>
      </c>
      <c r="G68" s="9">
        <v>0.46865855357699998</v>
      </c>
      <c r="H68" s="10">
        <f t="shared" si="0"/>
        <v>0.91850352945298019</v>
      </c>
      <c r="I68" s="11">
        <v>0.68091047251343095</v>
      </c>
      <c r="J68" s="11">
        <v>0.31630859212780998</v>
      </c>
      <c r="K68" s="10">
        <f t="shared" si="1"/>
        <v>0.91850352945298019</v>
      </c>
      <c r="L68" s="11">
        <v>0.32517940160724301</v>
      </c>
      <c r="M68" s="11">
        <v>0.34437384504792201</v>
      </c>
      <c r="N68" s="12">
        <f t="shared" si="2"/>
        <v>0.55270453232553363</v>
      </c>
      <c r="O68" s="12">
        <f t="shared" si="3"/>
        <v>0.89464912945998676</v>
      </c>
      <c r="P68" s="12">
        <f t="shared" si="4"/>
        <v>0.44608760081405685</v>
      </c>
      <c r="Q68" s="12">
        <f t="shared" si="5"/>
        <v>0.92529637928970709</v>
      </c>
      <c r="R68" s="12">
        <f t="shared" si="6"/>
        <v>0.44091195106639997</v>
      </c>
      <c r="S68" s="12">
        <f t="shared" si="7"/>
        <v>0.73980971457941602</v>
      </c>
      <c r="T68" s="12">
        <f t="shared" si="8"/>
        <v>0.66375401869302975</v>
      </c>
      <c r="U68" s="12">
        <f t="shared" si="9"/>
        <v>0.56095683173641886</v>
      </c>
      <c r="V68" s="12">
        <f t="shared" si="10"/>
        <v>0.92016394813088553</v>
      </c>
      <c r="W68" s="12">
        <f t="shared" si="11"/>
        <v>5.3739846807169915E-2</v>
      </c>
      <c r="X68" s="12">
        <f t="shared" si="12"/>
        <v>0.90770172184058118</v>
      </c>
      <c r="Y68" s="12">
        <f t="shared" si="13"/>
        <v>3.8558431352248956E-2</v>
      </c>
      <c r="Z68" s="12">
        <f t="shared" si="14"/>
        <v>0.16448210906707714</v>
      </c>
      <c r="AA68" s="12">
        <f t="shared" si="15"/>
        <v>0.71750169833205646</v>
      </c>
      <c r="AB68" s="12">
        <f t="shared" si="16"/>
        <v>4.2479187187243146E-2</v>
      </c>
      <c r="AC68" s="12">
        <f t="shared" si="17"/>
        <v>0.91850352945298019</v>
      </c>
      <c r="AD68" s="12">
        <f t="shared" si="18"/>
        <v>4.8856678800130005E-2</v>
      </c>
      <c r="AE68" s="21">
        <v>21.826508895622528</v>
      </c>
      <c r="AF68" s="22">
        <v>21.810000000000002</v>
      </c>
    </row>
    <row r="69" spans="1:32" ht="15.75" customHeight="1" x14ac:dyDescent="0.25">
      <c r="A69" s="8">
        <f t="shared" si="21"/>
        <v>43487</v>
      </c>
      <c r="B69" s="1">
        <v>4</v>
      </c>
      <c r="C69" s="1">
        <v>5</v>
      </c>
      <c r="D69" s="9">
        <v>2.4628322156199998E-2</v>
      </c>
      <c r="E69" s="9">
        <v>1.92125480738E-2</v>
      </c>
      <c r="F69" s="9">
        <v>0.205358370268</v>
      </c>
      <c r="G69" s="9">
        <v>0.41416721055700001</v>
      </c>
      <c r="H69" s="10">
        <f t="shared" si="0"/>
        <v>0.9113362002207982</v>
      </c>
      <c r="I69" s="11">
        <v>0.63471699299956397</v>
      </c>
      <c r="J69" s="11">
        <v>0.33704635732867799</v>
      </c>
      <c r="K69" s="10">
        <f t="shared" si="1"/>
        <v>0.9113362002207982</v>
      </c>
      <c r="L69" s="11">
        <v>0.29370553059429799</v>
      </c>
      <c r="M69" s="11">
        <v>0.369837560767386</v>
      </c>
      <c r="N69" s="12">
        <f t="shared" si="2"/>
        <v>0.51938621002692908</v>
      </c>
      <c r="O69" s="12">
        <f t="shared" si="3"/>
        <v>0.8862633542583338</v>
      </c>
      <c r="P69" s="12">
        <f t="shared" si="4"/>
        <v>0.38699137349533341</v>
      </c>
      <c r="Q69" s="12">
        <f t="shared" si="5"/>
        <v>1.016802188371952</v>
      </c>
      <c r="R69" s="12">
        <f t="shared" si="6"/>
        <v>0.38953888840080003</v>
      </c>
      <c r="S69" s="12">
        <f t="shared" si="7"/>
        <v>0.67616379346052091</v>
      </c>
      <c r="T69" s="12">
        <f t="shared" si="8"/>
        <v>0.62240212297612729</v>
      </c>
      <c r="U69" s="12">
        <f t="shared" si="9"/>
        <v>0.50988794577780172</v>
      </c>
      <c r="V69" s="12">
        <f t="shared" si="10"/>
        <v>0.91330151756861977</v>
      </c>
      <c r="W69" s="12">
        <f t="shared" si="11"/>
        <v>5.3772680416207717E-2</v>
      </c>
      <c r="X69" s="12">
        <f t="shared" si="12"/>
        <v>0.90427926477919829</v>
      </c>
      <c r="Y69" s="12">
        <f t="shared" si="13"/>
        <v>4.1948054804594015E-2</v>
      </c>
      <c r="Z69" s="12">
        <f t="shared" si="14"/>
        <v>0.12353254061763634</v>
      </c>
      <c r="AA69" s="12">
        <f t="shared" si="15"/>
        <v>0.78009975474368165</v>
      </c>
      <c r="AB69" s="12">
        <f t="shared" si="16"/>
        <v>4.6388385135466587E-2</v>
      </c>
      <c r="AC69" s="12">
        <f t="shared" si="17"/>
        <v>0.91133620022079831</v>
      </c>
      <c r="AD69" s="12">
        <f t="shared" si="18"/>
        <v>4.3337975863080004E-2</v>
      </c>
      <c r="AE69" s="21">
        <v>21.77557931383312</v>
      </c>
      <c r="AF69" s="22">
        <v>24.49</v>
      </c>
    </row>
    <row r="70" spans="1:32" ht="15.75" customHeight="1" x14ac:dyDescent="0.25">
      <c r="A70" s="8">
        <f t="shared" si="21"/>
        <v>43487</v>
      </c>
      <c r="B70" s="1">
        <v>1</v>
      </c>
      <c r="C70" s="1">
        <v>6</v>
      </c>
      <c r="D70" s="9">
        <v>2.6773348146099999E-2</v>
      </c>
      <c r="E70" s="9">
        <v>2.0956854345000001E-2</v>
      </c>
      <c r="F70" s="9">
        <v>0.220161320721</v>
      </c>
      <c r="G70" s="9">
        <v>0.408679461257</v>
      </c>
      <c r="H70" s="10">
        <f t="shared" si="0"/>
        <v>0.90244374796094429</v>
      </c>
      <c r="I70" s="11">
        <v>0.62560369104275604</v>
      </c>
      <c r="J70" s="11">
        <v>0.29978675992199799</v>
      </c>
      <c r="K70" s="10">
        <f t="shared" si="1"/>
        <v>0.90244374796094429</v>
      </c>
      <c r="L70" s="11">
        <v>0.29072934453412602</v>
      </c>
      <c r="M70" s="11">
        <v>0.33219440059212602</v>
      </c>
      <c r="N70" s="12">
        <f t="shared" si="2"/>
        <v>0.51117595697944618</v>
      </c>
      <c r="O70" s="12">
        <f t="shared" si="3"/>
        <v>0.87585918511430472</v>
      </c>
      <c r="P70" s="12">
        <f t="shared" si="4"/>
        <v>0.37835687454435118</v>
      </c>
      <c r="Q70" s="12">
        <f t="shared" si="5"/>
        <v>0.85627275453575291</v>
      </c>
      <c r="R70" s="12">
        <f t="shared" si="6"/>
        <v>0.3819061131109</v>
      </c>
      <c r="S70" s="12">
        <f t="shared" si="7"/>
        <v>0.66437458597964705</v>
      </c>
      <c r="T70" s="12">
        <f t="shared" si="8"/>
        <v>0.61238703214957879</v>
      </c>
      <c r="U70" s="12">
        <f t="shared" si="9"/>
        <v>0.5132570070064324</v>
      </c>
      <c r="V70" s="12">
        <f t="shared" si="10"/>
        <v>0.90482305353892123</v>
      </c>
      <c r="W70" s="12">
        <f t="shared" si="11"/>
        <v>5.8660782784995216E-2</v>
      </c>
      <c r="X70" s="12">
        <f t="shared" si="12"/>
        <v>0.89542245425056755</v>
      </c>
      <c r="Y70" s="12">
        <f t="shared" si="13"/>
        <v>4.5916762964437217E-2</v>
      </c>
      <c r="Z70" s="12">
        <f t="shared" si="14"/>
        <v>0.12186191336993739</v>
      </c>
      <c r="AA70" s="12">
        <f t="shared" si="15"/>
        <v>0.78275060073324187</v>
      </c>
      <c r="AB70" s="12">
        <f t="shared" si="16"/>
        <v>5.1279441057648811E-2</v>
      </c>
      <c r="AC70" s="12">
        <f t="shared" si="17"/>
        <v>0.9024437479609444</v>
      </c>
      <c r="AD70" s="12">
        <f t="shared" si="18"/>
        <v>4.29636315602E-2</v>
      </c>
      <c r="AE70" s="21">
        <v>16.988198625628907</v>
      </c>
      <c r="AF70" s="22">
        <v>16.43</v>
      </c>
    </row>
    <row r="71" spans="1:32" ht="15.75" customHeight="1" x14ac:dyDescent="0.25">
      <c r="A71" s="8">
        <f t="shared" si="21"/>
        <v>43487</v>
      </c>
      <c r="B71" s="1">
        <v>2</v>
      </c>
      <c r="C71" s="1">
        <v>6</v>
      </c>
      <c r="D71" s="9">
        <v>2.6207146699200001E-2</v>
      </c>
      <c r="E71" s="9">
        <v>2.03351461023E-2</v>
      </c>
      <c r="F71" s="9">
        <v>0.225219106429</v>
      </c>
      <c r="G71" s="9">
        <v>0.416000042904</v>
      </c>
      <c r="H71" s="10">
        <f t="shared" si="0"/>
        <v>0.90679117057411396</v>
      </c>
      <c r="I71" s="11">
        <v>0.63385137306695505</v>
      </c>
      <c r="J71" s="11">
        <v>0.29752844510874599</v>
      </c>
      <c r="K71" s="10">
        <f t="shared" si="1"/>
        <v>0.90679117057411396</v>
      </c>
      <c r="L71" s="11">
        <v>0.29495153600257201</v>
      </c>
      <c r="M71" s="11">
        <v>0.32811131687615802</v>
      </c>
      <c r="N71" s="12">
        <f t="shared" si="2"/>
        <v>0.51784961710008337</v>
      </c>
      <c r="O71" s="12">
        <f t="shared" si="3"/>
        <v>0.88094566957171327</v>
      </c>
      <c r="P71" s="12">
        <f t="shared" si="4"/>
        <v>0.38745263130187035</v>
      </c>
      <c r="Q71" s="12">
        <f t="shared" si="5"/>
        <v>0.84709037123874475</v>
      </c>
      <c r="R71" s="12">
        <f t="shared" si="6"/>
        <v>0.38979289620480001</v>
      </c>
      <c r="S71" s="12">
        <f t="shared" si="7"/>
        <v>0.67528623368428597</v>
      </c>
      <c r="T71" s="12">
        <f t="shared" si="8"/>
        <v>0.62055283674224071</v>
      </c>
      <c r="U71" s="12">
        <f t="shared" si="9"/>
        <v>0.51662281666699106</v>
      </c>
      <c r="V71" s="12">
        <f t="shared" si="10"/>
        <v>0.90896314204485007</v>
      </c>
      <c r="W71" s="12">
        <f t="shared" si="11"/>
        <v>5.6658914603410604E-2</v>
      </c>
      <c r="X71" s="12">
        <f t="shared" si="12"/>
        <v>0.899377226237009</v>
      </c>
      <c r="Y71" s="12">
        <f t="shared" si="13"/>
        <v>4.3963859159580496E-2</v>
      </c>
      <c r="Z71" s="12">
        <f t="shared" si="14"/>
        <v>0.12616483296050152</v>
      </c>
      <c r="AA71" s="12">
        <f t="shared" si="15"/>
        <v>0.77593895801410351</v>
      </c>
      <c r="AB71" s="12">
        <f t="shared" si="16"/>
        <v>4.8882557704429674E-2</v>
      </c>
      <c r="AC71" s="12">
        <f t="shared" si="17"/>
        <v>0.90679117057411407</v>
      </c>
      <c r="AD71" s="12">
        <f t="shared" si="18"/>
        <v>4.3633518900629997E-2</v>
      </c>
      <c r="AE71" s="21">
        <v>11.58647985708998</v>
      </c>
      <c r="AF71" s="22">
        <v>16.380000000000003</v>
      </c>
    </row>
    <row r="72" spans="1:32" ht="15.75" customHeight="1" x14ac:dyDescent="0.25">
      <c r="A72" s="8">
        <f t="shared" si="21"/>
        <v>43487</v>
      </c>
      <c r="B72" s="1">
        <v>3</v>
      </c>
      <c r="C72" s="1">
        <v>6</v>
      </c>
      <c r="D72" s="9">
        <v>2.2695622975E-2</v>
      </c>
      <c r="E72" s="9">
        <v>1.87592366266E-2</v>
      </c>
      <c r="F72" s="9">
        <v>0.19549253698899999</v>
      </c>
      <c r="G72" s="9">
        <v>0.38409279600399998</v>
      </c>
      <c r="H72" s="10">
        <f t="shared" si="0"/>
        <v>0.90686785664650471</v>
      </c>
      <c r="I72" s="11">
        <v>0.60696583632803702</v>
      </c>
      <c r="J72" s="11">
        <v>0.325405506797526</v>
      </c>
      <c r="K72" s="10">
        <f t="shared" si="1"/>
        <v>0.90686785664650471</v>
      </c>
      <c r="L72" s="11">
        <v>0.27542597195771101</v>
      </c>
      <c r="M72" s="11">
        <v>0.35882350930469498</v>
      </c>
      <c r="N72" s="12">
        <f t="shared" si="2"/>
        <v>0.49880533132990218</v>
      </c>
      <c r="O72" s="12">
        <f t="shared" si="3"/>
        <v>0.88103539227641048</v>
      </c>
      <c r="P72" s="12">
        <f t="shared" si="4"/>
        <v>0.35401165649814931</v>
      </c>
      <c r="Q72" s="12">
        <f t="shared" si="5"/>
        <v>0.96474403534704845</v>
      </c>
      <c r="R72" s="12">
        <f t="shared" si="6"/>
        <v>0.36139717302899999</v>
      </c>
      <c r="S72" s="12">
        <f t="shared" si="7"/>
        <v>0.63909057109445999</v>
      </c>
      <c r="T72" s="12">
        <f t="shared" si="8"/>
        <v>0.59781945622317689</v>
      </c>
      <c r="U72" s="12">
        <f t="shared" si="9"/>
        <v>0.48150811260962267</v>
      </c>
      <c r="V72" s="12">
        <f t="shared" si="10"/>
        <v>0.90903625567790869</v>
      </c>
      <c r="W72" s="12">
        <f t="shared" si="11"/>
        <v>5.3332741177252389E-2</v>
      </c>
      <c r="X72" s="12">
        <f t="shared" si="12"/>
        <v>0.90258468339437736</v>
      </c>
      <c r="Y72" s="12">
        <f t="shared" si="13"/>
        <v>4.4082575428370276E-2</v>
      </c>
      <c r="Z72" s="12">
        <f t="shared" si="14"/>
        <v>9.4955968642288446E-2</v>
      </c>
      <c r="AA72" s="12">
        <f t="shared" si="15"/>
        <v>0.82655746648875583</v>
      </c>
      <c r="AB72" s="12">
        <f t="shared" si="16"/>
        <v>4.8840376132450659E-2</v>
      </c>
      <c r="AC72" s="12">
        <f t="shared" si="17"/>
        <v>0.9068678566465046</v>
      </c>
      <c r="AD72" s="12">
        <f t="shared" si="18"/>
        <v>4.0285203263060003E-2</v>
      </c>
      <c r="AE72" s="21">
        <v>11.997099610267069</v>
      </c>
      <c r="AF72" s="22">
        <v>19.43</v>
      </c>
    </row>
    <row r="73" spans="1:32" ht="15.75" customHeight="1" x14ac:dyDescent="0.25">
      <c r="A73" s="8">
        <f t="shared" si="21"/>
        <v>43487</v>
      </c>
      <c r="B73" s="1">
        <v>4</v>
      </c>
      <c r="C73" s="1">
        <v>6</v>
      </c>
      <c r="D73" s="9">
        <v>2.67746526322E-2</v>
      </c>
      <c r="E73" s="9">
        <v>2.2575164790000001E-2</v>
      </c>
      <c r="F73" s="9">
        <v>0.21289512111600001</v>
      </c>
      <c r="G73" s="9">
        <v>0.40160406514699998</v>
      </c>
      <c r="H73" s="10">
        <f t="shared" si="0"/>
        <v>0.89355836779960729</v>
      </c>
      <c r="I73" s="11">
        <v>0.61518732743459004</v>
      </c>
      <c r="J73" s="11">
        <v>0.30709388759098299</v>
      </c>
      <c r="K73" s="10">
        <f t="shared" si="1"/>
        <v>0.89355836779960729</v>
      </c>
      <c r="L73" s="11">
        <v>0.28365221588483103</v>
      </c>
      <c r="M73" s="11">
        <v>0.34367524121250498</v>
      </c>
      <c r="N73" s="12">
        <f t="shared" si="2"/>
        <v>0.50204133079613611</v>
      </c>
      <c r="O73" s="12">
        <f t="shared" si="3"/>
        <v>0.86546329032554059</v>
      </c>
      <c r="P73" s="12">
        <f t="shared" si="4"/>
        <v>0.36796673920502304</v>
      </c>
      <c r="Q73" s="12">
        <f t="shared" si="5"/>
        <v>0.88639393444896397</v>
      </c>
      <c r="R73" s="12">
        <f t="shared" si="6"/>
        <v>0.37482941251479995</v>
      </c>
      <c r="S73" s="12">
        <f t="shared" si="7"/>
        <v>0.65090147374836682</v>
      </c>
      <c r="T73" s="12">
        <f t="shared" si="8"/>
        <v>0.60561935340047368</v>
      </c>
      <c r="U73" s="12">
        <f t="shared" si="9"/>
        <v>0.51103835395063868</v>
      </c>
      <c r="V73" s="12">
        <f t="shared" si="10"/>
        <v>0.89639082306597817</v>
      </c>
      <c r="W73" s="12">
        <f t="shared" si="11"/>
        <v>5.937337201679678E-2</v>
      </c>
      <c r="X73" s="12">
        <f t="shared" si="12"/>
        <v>0.8905657111963613</v>
      </c>
      <c r="Y73" s="12">
        <f t="shared" si="13"/>
        <v>5.0060916786841915E-2</v>
      </c>
      <c r="Z73" s="12">
        <f t="shared" si="14"/>
        <v>8.5096319734525722E-2</v>
      </c>
      <c r="AA73" s="12">
        <f t="shared" si="15"/>
        <v>0.8431543482603554</v>
      </c>
      <c r="AB73" s="12">
        <f t="shared" si="16"/>
        <v>5.6212490731976941E-2</v>
      </c>
      <c r="AC73" s="12">
        <f t="shared" si="17"/>
        <v>0.89355836779960718</v>
      </c>
      <c r="AD73" s="12">
        <f t="shared" si="18"/>
        <v>4.2417922993700001E-2</v>
      </c>
      <c r="AE73" s="21">
        <v>14.047015277290683</v>
      </c>
      <c r="AF73" s="22">
        <v>18.110000000000003</v>
      </c>
    </row>
    <row r="74" spans="1:32" ht="15.75" customHeight="1" x14ac:dyDescent="0.25">
      <c r="A74" s="8">
        <v>43553</v>
      </c>
      <c r="B74" s="1">
        <v>1</v>
      </c>
      <c r="C74" s="1">
        <v>1</v>
      </c>
      <c r="D74" s="9">
        <v>4.4299791320699999E-2</v>
      </c>
      <c r="E74" s="9">
        <v>2.1610743339699999E-2</v>
      </c>
      <c r="F74" s="9">
        <v>0.15690719745199999</v>
      </c>
      <c r="G74" s="9">
        <v>0.49254700913799998</v>
      </c>
      <c r="H74" s="10">
        <f t="shared" si="0"/>
        <v>0.91593730431736586</v>
      </c>
      <c r="I74" s="11">
        <v>0.69654291649560995</v>
      </c>
      <c r="J74" s="11">
        <v>0.51680289122815604</v>
      </c>
      <c r="K74" s="10">
        <f t="shared" si="1"/>
        <v>0.91593730431736586</v>
      </c>
      <c r="L74" s="11">
        <v>0.36507733422334798</v>
      </c>
      <c r="M74" s="11">
        <v>0.56423391512950904</v>
      </c>
      <c r="N74" s="12">
        <f t="shared" si="2"/>
        <v>0.56259373687010006</v>
      </c>
      <c r="O74" s="12">
        <f t="shared" si="3"/>
        <v>0.89164664605131816</v>
      </c>
      <c r="P74" s="12">
        <f t="shared" si="4"/>
        <v>0.47028225848673921</v>
      </c>
      <c r="Q74" s="12">
        <f t="shared" si="5"/>
        <v>2.1390976139808799</v>
      </c>
      <c r="R74" s="12">
        <f t="shared" si="6"/>
        <v>0.44824721781729998</v>
      </c>
      <c r="S74" s="12">
        <f t="shared" si="7"/>
        <v>0.76232252783398269</v>
      </c>
      <c r="T74" s="12">
        <f t="shared" si="8"/>
        <v>0.64847654101695051</v>
      </c>
      <c r="U74" s="12">
        <f t="shared" si="9"/>
        <v>0.61056947188799437</v>
      </c>
      <c r="V74" s="12">
        <f t="shared" si="10"/>
        <v>0.91770393851872367</v>
      </c>
      <c r="W74" s="12">
        <f t="shared" si="11"/>
        <v>7.9325262614219363E-2</v>
      </c>
      <c r="X74" s="12">
        <f t="shared" si="12"/>
        <v>0.88197753725000549</v>
      </c>
      <c r="Y74" s="12">
        <f t="shared" si="13"/>
        <v>3.8697200135774962E-2</v>
      </c>
      <c r="Z74" s="12">
        <f t="shared" si="14"/>
        <v>0.34424008389408356</v>
      </c>
      <c r="AA74" s="12">
        <f t="shared" si="15"/>
        <v>0.48782946139075672</v>
      </c>
      <c r="AB74" s="12">
        <f t="shared" si="16"/>
        <v>4.3875493990960732E-2</v>
      </c>
      <c r="AC74" s="12">
        <f t="shared" si="17"/>
        <v>0.91593730431736586</v>
      </c>
      <c r="AD74" s="12">
        <f t="shared" si="18"/>
        <v>5.1415775247770003E-2</v>
      </c>
      <c r="AE74" s="21">
        <v>14.088395562494577</v>
      </c>
      <c r="AF74" s="22">
        <v>16.8</v>
      </c>
    </row>
    <row r="75" spans="1:32" ht="15.75" customHeight="1" x14ac:dyDescent="0.25">
      <c r="A75" s="8">
        <f t="shared" ref="A75:A97" si="22">A74</f>
        <v>43553</v>
      </c>
      <c r="B75" s="1">
        <v>2</v>
      </c>
      <c r="C75" s="1">
        <v>1</v>
      </c>
      <c r="D75" s="9">
        <v>3.6306976551099997E-2</v>
      </c>
      <c r="E75" s="9">
        <v>1.7306779746199999E-2</v>
      </c>
      <c r="F75" s="9">
        <v>0.13710594583800001</v>
      </c>
      <c r="G75" s="9">
        <v>0.44656931052400001</v>
      </c>
      <c r="H75" s="10">
        <f t="shared" si="0"/>
        <v>0.92538188490758777</v>
      </c>
      <c r="I75" s="11">
        <v>0.66802548861461997</v>
      </c>
      <c r="J75" s="11">
        <v>0.53019784771220202</v>
      </c>
      <c r="K75" s="10">
        <f t="shared" si="1"/>
        <v>0.92538188490758777</v>
      </c>
      <c r="L75" s="11">
        <v>0.33585788003403499</v>
      </c>
      <c r="M75" s="11">
        <v>0.57295032068317298</v>
      </c>
      <c r="N75" s="12">
        <f t="shared" si="2"/>
        <v>0.5454374480867098</v>
      </c>
      <c r="O75" s="12">
        <f t="shared" si="3"/>
        <v>0.90269680534187779</v>
      </c>
      <c r="P75" s="12">
        <f t="shared" si="4"/>
        <v>0.42512112135867225</v>
      </c>
      <c r="Q75" s="12">
        <f t="shared" si="5"/>
        <v>2.2571111908717074</v>
      </c>
      <c r="R75" s="12">
        <f t="shared" si="6"/>
        <v>0.41026233397290002</v>
      </c>
      <c r="S75" s="12">
        <f t="shared" si="7"/>
        <v>0.72115603891732794</v>
      </c>
      <c r="T75" s="12">
        <f t="shared" si="8"/>
        <v>0.62611491298734412</v>
      </c>
      <c r="U75" s="12">
        <f t="shared" si="9"/>
        <v>0.55375757788782609</v>
      </c>
      <c r="V75" s="12">
        <f t="shared" si="10"/>
        <v>0.92677385068257401</v>
      </c>
      <c r="W75" s="12">
        <f t="shared" si="11"/>
        <v>7.2587376421663949E-2</v>
      </c>
      <c r="X75" s="12">
        <f t="shared" si="12"/>
        <v>0.89281173263617397</v>
      </c>
      <c r="Y75" s="12">
        <f t="shared" si="13"/>
        <v>3.4600890942162142E-2</v>
      </c>
      <c r="Z75" s="12">
        <f t="shared" si="14"/>
        <v>0.35439033033872414</v>
      </c>
      <c r="AA75" s="12">
        <f t="shared" si="15"/>
        <v>0.47667917822465045</v>
      </c>
      <c r="AB75" s="12">
        <f t="shared" si="16"/>
        <v>3.8754968911527743E-2</v>
      </c>
      <c r="AC75" s="12">
        <f t="shared" si="17"/>
        <v>0.92538188490758777</v>
      </c>
      <c r="AD75" s="12">
        <f t="shared" si="18"/>
        <v>4.6387609027020001E-2</v>
      </c>
      <c r="AE75" s="21">
        <v>16.1339728613261</v>
      </c>
      <c r="AF75" s="22">
        <v>17.2</v>
      </c>
    </row>
    <row r="76" spans="1:32" ht="15.75" customHeight="1" x14ac:dyDescent="0.25">
      <c r="A76" s="8">
        <f t="shared" si="22"/>
        <v>43553</v>
      </c>
      <c r="B76" s="1">
        <v>3</v>
      </c>
      <c r="C76" s="1">
        <v>1</v>
      </c>
      <c r="D76" s="9">
        <v>3.8545058189299999E-2</v>
      </c>
      <c r="E76" s="9">
        <v>1.85029923477E-2</v>
      </c>
      <c r="F76" s="9">
        <v>0.144186315945</v>
      </c>
      <c r="G76" s="9">
        <v>0.48334111809300001</v>
      </c>
      <c r="H76" s="10">
        <f t="shared" si="0"/>
        <v>0.92626000001693209</v>
      </c>
      <c r="I76" s="11">
        <v>0.69597373618459901</v>
      </c>
      <c r="J76" s="11">
        <v>0.54046211169703595</v>
      </c>
      <c r="K76" s="10">
        <f t="shared" si="1"/>
        <v>0.92626000001693209</v>
      </c>
      <c r="L76" s="11">
        <v>0.35612380677892003</v>
      </c>
      <c r="M76" s="11">
        <v>0.58348855795041998</v>
      </c>
      <c r="N76" s="12">
        <f t="shared" si="2"/>
        <v>0.56457690804961691</v>
      </c>
      <c r="O76" s="12">
        <f t="shared" si="3"/>
        <v>0.90372420001981046</v>
      </c>
      <c r="P76" s="12">
        <f t="shared" si="4"/>
        <v>0.46356267388363093</v>
      </c>
      <c r="Q76" s="12">
        <f t="shared" si="5"/>
        <v>2.3521982646215256</v>
      </c>
      <c r="R76" s="12">
        <f t="shared" si="6"/>
        <v>0.44479605990370003</v>
      </c>
      <c r="S76" s="12">
        <f t="shared" si="7"/>
        <v>0.76065888246810331</v>
      </c>
      <c r="T76" s="12">
        <f t="shared" si="8"/>
        <v>0.65290450672584011</v>
      </c>
      <c r="U76" s="12">
        <f t="shared" si="9"/>
        <v>0.58890957476956296</v>
      </c>
      <c r="V76" s="12">
        <f t="shared" si="10"/>
        <v>0.92761939691630779</v>
      </c>
      <c r="W76" s="12">
        <f t="shared" si="11"/>
        <v>7.132833229618539E-2</v>
      </c>
      <c r="X76" s="12">
        <f t="shared" si="12"/>
        <v>0.89443154332343722</v>
      </c>
      <c r="Y76" s="12">
        <f t="shared" si="13"/>
        <v>3.4240124380377518E-2</v>
      </c>
      <c r="Z76" s="12">
        <f t="shared" si="14"/>
        <v>0.35131903111397633</v>
      </c>
      <c r="AA76" s="12">
        <f t="shared" si="15"/>
        <v>0.48003539797058548</v>
      </c>
      <c r="AB76" s="12">
        <f t="shared" si="16"/>
        <v>3.8281436557069053E-2</v>
      </c>
      <c r="AC76" s="12">
        <f t="shared" si="17"/>
        <v>0.92626000001693209</v>
      </c>
      <c r="AD76" s="12">
        <f t="shared" si="18"/>
        <v>5.0184411044070003E-2</v>
      </c>
      <c r="AE76" s="21">
        <v>10.459662859999362</v>
      </c>
      <c r="AF76" s="22">
        <v>14.059999999999999</v>
      </c>
    </row>
    <row r="77" spans="1:32" ht="15.75" customHeight="1" x14ac:dyDescent="0.25">
      <c r="A77" s="8">
        <f t="shared" si="22"/>
        <v>43553</v>
      </c>
      <c r="B77" s="1">
        <v>4</v>
      </c>
      <c r="C77" s="1">
        <v>1</v>
      </c>
      <c r="D77" s="9">
        <v>5.4704805238400003E-2</v>
      </c>
      <c r="E77" s="9">
        <v>2.7516733831599999E-2</v>
      </c>
      <c r="F77" s="9">
        <v>0.19139532468699999</v>
      </c>
      <c r="G77" s="9">
        <v>0.67517425114899998</v>
      </c>
      <c r="H77" s="10">
        <f t="shared" si="0"/>
        <v>0.92168183619899513</v>
      </c>
      <c r="I77" s="11">
        <v>0.80776050382698295</v>
      </c>
      <c r="J77" s="11">
        <v>0.55826899530287299</v>
      </c>
      <c r="K77" s="10">
        <f t="shared" si="1"/>
        <v>0.92168183619899513</v>
      </c>
      <c r="L77" s="11">
        <v>0.45291096068276399</v>
      </c>
      <c r="M77" s="11">
        <v>0.60570684305244304</v>
      </c>
      <c r="N77" s="12">
        <f t="shared" si="2"/>
        <v>0.63455010294656011</v>
      </c>
      <c r="O77" s="12">
        <f t="shared" si="3"/>
        <v>0.89836774835282429</v>
      </c>
      <c r="P77" s="12">
        <f t="shared" si="4"/>
        <v>0.66193597427814432</v>
      </c>
      <c r="Q77" s="12">
        <f t="shared" si="5"/>
        <v>2.5276423405490811</v>
      </c>
      <c r="R77" s="12">
        <f t="shared" si="6"/>
        <v>0.62046944591059994</v>
      </c>
      <c r="S77" s="12">
        <f t="shared" si="7"/>
        <v>0.92989340187751424</v>
      </c>
      <c r="T77" s="12">
        <f t="shared" si="8"/>
        <v>0.75674446526450734</v>
      </c>
      <c r="U77" s="12">
        <f t="shared" si="9"/>
        <v>0.78373247147687608</v>
      </c>
      <c r="V77" s="12">
        <f t="shared" si="10"/>
        <v>0.92321526989428537</v>
      </c>
      <c r="W77" s="12">
        <f t="shared" si="11"/>
        <v>7.2227501056722501E-2</v>
      </c>
      <c r="X77" s="12">
        <f t="shared" si="12"/>
        <v>0.8914417796721239</v>
      </c>
      <c r="Y77" s="12">
        <f t="shared" si="13"/>
        <v>3.6330719271153555E-2</v>
      </c>
      <c r="Z77" s="12">
        <f t="shared" si="14"/>
        <v>0.33066848072076599</v>
      </c>
      <c r="AA77" s="12">
        <f t="shared" si="15"/>
        <v>0.50300396302818107</v>
      </c>
      <c r="AB77" s="12">
        <f t="shared" si="16"/>
        <v>4.0755010702455685E-2</v>
      </c>
      <c r="AC77" s="12">
        <f t="shared" si="17"/>
        <v>0.92168183619899524</v>
      </c>
      <c r="AD77" s="12">
        <f t="shared" si="18"/>
        <v>7.0269098498059998E-2</v>
      </c>
      <c r="AE77" s="21">
        <v>11.280902366353541</v>
      </c>
      <c r="AF77" s="22">
        <v>16.759999999999998</v>
      </c>
    </row>
    <row r="78" spans="1:32" ht="15.75" customHeight="1" x14ac:dyDescent="0.25">
      <c r="A78" s="8">
        <f t="shared" si="22"/>
        <v>43553</v>
      </c>
      <c r="B78" s="1">
        <v>1</v>
      </c>
      <c r="C78" s="1">
        <v>2</v>
      </c>
      <c r="D78" s="9">
        <v>3.4366511838300001E-2</v>
      </c>
      <c r="E78" s="9">
        <v>1.7319452868200001E-2</v>
      </c>
      <c r="F78" s="9">
        <v>0.151304842346</v>
      </c>
      <c r="G78" s="9">
        <v>0.51985011973499995</v>
      </c>
      <c r="H78" s="10">
        <f t="shared" si="0"/>
        <v>0.93551588268759345</v>
      </c>
      <c r="I78" s="11">
        <v>0.72678183029245802</v>
      </c>
      <c r="J78" s="11">
        <v>0.54912099024982097</v>
      </c>
      <c r="K78" s="10">
        <f t="shared" si="1"/>
        <v>0.93551588268759345</v>
      </c>
      <c r="L78" s="11">
        <v>0.36787997489405</v>
      </c>
      <c r="M78" s="11">
        <v>0.58697131754971499</v>
      </c>
      <c r="N78" s="12">
        <f t="shared" si="2"/>
        <v>0.58713558717268899</v>
      </c>
      <c r="O78" s="12">
        <f t="shared" si="3"/>
        <v>0.91455358274448439</v>
      </c>
      <c r="P78" s="12">
        <f t="shared" si="4"/>
        <v>0.50385332968874452</v>
      </c>
      <c r="Q78" s="12">
        <f t="shared" si="5"/>
        <v>2.4357797918074566</v>
      </c>
      <c r="R78" s="12">
        <f t="shared" si="6"/>
        <v>0.48548360789669998</v>
      </c>
      <c r="S78" s="12">
        <f t="shared" si="7"/>
        <v>0.80460685567208234</v>
      </c>
      <c r="T78" s="12">
        <f t="shared" si="8"/>
        <v>0.69077397380674532</v>
      </c>
      <c r="U78" s="12">
        <f t="shared" si="9"/>
        <v>0.61028354312419342</v>
      </c>
      <c r="V78" s="12">
        <f t="shared" si="10"/>
        <v>0.93655543303398336</v>
      </c>
      <c r="W78" s="12">
        <f t="shared" si="11"/>
        <v>6.013008237595821E-2</v>
      </c>
      <c r="X78" s="12">
        <f t="shared" si="12"/>
        <v>0.90956657661080653</v>
      </c>
      <c r="Y78" s="12">
        <f t="shared" si="13"/>
        <v>3.0303341013235268E-2</v>
      </c>
      <c r="Z78" s="12">
        <f t="shared" si="14"/>
        <v>0.32981988566726261</v>
      </c>
      <c r="AA78" s="12">
        <f t="shared" si="15"/>
        <v>0.50396307165797993</v>
      </c>
      <c r="AB78" s="12">
        <f t="shared" si="16"/>
        <v>3.3316242914455431E-2</v>
      </c>
      <c r="AC78" s="12">
        <f t="shared" si="17"/>
        <v>0.93551588268759345</v>
      </c>
      <c r="AD78" s="12">
        <f t="shared" si="18"/>
        <v>5.3716957260319997E-2</v>
      </c>
      <c r="AE78" s="21">
        <v>17.939945185318447</v>
      </c>
      <c r="AF78" s="22">
        <v>21.74</v>
      </c>
    </row>
    <row r="79" spans="1:32" ht="15.75" customHeight="1" x14ac:dyDescent="0.25">
      <c r="A79" s="8">
        <f t="shared" si="22"/>
        <v>43553</v>
      </c>
      <c r="B79" s="1">
        <v>2</v>
      </c>
      <c r="C79" s="1">
        <v>2</v>
      </c>
      <c r="D79" s="9">
        <v>3.1366547841500003E-2</v>
      </c>
      <c r="E79" s="9">
        <v>1.5837062616399999E-2</v>
      </c>
      <c r="F79" s="9">
        <v>0.135818670541</v>
      </c>
      <c r="G79" s="9">
        <v>0.47845652587600002</v>
      </c>
      <c r="H79" s="10">
        <f t="shared" si="0"/>
        <v>0.93592042063623282</v>
      </c>
      <c r="I79" s="11">
        <v>0.69791176662576304</v>
      </c>
      <c r="J79" s="11">
        <v>0.557792105775342</v>
      </c>
      <c r="K79" s="10">
        <f t="shared" si="1"/>
        <v>0.93592042063623282</v>
      </c>
      <c r="L79" s="11">
        <v>0.34569508597203802</v>
      </c>
      <c r="M79" s="11">
        <v>0.59598240777368505</v>
      </c>
      <c r="N79" s="12">
        <f t="shared" si="2"/>
        <v>0.56805923418764792</v>
      </c>
      <c r="O79" s="12">
        <f t="shared" si="3"/>
        <v>0.91502689214439248</v>
      </c>
      <c r="P79" s="12">
        <f t="shared" si="4"/>
        <v>0.46119327161950519</v>
      </c>
      <c r="Q79" s="12">
        <f t="shared" si="5"/>
        <v>2.5227596027128456</v>
      </c>
      <c r="R79" s="12">
        <f t="shared" si="6"/>
        <v>0.44708997803450001</v>
      </c>
      <c r="S79" s="12">
        <f t="shared" si="7"/>
        <v>0.76266072412090513</v>
      </c>
      <c r="T79" s="12">
        <f t="shared" si="8"/>
        <v>0.66411135228165863</v>
      </c>
      <c r="U79" s="12">
        <f t="shared" si="9"/>
        <v>0.56825525169742352</v>
      </c>
      <c r="V79" s="12">
        <f t="shared" si="10"/>
        <v>0.93694696875909211</v>
      </c>
      <c r="W79" s="12">
        <f t="shared" si="11"/>
        <v>5.9670775228000045E-2</v>
      </c>
      <c r="X79" s="12">
        <f t="shared" si="12"/>
        <v>0.91020127417857655</v>
      </c>
      <c r="Y79" s="12">
        <f t="shared" si="13"/>
        <v>3.0127950593423502E-2</v>
      </c>
      <c r="Z79" s="12">
        <f t="shared" si="14"/>
        <v>0.32898935217996628</v>
      </c>
      <c r="AA79" s="12">
        <f t="shared" si="15"/>
        <v>0.50490295254763506</v>
      </c>
      <c r="AB79" s="12">
        <f t="shared" si="16"/>
        <v>3.3100316872894817E-2</v>
      </c>
      <c r="AC79" s="12">
        <f t="shared" si="17"/>
        <v>0.93592042063623293</v>
      </c>
      <c r="AD79" s="12">
        <f t="shared" si="18"/>
        <v>4.9429358849240004E-2</v>
      </c>
      <c r="AE79" s="21">
        <v>15.119719593730057</v>
      </c>
      <c r="AF79" s="22">
        <v>21.16</v>
      </c>
    </row>
    <row r="80" spans="1:32" ht="15.75" customHeight="1" x14ac:dyDescent="0.25">
      <c r="A80" s="8">
        <f t="shared" si="22"/>
        <v>43553</v>
      </c>
      <c r="B80" s="1">
        <v>3</v>
      </c>
      <c r="C80" s="1">
        <v>2</v>
      </c>
      <c r="D80" s="9">
        <v>3.2457409259200001E-2</v>
      </c>
      <c r="E80" s="9">
        <v>1.6127879247600001E-2</v>
      </c>
      <c r="F80" s="9">
        <v>0.140601595399</v>
      </c>
      <c r="G80" s="9">
        <v>0.490085184856</v>
      </c>
      <c r="H80" s="10">
        <f t="shared" si="0"/>
        <v>0.9362802725126852</v>
      </c>
      <c r="I80" s="11">
        <v>0.70654614194057197</v>
      </c>
      <c r="J80" s="11">
        <v>0.55413178204828795</v>
      </c>
      <c r="K80" s="10">
        <f t="shared" si="1"/>
        <v>0.9362802725126852</v>
      </c>
      <c r="L80" s="11">
        <v>0.35279855778718</v>
      </c>
      <c r="M80" s="11">
        <v>0.59184391502895795</v>
      </c>
      <c r="N80" s="12">
        <f t="shared" si="2"/>
        <v>0.57392726347201239</v>
      </c>
      <c r="O80" s="12">
        <f t="shared" si="3"/>
        <v>0.91544791883984167</v>
      </c>
      <c r="P80" s="12">
        <f t="shared" si="4"/>
        <v>0.4733047458235059</v>
      </c>
      <c r="Q80" s="12">
        <f t="shared" si="5"/>
        <v>2.485630326350377</v>
      </c>
      <c r="R80" s="12">
        <f t="shared" si="6"/>
        <v>0.45762777559680001</v>
      </c>
      <c r="S80" s="12">
        <f t="shared" si="7"/>
        <v>0.77505193012007378</v>
      </c>
      <c r="T80" s="12">
        <f t="shared" si="8"/>
        <v>0.67130862552398018</v>
      </c>
      <c r="U80" s="12">
        <f t="shared" si="9"/>
        <v>0.58028000879630781</v>
      </c>
      <c r="V80" s="12">
        <f t="shared" si="10"/>
        <v>0.93729532343044963</v>
      </c>
      <c r="W80" s="12">
        <f t="shared" si="11"/>
        <v>6.0254665633658382E-2</v>
      </c>
      <c r="X80" s="12">
        <f t="shared" si="12"/>
        <v>0.90980517605969213</v>
      </c>
      <c r="Y80" s="12">
        <f t="shared" si="13"/>
        <v>2.9940158306649398E-2</v>
      </c>
      <c r="Z80" s="12">
        <f t="shared" si="14"/>
        <v>0.33610029935943508</v>
      </c>
      <c r="AA80" s="12">
        <f t="shared" si="15"/>
        <v>0.49689360967799912</v>
      </c>
      <c r="AB80" s="12">
        <f t="shared" si="16"/>
        <v>3.29083182800941E-2</v>
      </c>
      <c r="AC80" s="12">
        <f t="shared" si="17"/>
        <v>0.93628027251268531</v>
      </c>
      <c r="AD80" s="12">
        <f t="shared" si="18"/>
        <v>5.0621306410360001E-2</v>
      </c>
      <c r="AE80" s="21">
        <v>18.761184691672621</v>
      </c>
      <c r="AF80" s="22">
        <v>24.18</v>
      </c>
    </row>
    <row r="81" spans="1:32" ht="15.75" customHeight="1" x14ac:dyDescent="0.25">
      <c r="A81" s="8">
        <f t="shared" si="22"/>
        <v>43553</v>
      </c>
      <c r="B81" s="1"/>
      <c r="C81" s="1"/>
      <c r="D81" s="9"/>
      <c r="E81" s="9"/>
      <c r="F81" s="9"/>
      <c r="G81" s="9"/>
      <c r="H81" s="10"/>
      <c r="I81" s="11"/>
      <c r="J81" s="11"/>
      <c r="K81" s="10"/>
      <c r="L81" s="11"/>
      <c r="M81" s="11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21"/>
      <c r="AF81" s="22"/>
    </row>
    <row r="82" spans="1:32" ht="15.75" customHeight="1" x14ac:dyDescent="0.25">
      <c r="A82" s="8">
        <f t="shared" si="22"/>
        <v>43553</v>
      </c>
      <c r="B82" s="1">
        <v>1</v>
      </c>
      <c r="C82" s="1">
        <v>3</v>
      </c>
      <c r="D82" s="9">
        <v>3.1766230471499998E-2</v>
      </c>
      <c r="E82" s="9">
        <v>1.7468780251600001E-2</v>
      </c>
      <c r="F82" s="9">
        <v>0.13519141356200001</v>
      </c>
      <c r="G82" s="9">
        <v>0.47232353363500001</v>
      </c>
      <c r="H82" s="10">
        <f t="shared" si="0"/>
        <v>0.92866862236778802</v>
      </c>
      <c r="I82" s="11">
        <v>0.68931847671760005</v>
      </c>
      <c r="J82" s="11">
        <v>0.55493633799215403</v>
      </c>
      <c r="K82" s="10">
        <f t="shared" si="1"/>
        <v>0.92866862236778802</v>
      </c>
      <c r="L82" s="11">
        <v>0.33972539028268101</v>
      </c>
      <c r="M82" s="11">
        <v>0.59756120173120097</v>
      </c>
      <c r="N82" s="12">
        <f t="shared" si="2"/>
        <v>0.56064626081248037</v>
      </c>
      <c r="O82" s="12">
        <f t="shared" si="3"/>
        <v>0.90654228817031202</v>
      </c>
      <c r="P82" s="12">
        <f t="shared" si="4"/>
        <v>0.4528075375466189</v>
      </c>
      <c r="Q82" s="12">
        <f t="shared" si="5"/>
        <v>2.4937391450411024</v>
      </c>
      <c r="R82" s="12">
        <f t="shared" si="6"/>
        <v>0.4405573031635</v>
      </c>
      <c r="S82" s="12">
        <f t="shared" si="7"/>
        <v>0.7509578537985071</v>
      </c>
      <c r="T82" s="12">
        <f t="shared" si="8"/>
        <v>0.65814429981098554</v>
      </c>
      <c r="U82" s="12">
        <f t="shared" si="9"/>
        <v>0.56672331148485811</v>
      </c>
      <c r="V82" s="12">
        <f t="shared" si="10"/>
        <v>0.92994066372651529</v>
      </c>
      <c r="W82" s="12">
        <f t="shared" si="11"/>
        <v>6.0906356180197928E-2</v>
      </c>
      <c r="X82" s="12">
        <f t="shared" si="12"/>
        <v>0.90560022215014191</v>
      </c>
      <c r="Y82" s="12">
        <f t="shared" si="13"/>
        <v>3.349342166966017E-2</v>
      </c>
      <c r="Z82" s="12">
        <f t="shared" si="14"/>
        <v>0.29039193878334923</v>
      </c>
      <c r="AA82" s="12">
        <f t="shared" si="15"/>
        <v>0.54991668801473403</v>
      </c>
      <c r="AB82" s="12">
        <f t="shared" si="16"/>
        <v>3.6984776339981068E-2</v>
      </c>
      <c r="AC82" s="12">
        <f t="shared" si="17"/>
        <v>0.92866862236778802</v>
      </c>
      <c r="AD82" s="12">
        <f t="shared" si="18"/>
        <v>4.8979231388660005E-2</v>
      </c>
      <c r="AE82" s="21">
        <v>16.112846438623485</v>
      </c>
      <c r="AF82" s="22">
        <v>18.54</v>
      </c>
    </row>
    <row r="83" spans="1:32" ht="15.75" customHeight="1" x14ac:dyDescent="0.25">
      <c r="A83" s="8">
        <f t="shared" si="22"/>
        <v>43553</v>
      </c>
      <c r="B83" s="1">
        <v>2</v>
      </c>
      <c r="C83" s="1">
        <v>3</v>
      </c>
      <c r="D83" s="9">
        <v>3.60910658097E-2</v>
      </c>
      <c r="E83" s="9">
        <v>1.9258279891599998E-2</v>
      </c>
      <c r="F83" s="9">
        <v>0.146087944045</v>
      </c>
      <c r="G83" s="9">
        <v>0.52293113912599998</v>
      </c>
      <c r="H83" s="10">
        <f t="shared" si="0"/>
        <v>0.92896106336234174</v>
      </c>
      <c r="I83" s="11">
        <v>0.724925119239616</v>
      </c>
      <c r="J83" s="11">
        <v>0.56327719875320703</v>
      </c>
      <c r="K83" s="10">
        <f t="shared" si="1"/>
        <v>0.92896106336234174</v>
      </c>
      <c r="L83" s="11">
        <v>0.36823633585626903</v>
      </c>
      <c r="M83" s="11">
        <v>0.60635178477173801</v>
      </c>
      <c r="N83" s="12">
        <f t="shared" si="2"/>
        <v>0.58435757475610595</v>
      </c>
      <c r="O83" s="12">
        <f t="shared" si="3"/>
        <v>0.90688444413393987</v>
      </c>
      <c r="P83" s="12">
        <f t="shared" si="4"/>
        <v>0.50536185521295196</v>
      </c>
      <c r="Q83" s="12">
        <f t="shared" si="5"/>
        <v>2.5795639574811156</v>
      </c>
      <c r="R83" s="12">
        <f t="shared" si="6"/>
        <v>0.48684007331629997</v>
      </c>
      <c r="S83" s="12">
        <f t="shared" si="7"/>
        <v>0.80246078252927189</v>
      </c>
      <c r="T83" s="12">
        <f t="shared" si="8"/>
        <v>0.68956071607468195</v>
      </c>
      <c r="U83" s="12">
        <f t="shared" si="9"/>
        <v>0.61864480602905958</v>
      </c>
      <c r="V83" s="12">
        <f t="shared" si="10"/>
        <v>0.93022269599199403</v>
      </c>
      <c r="W83" s="12">
        <f t="shared" si="11"/>
        <v>6.2411004273260892E-2</v>
      </c>
      <c r="X83" s="12">
        <f t="shared" si="12"/>
        <v>0.9042863330969404</v>
      </c>
      <c r="Y83" s="12">
        <f t="shared" si="13"/>
        <v>3.3302662629798703E-2</v>
      </c>
      <c r="Z83" s="12">
        <f t="shared" si="14"/>
        <v>0.3041189684326232</v>
      </c>
      <c r="AA83" s="12">
        <f t="shared" si="15"/>
        <v>0.53360241543279818</v>
      </c>
      <c r="AB83" s="12">
        <f t="shared" si="16"/>
        <v>3.6827563804647953E-2</v>
      </c>
      <c r="AC83" s="12">
        <f t="shared" si="17"/>
        <v>0.92896106336234185</v>
      </c>
      <c r="AD83" s="12">
        <f t="shared" si="18"/>
        <v>5.421894190176E-2</v>
      </c>
      <c r="AE83" s="21">
        <v>20.906593324551373</v>
      </c>
      <c r="AF83" s="22">
        <v>21.68</v>
      </c>
    </row>
    <row r="84" spans="1:32" ht="15.75" customHeight="1" x14ac:dyDescent="0.25">
      <c r="A84" s="8">
        <f t="shared" si="22"/>
        <v>43553</v>
      </c>
      <c r="B84" s="1">
        <v>3</v>
      </c>
      <c r="C84" s="1">
        <v>3</v>
      </c>
      <c r="D84" s="9">
        <v>3.0355847122800001E-2</v>
      </c>
      <c r="E84" s="9">
        <v>1.59807196012E-2</v>
      </c>
      <c r="F84" s="9">
        <v>0.127165416892</v>
      </c>
      <c r="G84" s="9">
        <v>0.43216397216199998</v>
      </c>
      <c r="H84" s="10">
        <f t="shared" si="0"/>
        <v>0.92868053601918266</v>
      </c>
      <c r="I84" s="11">
        <v>0.65841731147624605</v>
      </c>
      <c r="J84" s="11">
        <v>0.54529327662515203</v>
      </c>
      <c r="K84" s="10">
        <f t="shared" si="1"/>
        <v>0.92868053601918266</v>
      </c>
      <c r="L84" s="11">
        <v>0.32004754991323903</v>
      </c>
      <c r="M84" s="11">
        <v>0.58716992063015305</v>
      </c>
      <c r="N84" s="12">
        <f t="shared" si="2"/>
        <v>0.53950611127745907</v>
      </c>
      <c r="O84" s="12">
        <f t="shared" si="3"/>
        <v>0.90655622714244366</v>
      </c>
      <c r="P84" s="12">
        <f t="shared" si="4"/>
        <v>0.4111663209812656</v>
      </c>
      <c r="Q84" s="12">
        <f t="shared" si="5"/>
        <v>2.3984394713936372</v>
      </c>
      <c r="R84" s="12">
        <f t="shared" si="6"/>
        <v>0.40180812503919999</v>
      </c>
      <c r="S84" s="12">
        <f t="shared" si="7"/>
        <v>0.70754546644666938</v>
      </c>
      <c r="T84" s="12">
        <f t="shared" si="8"/>
        <v>0.62618158658451839</v>
      </c>
      <c r="U84" s="12">
        <f t="shared" si="9"/>
        <v>0.52900099314399607</v>
      </c>
      <c r="V84" s="12">
        <f t="shared" si="10"/>
        <v>0.92995215250481056</v>
      </c>
      <c r="W84" s="12">
        <f t="shared" si="11"/>
        <v>6.343952546735189E-2</v>
      </c>
      <c r="X84" s="12">
        <f t="shared" si="12"/>
        <v>0.90316297901800391</v>
      </c>
      <c r="Y84" s="12">
        <f t="shared" si="13"/>
        <v>3.3397495514644167E-2</v>
      </c>
      <c r="Z84" s="12">
        <f t="shared" si="14"/>
        <v>0.31023290109567853</v>
      </c>
      <c r="AA84" s="12">
        <f t="shared" si="15"/>
        <v>0.52644617481938194</v>
      </c>
      <c r="AB84" s="12">
        <f t="shared" si="16"/>
        <v>3.6978370781934375E-2</v>
      </c>
      <c r="AC84" s="12">
        <f t="shared" si="17"/>
        <v>0.92868053601918277</v>
      </c>
      <c r="AD84" s="12">
        <f t="shared" si="18"/>
        <v>4.4814469176320003E-2</v>
      </c>
      <c r="AE84" s="21">
        <v>18.315550851015313</v>
      </c>
      <c r="AF84" s="22">
        <v>23.18</v>
      </c>
    </row>
    <row r="85" spans="1:32" ht="15.75" customHeight="1" x14ac:dyDescent="0.25">
      <c r="A85" s="8">
        <f t="shared" si="22"/>
        <v>43553</v>
      </c>
      <c r="B85" s="1">
        <v>4</v>
      </c>
      <c r="C85" s="1">
        <v>3</v>
      </c>
      <c r="D85" s="9">
        <v>4.1996054400200003E-2</v>
      </c>
      <c r="E85" s="9">
        <v>2.1760783273E-2</v>
      </c>
      <c r="F85" s="9">
        <v>0.166503557833</v>
      </c>
      <c r="G85" s="9">
        <v>0.62417019088400005</v>
      </c>
      <c r="H85" s="10">
        <f t="shared" si="0"/>
        <v>0.93262195453190688</v>
      </c>
      <c r="I85" s="11">
        <v>0.78854148443036898</v>
      </c>
      <c r="J85" s="11">
        <v>0.57883119781533199</v>
      </c>
      <c r="K85" s="10">
        <f t="shared" si="1"/>
        <v>0.93262195453190688</v>
      </c>
      <c r="L85" s="11">
        <v>0.41840829866590501</v>
      </c>
      <c r="M85" s="11">
        <v>0.62064933706804504</v>
      </c>
      <c r="N85" s="12">
        <f t="shared" si="2"/>
        <v>0.62576946296975489</v>
      </c>
      <c r="O85" s="12">
        <f t="shared" si="3"/>
        <v>0.91116768680233107</v>
      </c>
      <c r="P85" s="12">
        <f t="shared" si="4"/>
        <v>0.6110674327850858</v>
      </c>
      <c r="Q85" s="12">
        <f t="shared" si="5"/>
        <v>2.7486898118419263</v>
      </c>
      <c r="R85" s="12">
        <f t="shared" si="6"/>
        <v>0.58217413648380001</v>
      </c>
      <c r="S85" s="12">
        <f t="shared" si="7"/>
        <v>0.89836975003372865</v>
      </c>
      <c r="T85" s="12">
        <f t="shared" si="8"/>
        <v>0.74883080200360475</v>
      </c>
      <c r="U85" s="12">
        <f t="shared" si="9"/>
        <v>0.71684984297866805</v>
      </c>
      <c r="V85" s="12">
        <f t="shared" si="10"/>
        <v>0.93375690478468198</v>
      </c>
      <c r="W85" s="12">
        <f t="shared" si="11"/>
        <v>6.1047251607890693E-2</v>
      </c>
      <c r="X85" s="12">
        <f t="shared" si="12"/>
        <v>0.907320347905332</v>
      </c>
      <c r="Y85" s="12">
        <f t="shared" si="13"/>
        <v>3.1632400486777242E-2</v>
      </c>
      <c r="Z85" s="12">
        <f t="shared" si="14"/>
        <v>0.31738197604656038</v>
      </c>
      <c r="AA85" s="12">
        <f t="shared" si="15"/>
        <v>0.51816256512174552</v>
      </c>
      <c r="AB85" s="12">
        <f t="shared" si="16"/>
        <v>3.4863541371914331E-2</v>
      </c>
      <c r="AC85" s="12">
        <f t="shared" si="17"/>
        <v>0.93262195453190699</v>
      </c>
      <c r="AD85" s="12">
        <f t="shared" si="18"/>
        <v>6.4593097415700004E-2</v>
      </c>
      <c r="AE85" s="21">
        <v>15.699043586584557</v>
      </c>
      <c r="AF85" s="22">
        <v>20.339999999999996</v>
      </c>
    </row>
    <row r="86" spans="1:32" ht="15.75" customHeight="1" x14ac:dyDescent="0.25">
      <c r="A86" s="8">
        <f t="shared" si="22"/>
        <v>43553</v>
      </c>
      <c r="B86" s="1"/>
      <c r="C86" s="1"/>
      <c r="D86" s="9"/>
      <c r="E86" s="9"/>
      <c r="F86" s="9"/>
      <c r="G86" s="9"/>
      <c r="H86" s="10"/>
      <c r="I86" s="11"/>
      <c r="J86" s="11"/>
      <c r="K86" s="10"/>
      <c r="L86" s="11"/>
      <c r="M86" s="11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21"/>
      <c r="AF86" s="22"/>
    </row>
    <row r="87" spans="1:32" ht="15.75" customHeight="1" x14ac:dyDescent="0.25">
      <c r="A87" s="8">
        <f t="shared" si="22"/>
        <v>43553</v>
      </c>
      <c r="B87" s="1">
        <v>2</v>
      </c>
      <c r="C87" s="1">
        <v>4</v>
      </c>
      <c r="D87" s="9">
        <v>4.2100639693E-2</v>
      </c>
      <c r="E87" s="9">
        <v>2.0159267533899999E-2</v>
      </c>
      <c r="F87" s="9">
        <v>0.171736719915</v>
      </c>
      <c r="G87" s="9">
        <v>0.54825600073799996</v>
      </c>
      <c r="H87" s="10">
        <f t="shared" si="0"/>
        <v>0.92906852205012613</v>
      </c>
      <c r="I87" s="11">
        <v>0.74142060987896496</v>
      </c>
      <c r="J87" s="11">
        <v>0.52294873270595599</v>
      </c>
      <c r="K87" s="10">
        <f t="shared" si="1"/>
        <v>0.92906852205012613</v>
      </c>
      <c r="L87" s="11">
        <v>0.39018366156013601</v>
      </c>
      <c r="M87" s="11">
        <v>0.56287423402527204</v>
      </c>
      <c r="N87" s="12">
        <f t="shared" si="2"/>
        <v>0.59508657914604446</v>
      </c>
      <c r="O87" s="12">
        <f t="shared" si="3"/>
        <v>0.90701017079864754</v>
      </c>
      <c r="P87" s="12">
        <f t="shared" si="4"/>
        <v>0.53164546090679332</v>
      </c>
      <c r="Q87" s="12">
        <f t="shared" si="5"/>
        <v>2.1924215217884431</v>
      </c>
      <c r="R87" s="12">
        <f t="shared" si="6"/>
        <v>0.50615536104499992</v>
      </c>
      <c r="S87" s="12">
        <f t="shared" si="7"/>
        <v>0.82688851964296783</v>
      </c>
      <c r="T87" s="12">
        <f t="shared" si="8"/>
        <v>0.6963162449924527</v>
      </c>
      <c r="U87" s="12">
        <f t="shared" si="9"/>
        <v>0.65023517345839288</v>
      </c>
      <c r="V87" s="12">
        <f t="shared" si="10"/>
        <v>0.93032634069116449</v>
      </c>
      <c r="W87" s="12">
        <f t="shared" si="11"/>
        <v>6.8959119891468038E-2</v>
      </c>
      <c r="X87" s="12">
        <f t="shared" si="12"/>
        <v>0.89802082727960719</v>
      </c>
      <c r="Y87" s="12">
        <f t="shared" si="13"/>
        <v>3.3020052828924819E-2</v>
      </c>
      <c r="Z87" s="12">
        <f t="shared" si="14"/>
        <v>0.3524157541567941</v>
      </c>
      <c r="AA87" s="12">
        <f t="shared" si="15"/>
        <v>0.47883518352458299</v>
      </c>
      <c r="AB87" s="12">
        <f t="shared" si="16"/>
        <v>3.6769807365106599E-2</v>
      </c>
      <c r="AC87" s="12">
        <f t="shared" si="17"/>
        <v>0.92906852205012613</v>
      </c>
      <c r="AD87" s="12">
        <f t="shared" si="18"/>
        <v>5.6841526827189993E-2</v>
      </c>
      <c r="AE87" s="21">
        <v>14.393973053231013</v>
      </c>
      <c r="AF87" s="22">
        <v>17.639999999999997</v>
      </c>
    </row>
    <row r="88" spans="1:32" ht="15.75" customHeight="1" x14ac:dyDescent="0.25">
      <c r="A88" s="8">
        <f t="shared" si="22"/>
        <v>43553</v>
      </c>
      <c r="B88" s="1">
        <v>3</v>
      </c>
      <c r="C88" s="1">
        <v>4</v>
      </c>
      <c r="D88" s="9">
        <v>4.1639765372099999E-2</v>
      </c>
      <c r="E88" s="9">
        <v>2.0123974511800001E-2</v>
      </c>
      <c r="F88" s="9">
        <v>0.16373096502500001</v>
      </c>
      <c r="G88" s="9">
        <v>0.52562687049000001</v>
      </c>
      <c r="H88" s="10">
        <f t="shared" si="0"/>
        <v>0.92625215445435116</v>
      </c>
      <c r="I88" s="11">
        <v>0.72508126346863699</v>
      </c>
      <c r="J88" s="11">
        <v>0.52497540003246301</v>
      </c>
      <c r="K88" s="10">
        <f t="shared" si="1"/>
        <v>0.92625215445435116</v>
      </c>
      <c r="L88" s="11">
        <v>0.378917116266895</v>
      </c>
      <c r="M88" s="11">
        <v>0.56677374244999501</v>
      </c>
      <c r="N88" s="12">
        <f t="shared" si="2"/>
        <v>0.58381034064198001</v>
      </c>
      <c r="O88" s="12">
        <f t="shared" si="3"/>
        <v>0.90371502071159093</v>
      </c>
      <c r="P88" s="12">
        <f t="shared" si="4"/>
        <v>0.50746517955809844</v>
      </c>
      <c r="Q88" s="12">
        <f t="shared" si="5"/>
        <v>2.2103082664280533</v>
      </c>
      <c r="R88" s="12">
        <f t="shared" si="6"/>
        <v>0.4839871051179</v>
      </c>
      <c r="S88" s="12">
        <f t="shared" si="7"/>
        <v>0.8029338845395021</v>
      </c>
      <c r="T88" s="12">
        <f t="shared" si="8"/>
        <v>0.68022426007014525</v>
      </c>
      <c r="U88" s="12">
        <f t="shared" si="9"/>
        <v>0.63077621879944035</v>
      </c>
      <c r="V88" s="12">
        <f t="shared" si="10"/>
        <v>0.92761184063500735</v>
      </c>
      <c r="W88" s="12">
        <f t="shared" si="11"/>
        <v>7.0889395636737282E-2</v>
      </c>
      <c r="X88" s="12">
        <f t="shared" si="12"/>
        <v>0.89485065169055955</v>
      </c>
      <c r="Y88" s="12">
        <f t="shared" si="13"/>
        <v>3.4259952672703098E-2</v>
      </c>
      <c r="Z88" s="12">
        <f t="shared" si="14"/>
        <v>0.34835634792750841</v>
      </c>
      <c r="AA88" s="12">
        <f t="shared" si="15"/>
        <v>0.48328741365300104</v>
      </c>
      <c r="AB88" s="12">
        <f t="shared" si="16"/>
        <v>3.8285665443701586E-2</v>
      </c>
      <c r="AC88" s="12">
        <f t="shared" si="17"/>
        <v>0.92625215445435127</v>
      </c>
      <c r="AD88" s="12">
        <f t="shared" si="18"/>
        <v>5.4575084500180004E-2</v>
      </c>
      <c r="AE88" s="21">
        <v>17.061409899451185</v>
      </c>
      <c r="AF88" s="22">
        <v>20.580000000000002</v>
      </c>
    </row>
    <row r="89" spans="1:32" ht="15.75" customHeight="1" x14ac:dyDescent="0.25">
      <c r="A89" s="8">
        <f t="shared" si="22"/>
        <v>43553</v>
      </c>
      <c r="B89" s="1">
        <v>4</v>
      </c>
      <c r="C89" s="1">
        <v>4</v>
      </c>
      <c r="D89" s="9">
        <v>6.2969199119800007E-2</v>
      </c>
      <c r="E89" s="9">
        <v>3.2202759554899998E-2</v>
      </c>
      <c r="F89" s="9">
        <v>0.24580246237200001</v>
      </c>
      <c r="G89" s="9">
        <v>0.80726153067999995</v>
      </c>
      <c r="H89" s="10">
        <f t="shared" si="0"/>
        <v>0.92327783342424485</v>
      </c>
      <c r="I89" s="11">
        <v>0.86795009405123302</v>
      </c>
      <c r="J89" s="11">
        <v>0.53316709336986601</v>
      </c>
      <c r="K89" s="10">
        <f t="shared" si="1"/>
        <v>0.92327783342424485</v>
      </c>
      <c r="L89" s="11">
        <v>0.50716801376086496</v>
      </c>
      <c r="M89" s="11">
        <v>0.57747199604312105</v>
      </c>
      <c r="N89" s="12">
        <f t="shared" si="2"/>
        <v>0.67051265767877299</v>
      </c>
      <c r="O89" s="12">
        <f t="shared" si="3"/>
        <v>0.90023506510636642</v>
      </c>
      <c r="P89" s="12">
        <f t="shared" si="4"/>
        <v>0.79957293120064266</v>
      </c>
      <c r="Q89" s="12">
        <f t="shared" si="5"/>
        <v>2.2841881358303153</v>
      </c>
      <c r="R89" s="12">
        <f t="shared" si="6"/>
        <v>0.74429233156019992</v>
      </c>
      <c r="S89" s="12">
        <f t="shared" si="7"/>
        <v>1.0281758649144759</v>
      </c>
      <c r="T89" s="12">
        <f t="shared" si="8"/>
        <v>0.81478138904636821</v>
      </c>
      <c r="U89" s="12">
        <f t="shared" si="9"/>
        <v>0.91272299659119338</v>
      </c>
      <c r="V89" s="12">
        <f t="shared" si="10"/>
        <v>0.92474940613526435</v>
      </c>
      <c r="W89" s="12">
        <f t="shared" si="11"/>
        <v>6.9777108077878597E-2</v>
      </c>
      <c r="X89" s="12">
        <f t="shared" si="12"/>
        <v>0.89453853408880657</v>
      </c>
      <c r="Y89" s="12">
        <f t="shared" si="13"/>
        <v>3.5684357833314799E-2</v>
      </c>
      <c r="Z89" s="12">
        <f t="shared" si="14"/>
        <v>0.32327210654621941</v>
      </c>
      <c r="AA89" s="12">
        <f t="shared" si="15"/>
        <v>0.51140494090823174</v>
      </c>
      <c r="AB89" s="12">
        <f t="shared" si="16"/>
        <v>3.9891359034257307E-2</v>
      </c>
      <c r="AC89" s="12">
        <f t="shared" si="17"/>
        <v>0.92327783342424485</v>
      </c>
      <c r="AD89" s="12">
        <f t="shared" si="18"/>
        <v>8.3946429023490005E-2</v>
      </c>
      <c r="AE89" s="21">
        <v>15.323437920887681</v>
      </c>
      <c r="AF89" s="22">
        <v>20.119999999999997</v>
      </c>
    </row>
    <row r="90" spans="1:32" ht="15.75" customHeight="1" x14ac:dyDescent="0.25">
      <c r="A90" s="8">
        <f t="shared" si="22"/>
        <v>43553</v>
      </c>
      <c r="B90" s="1">
        <v>1</v>
      </c>
      <c r="C90" s="1">
        <v>5</v>
      </c>
      <c r="D90" s="9">
        <v>3.6012263322199999E-2</v>
      </c>
      <c r="E90" s="9">
        <v>1.9862407329299999E-2</v>
      </c>
      <c r="F90" s="9">
        <v>0.148215639762</v>
      </c>
      <c r="G90" s="9">
        <v>0.50267782820100004</v>
      </c>
      <c r="H90" s="10">
        <f t="shared" si="0"/>
        <v>0.92397750075975438</v>
      </c>
      <c r="I90" s="11">
        <v>0.70825881089359799</v>
      </c>
      <c r="J90" s="11">
        <v>0.54457788545382901</v>
      </c>
      <c r="K90" s="10">
        <f t="shared" si="1"/>
        <v>0.92397750075975438</v>
      </c>
      <c r="L90" s="11">
        <v>0.35717532305857302</v>
      </c>
      <c r="M90" s="11">
        <v>0.58938435730961103</v>
      </c>
      <c r="N90" s="12">
        <f t="shared" si="2"/>
        <v>0.57222494046555583</v>
      </c>
      <c r="O90" s="12">
        <f t="shared" si="3"/>
        <v>0.90105367588891272</v>
      </c>
      <c r="P90" s="12">
        <f t="shared" si="4"/>
        <v>0.48302703997046359</v>
      </c>
      <c r="Q90" s="12">
        <f t="shared" si="5"/>
        <v>2.391530266361797</v>
      </c>
      <c r="R90" s="12">
        <f t="shared" si="6"/>
        <v>0.46666556487880007</v>
      </c>
      <c r="S90" s="12">
        <f t="shared" si="7"/>
        <v>0.77855994853693467</v>
      </c>
      <c r="T90" s="12">
        <f t="shared" si="8"/>
        <v>0.67392415989227239</v>
      </c>
      <c r="U90" s="12">
        <f t="shared" si="9"/>
        <v>0.60271259801456256</v>
      </c>
      <c r="V90" s="12">
        <f t="shared" si="10"/>
        <v>0.92542235585743771</v>
      </c>
      <c r="W90" s="12">
        <f t="shared" si="11"/>
        <v>6.4474267676152594E-2</v>
      </c>
      <c r="X90" s="12">
        <f t="shared" si="12"/>
        <v>0.89996523018643748</v>
      </c>
      <c r="Y90" s="12">
        <f t="shared" si="13"/>
        <v>3.5560502137409959E-2</v>
      </c>
      <c r="Z90" s="12">
        <f t="shared" si="14"/>
        <v>0.2890371577065653</v>
      </c>
      <c r="AA90" s="12">
        <f t="shared" si="15"/>
        <v>0.55154565408988576</v>
      </c>
      <c r="AB90" s="12">
        <f t="shared" si="16"/>
        <v>3.9513195559836477E-2</v>
      </c>
      <c r="AC90" s="12">
        <f t="shared" si="17"/>
        <v>0.92397750075975438</v>
      </c>
      <c r="AD90" s="12">
        <f t="shared" si="18"/>
        <v>5.2254023553030007E-2</v>
      </c>
      <c r="AE90" s="21">
        <v>19.143156555093171</v>
      </c>
      <c r="AF90" s="22">
        <v>23.560000000000002</v>
      </c>
    </row>
    <row r="91" spans="1:32" ht="15.75" customHeight="1" x14ac:dyDescent="0.25">
      <c r="A91" s="8">
        <f t="shared" si="22"/>
        <v>43553</v>
      </c>
      <c r="B91" s="1">
        <v>2</v>
      </c>
      <c r="C91" s="1">
        <v>5</v>
      </c>
      <c r="D91" s="9">
        <v>3.4808844757800002E-2</v>
      </c>
      <c r="E91" s="9">
        <v>1.8449099730100001E-2</v>
      </c>
      <c r="F91" s="9">
        <v>0.144852433231</v>
      </c>
      <c r="G91" s="9">
        <v>0.501318024493</v>
      </c>
      <c r="H91" s="10">
        <f t="shared" si="0"/>
        <v>0.92901013215225559</v>
      </c>
      <c r="I91" s="11">
        <v>0.71026351991505299</v>
      </c>
      <c r="J91" s="11">
        <v>0.55165875660359898</v>
      </c>
      <c r="K91" s="10">
        <f t="shared" si="1"/>
        <v>0.92901013215225559</v>
      </c>
      <c r="L91" s="11">
        <v>0.35743014310897803</v>
      </c>
      <c r="M91" s="11">
        <v>0.59381349837978603</v>
      </c>
      <c r="N91" s="12">
        <f t="shared" si="2"/>
        <v>0.57472364500092821</v>
      </c>
      <c r="O91" s="12">
        <f t="shared" si="3"/>
        <v>0.90694185461813892</v>
      </c>
      <c r="P91" s="12">
        <f t="shared" si="4"/>
        <v>0.48296593450174857</v>
      </c>
      <c r="Q91" s="12">
        <f t="shared" si="5"/>
        <v>2.4608878381320314</v>
      </c>
      <c r="R91" s="12">
        <f t="shared" si="6"/>
        <v>0.46650917973520001</v>
      </c>
      <c r="S91" s="12">
        <f t="shared" si="7"/>
        <v>0.78104007661094754</v>
      </c>
      <c r="T91" s="12">
        <f t="shared" si="8"/>
        <v>0.67536494841484362</v>
      </c>
      <c r="U91" s="12">
        <f t="shared" si="9"/>
        <v>0.59735165643303501</v>
      </c>
      <c r="V91" s="12">
        <f t="shared" si="10"/>
        <v>0.9302700224865158</v>
      </c>
      <c r="W91" s="12">
        <f t="shared" si="11"/>
        <v>6.276659412733919E-2</v>
      </c>
      <c r="X91" s="12">
        <f t="shared" si="12"/>
        <v>0.903966368059965</v>
      </c>
      <c r="Y91" s="12">
        <f t="shared" si="13"/>
        <v>3.3267037812695778E-2</v>
      </c>
      <c r="Z91" s="12">
        <f t="shared" si="14"/>
        <v>0.30717942994245434</v>
      </c>
      <c r="AA91" s="12">
        <f t="shared" si="15"/>
        <v>0.53001183631542115</v>
      </c>
      <c r="AB91" s="12">
        <f t="shared" si="16"/>
        <v>3.6801189721351442E-2</v>
      </c>
      <c r="AC91" s="12">
        <f t="shared" si="17"/>
        <v>0.9290101321522557</v>
      </c>
      <c r="AD91" s="12">
        <f t="shared" si="18"/>
        <v>5.1976712422310001E-2</v>
      </c>
      <c r="AE91" s="21">
        <v>19.741579141118699</v>
      </c>
      <c r="AF91" s="22">
        <v>23.5</v>
      </c>
    </row>
    <row r="92" spans="1:32" ht="15.75" customHeight="1" x14ac:dyDescent="0.25">
      <c r="A92" s="8">
        <f t="shared" si="22"/>
        <v>43553</v>
      </c>
      <c r="B92" s="1">
        <v>3</v>
      </c>
      <c r="C92" s="1">
        <v>5</v>
      </c>
      <c r="D92" s="9">
        <v>3.5019485503300002E-2</v>
      </c>
      <c r="E92" s="9">
        <v>1.8446080676700002E-2</v>
      </c>
      <c r="F92" s="9">
        <v>0.13935354245100001</v>
      </c>
      <c r="G92" s="9">
        <v>0.49533623378199998</v>
      </c>
      <c r="H92" s="10">
        <f t="shared" si="0"/>
        <v>0.92819495666707008</v>
      </c>
      <c r="I92" s="11">
        <v>0.70561028679997895</v>
      </c>
      <c r="J92" s="11">
        <v>0.56087667496997096</v>
      </c>
      <c r="K92" s="10">
        <f t="shared" si="1"/>
        <v>0.92819495666707008</v>
      </c>
      <c r="L92" s="11">
        <v>0.35499629172242902</v>
      </c>
      <c r="M92" s="11">
        <v>0.60426602293116005</v>
      </c>
      <c r="N92" s="12">
        <f t="shared" si="2"/>
        <v>0.57144787008324893</v>
      </c>
      <c r="O92" s="12">
        <f t="shared" si="3"/>
        <v>0.90598809930047208</v>
      </c>
      <c r="P92" s="12">
        <f t="shared" si="4"/>
        <v>0.47654280032935764</v>
      </c>
      <c r="Q92" s="12">
        <f t="shared" si="5"/>
        <v>2.5545291857662811</v>
      </c>
      <c r="R92" s="12">
        <f t="shared" si="6"/>
        <v>0.46031674827869995</v>
      </c>
      <c r="S92" s="12">
        <f t="shared" si="7"/>
        <v>0.77437002846493197</v>
      </c>
      <c r="T92" s="12">
        <f t="shared" si="8"/>
        <v>0.67013276045771253</v>
      </c>
      <c r="U92" s="12">
        <f t="shared" si="9"/>
        <v>0.59275859315418511</v>
      </c>
      <c r="V92" s="12">
        <f t="shared" si="10"/>
        <v>0.92948394772908105</v>
      </c>
      <c r="W92" s="12">
        <f t="shared" si="11"/>
        <v>6.3810806571197129E-2</v>
      </c>
      <c r="X92" s="12">
        <f t="shared" si="12"/>
        <v>0.90257764062781498</v>
      </c>
      <c r="Y92" s="12">
        <f t="shared" si="13"/>
        <v>3.3611552800987973E-2</v>
      </c>
      <c r="Z92" s="12">
        <f t="shared" si="14"/>
        <v>0.3099827797727438</v>
      </c>
      <c r="AA92" s="12">
        <f t="shared" si="15"/>
        <v>0.52673762654113709</v>
      </c>
      <c r="AB92" s="12">
        <f t="shared" si="16"/>
        <v>3.7239514129342323E-2</v>
      </c>
      <c r="AC92" s="12">
        <f t="shared" si="17"/>
        <v>0.92819495666707008</v>
      </c>
      <c r="AD92" s="12">
        <f t="shared" si="18"/>
        <v>5.1378231445869997E-2</v>
      </c>
      <c r="AE92" s="21">
        <v>21.683269446839823</v>
      </c>
      <c r="AF92" s="22">
        <v>23.2</v>
      </c>
    </row>
    <row r="93" spans="1:32" ht="15.75" customHeight="1" x14ac:dyDescent="0.25">
      <c r="A93" s="8">
        <f t="shared" si="22"/>
        <v>43553</v>
      </c>
      <c r="B93" s="1">
        <v>4</v>
      </c>
      <c r="C93" s="1">
        <v>5</v>
      </c>
      <c r="D93" s="9">
        <v>2.9738505550399998E-2</v>
      </c>
      <c r="E93" s="9">
        <v>1.60263463328E-2</v>
      </c>
      <c r="F93" s="9">
        <v>0.121360182232</v>
      </c>
      <c r="G93" s="9">
        <v>0.43409265860099999</v>
      </c>
      <c r="H93" s="10">
        <f t="shared" si="0"/>
        <v>0.9287906257805888</v>
      </c>
      <c r="I93" s="11">
        <v>0.66002202371059104</v>
      </c>
      <c r="J93" s="11">
        <v>0.56302255273373403</v>
      </c>
      <c r="K93" s="10">
        <f t="shared" si="1"/>
        <v>0.9287906257805888</v>
      </c>
      <c r="L93" s="11">
        <v>0.319815247922829</v>
      </c>
      <c r="M93" s="11">
        <v>0.606188883808501</v>
      </c>
      <c r="N93" s="12">
        <f t="shared" si="2"/>
        <v>0.54064192711186154</v>
      </c>
      <c r="O93" s="12">
        <f t="shared" si="3"/>
        <v>0.90668503216328888</v>
      </c>
      <c r="P93" s="12">
        <f t="shared" si="4"/>
        <v>0.41319982186249454</v>
      </c>
      <c r="Q93" s="12">
        <f t="shared" si="5"/>
        <v>2.576895243706542</v>
      </c>
      <c r="R93" s="12">
        <f t="shared" si="6"/>
        <v>0.40435415305060002</v>
      </c>
      <c r="S93" s="12">
        <f t="shared" si="7"/>
        <v>0.70976306428182601</v>
      </c>
      <c r="T93" s="12">
        <f t="shared" si="8"/>
        <v>0.62929198819786791</v>
      </c>
      <c r="U93" s="12">
        <f t="shared" si="9"/>
        <v>0.52946441143033673</v>
      </c>
      <c r="V93" s="12">
        <f t="shared" si="10"/>
        <v>0.93005831952476892</v>
      </c>
      <c r="W93" s="12">
        <f t="shared" si="11"/>
        <v>6.1973616960568932E-2</v>
      </c>
      <c r="X93" s="12">
        <f t="shared" si="12"/>
        <v>0.90462824717066337</v>
      </c>
      <c r="Y93" s="12">
        <f t="shared" si="13"/>
        <v>3.3398135868767845E-2</v>
      </c>
      <c r="Z93" s="12">
        <f t="shared" si="14"/>
        <v>0.29962206045363932</v>
      </c>
      <c r="AA93" s="12">
        <f t="shared" si="15"/>
        <v>0.53890893426500497</v>
      </c>
      <c r="AB93" s="12">
        <f t="shared" si="16"/>
        <v>3.6919183071305414E-2</v>
      </c>
      <c r="AC93" s="12">
        <f t="shared" si="17"/>
        <v>0.92879062578058891</v>
      </c>
      <c r="AD93" s="12">
        <f t="shared" si="18"/>
        <v>4.5011900493379997E-2</v>
      </c>
      <c r="AE93" s="21">
        <v>22.447213173680915</v>
      </c>
      <c r="AF93" s="22">
        <v>25.640000000000004</v>
      </c>
    </row>
    <row r="94" spans="1:32" ht="15.75" customHeight="1" x14ac:dyDescent="0.25">
      <c r="A94" s="8">
        <f t="shared" si="22"/>
        <v>43553</v>
      </c>
      <c r="B94" s="1">
        <v>1</v>
      </c>
      <c r="C94" s="1">
        <v>6</v>
      </c>
      <c r="D94" s="9">
        <v>3.9221321957600003E-2</v>
      </c>
      <c r="E94" s="9">
        <v>2.1331330710700001E-2</v>
      </c>
      <c r="F94" s="9">
        <v>0.16130616555999999</v>
      </c>
      <c r="G94" s="9">
        <v>0.51677392302000003</v>
      </c>
      <c r="H94" s="10">
        <f t="shared" si="0"/>
        <v>0.9207168836847095</v>
      </c>
      <c r="I94" s="11">
        <v>0.71588491224102602</v>
      </c>
      <c r="J94" s="11">
        <v>0.52422680365736996</v>
      </c>
      <c r="K94" s="10">
        <f t="shared" si="1"/>
        <v>0.9207168836847095</v>
      </c>
      <c r="L94" s="11">
        <v>0.36683093540735301</v>
      </c>
      <c r="M94" s="11">
        <v>0.56936807931599398</v>
      </c>
      <c r="N94" s="12">
        <f t="shared" si="2"/>
        <v>0.57647555641971981</v>
      </c>
      <c r="O94" s="12">
        <f t="shared" si="3"/>
        <v>0.89723875391111019</v>
      </c>
      <c r="P94" s="12">
        <f t="shared" si="4"/>
        <v>0.49682737618989686</v>
      </c>
      <c r="Q94" s="12">
        <f t="shared" si="5"/>
        <v>2.2036836361830141</v>
      </c>
      <c r="R94" s="12">
        <f t="shared" si="6"/>
        <v>0.47755260106240005</v>
      </c>
      <c r="S94" s="12">
        <f t="shared" si="7"/>
        <v>0.7899431612274207</v>
      </c>
      <c r="T94" s="12">
        <f t="shared" si="8"/>
        <v>0.67834481736591057</v>
      </c>
      <c r="U94" s="12">
        <f t="shared" si="9"/>
        <v>0.62165849826427655</v>
      </c>
      <c r="V94" s="12">
        <f t="shared" si="10"/>
        <v>0.92228833681787536</v>
      </c>
      <c r="W94" s="12">
        <f t="shared" si="11"/>
        <v>6.7936110356325755E-2</v>
      </c>
      <c r="X94" s="12">
        <f t="shared" si="12"/>
        <v>0.89511542475572348</v>
      </c>
      <c r="Y94" s="12">
        <f t="shared" si="13"/>
        <v>3.6948464887950762E-2</v>
      </c>
      <c r="Z94" s="12">
        <f t="shared" si="14"/>
        <v>0.29544521104466187</v>
      </c>
      <c r="AA94" s="12">
        <f t="shared" si="15"/>
        <v>0.54387077349815294</v>
      </c>
      <c r="AB94" s="12">
        <f t="shared" si="16"/>
        <v>4.1277877540803164E-2</v>
      </c>
      <c r="AC94" s="12">
        <f t="shared" si="17"/>
        <v>0.92071688368470939</v>
      </c>
      <c r="AD94" s="12">
        <f t="shared" si="18"/>
        <v>5.381052537307001E-2</v>
      </c>
      <c r="AE94" s="21">
        <v>16.692170431477983</v>
      </c>
      <c r="AF94" s="22">
        <v>17.84</v>
      </c>
    </row>
    <row r="95" spans="1:32" ht="15.75" customHeight="1" x14ac:dyDescent="0.25">
      <c r="A95" s="8">
        <f t="shared" si="22"/>
        <v>43553</v>
      </c>
      <c r="B95" s="1">
        <v>2</v>
      </c>
      <c r="C95" s="1">
        <v>6</v>
      </c>
      <c r="D95" s="9">
        <v>3.3950636396699999E-2</v>
      </c>
      <c r="E95" s="9">
        <v>1.8372677862599999E-2</v>
      </c>
      <c r="F95" s="9">
        <v>0.13987441764200001</v>
      </c>
      <c r="G95" s="9">
        <v>0.47997766401300002</v>
      </c>
      <c r="H95" s="10">
        <f t="shared" si="0"/>
        <v>0.92626601682080811</v>
      </c>
      <c r="I95" s="11">
        <v>0.69355160226096102</v>
      </c>
      <c r="J95" s="11">
        <v>0.54868452722289296</v>
      </c>
      <c r="K95" s="10">
        <f t="shared" si="1"/>
        <v>0.92626601682080811</v>
      </c>
      <c r="L95" s="11">
        <v>0.34562034330503799</v>
      </c>
      <c r="M95" s="11">
        <v>0.59236171602853904</v>
      </c>
      <c r="N95" s="12">
        <f t="shared" si="2"/>
        <v>0.5629548240622132</v>
      </c>
      <c r="O95" s="12">
        <f t="shared" si="3"/>
        <v>0.90373123968034541</v>
      </c>
      <c r="P95" s="12">
        <f t="shared" si="4"/>
        <v>0.46007214845095268</v>
      </c>
      <c r="Q95" s="12">
        <f t="shared" si="5"/>
        <v>2.4314899901243798</v>
      </c>
      <c r="R95" s="12">
        <f t="shared" si="6"/>
        <v>0.44602702761630003</v>
      </c>
      <c r="S95" s="12">
        <f t="shared" si="7"/>
        <v>0.75719020922902625</v>
      </c>
      <c r="T95" s="12">
        <f t="shared" si="8"/>
        <v>0.65984995305300131</v>
      </c>
      <c r="U95" s="12">
        <f t="shared" si="9"/>
        <v>0.57827414738435667</v>
      </c>
      <c r="V95" s="12">
        <f t="shared" si="10"/>
        <v>0.9276251918896754</v>
      </c>
      <c r="W95" s="12">
        <f t="shared" si="11"/>
        <v>6.3780901750160712E-2</v>
      </c>
      <c r="X95" s="12">
        <f t="shared" si="12"/>
        <v>0.90170351662864334</v>
      </c>
      <c r="Y95" s="12">
        <f t="shared" si="13"/>
        <v>3.4515581621195904E-2</v>
      </c>
      <c r="Z95" s="12">
        <f t="shared" si="14"/>
        <v>0.29772499610594066</v>
      </c>
      <c r="AA95" s="12">
        <f t="shared" si="15"/>
        <v>0.54115857057648031</v>
      </c>
      <c r="AB95" s="12">
        <f t="shared" si="16"/>
        <v>3.8278193424647319E-2</v>
      </c>
      <c r="AC95" s="12">
        <f t="shared" si="17"/>
        <v>0.92626601682080822</v>
      </c>
      <c r="AD95" s="12">
        <f t="shared" si="18"/>
        <v>4.9835034187560003E-2</v>
      </c>
      <c r="AE95" s="21">
        <v>11.490986891234844</v>
      </c>
      <c r="AF95" s="22">
        <v>18.04</v>
      </c>
    </row>
    <row r="96" spans="1:32" ht="15.75" customHeight="1" x14ac:dyDescent="0.25">
      <c r="A96" s="8">
        <f t="shared" si="22"/>
        <v>43553</v>
      </c>
      <c r="B96" s="1">
        <v>3</v>
      </c>
      <c r="C96" s="1">
        <v>6</v>
      </c>
      <c r="D96" s="9">
        <v>3.4567693920600003E-2</v>
      </c>
      <c r="E96" s="9">
        <v>1.82630743089E-2</v>
      </c>
      <c r="F96" s="9">
        <v>0.14409197106400001</v>
      </c>
      <c r="G96" s="9">
        <v>0.47644170676999997</v>
      </c>
      <c r="H96" s="10">
        <f t="shared" si="0"/>
        <v>0.9261657658975111</v>
      </c>
      <c r="I96" s="11">
        <v>0.690926556064413</v>
      </c>
      <c r="J96" s="11">
        <v>0.535586943268061</v>
      </c>
      <c r="K96" s="10">
        <f t="shared" si="1"/>
        <v>0.9261657658975111</v>
      </c>
      <c r="L96" s="11">
        <v>0.34533584597316402</v>
      </c>
      <c r="M96" s="11">
        <v>0.57828410743409997</v>
      </c>
      <c r="N96" s="12">
        <f t="shared" si="2"/>
        <v>0.56116882059147166</v>
      </c>
      <c r="O96" s="12">
        <f t="shared" si="3"/>
        <v>0.90361394610008805</v>
      </c>
      <c r="P96" s="12">
        <f t="shared" si="4"/>
        <v>0.45637254851111514</v>
      </c>
      <c r="Q96" s="12">
        <f t="shared" si="5"/>
        <v>2.3065111348805356</v>
      </c>
      <c r="R96" s="12">
        <f t="shared" si="6"/>
        <v>0.44187401284939998</v>
      </c>
      <c r="S96" s="12">
        <f t="shared" si="7"/>
        <v>0.7534479116749252</v>
      </c>
      <c r="T96" s="12">
        <f t="shared" si="8"/>
        <v>0.65559332961824823</v>
      </c>
      <c r="U96" s="12">
        <f t="shared" si="9"/>
        <v>0.57625942018793264</v>
      </c>
      <c r="V96" s="12">
        <f t="shared" si="10"/>
        <v>0.92752863942888641</v>
      </c>
      <c r="W96" s="12">
        <f t="shared" si="11"/>
        <v>6.5311716655268456E-2</v>
      </c>
      <c r="X96" s="12">
        <f t="shared" si="12"/>
        <v>0.90018228658206723</v>
      </c>
      <c r="Y96" s="12">
        <f t="shared" si="13"/>
        <v>3.4505996762664165E-2</v>
      </c>
      <c r="Z96" s="12">
        <f t="shared" si="14"/>
        <v>0.30861977135883706</v>
      </c>
      <c r="AA96" s="12">
        <f t="shared" si="15"/>
        <v>0.52832781818912267</v>
      </c>
      <c r="AB96" s="12">
        <f t="shared" si="16"/>
        <v>3.8332232567784869E-2</v>
      </c>
      <c r="AC96" s="12">
        <f t="shared" si="17"/>
        <v>0.9261657658975111</v>
      </c>
      <c r="AD96" s="12">
        <f t="shared" si="18"/>
        <v>4.9470478107890001E-2</v>
      </c>
      <c r="AE96" s="21">
        <v>12.967944763127633</v>
      </c>
      <c r="AF96" s="22">
        <v>18.979999999999997</v>
      </c>
    </row>
    <row r="97" spans="1:32" ht="15.75" customHeight="1" x14ac:dyDescent="0.25">
      <c r="A97" s="8">
        <f t="shared" si="22"/>
        <v>43553</v>
      </c>
      <c r="B97" s="1">
        <v>4</v>
      </c>
      <c r="C97" s="1">
        <v>6</v>
      </c>
      <c r="D97" s="9">
        <v>3.9092370539300002E-2</v>
      </c>
      <c r="E97" s="9">
        <v>2.1411805633099999E-2</v>
      </c>
      <c r="F97" s="9">
        <v>0.15554743179300001</v>
      </c>
      <c r="G97" s="9">
        <v>0.50045742489300005</v>
      </c>
      <c r="H97" s="10">
        <f t="shared" si="0"/>
        <v>0.91794187363177326</v>
      </c>
      <c r="I97" s="11">
        <v>0.70319020029588497</v>
      </c>
      <c r="J97" s="11">
        <v>0.52577353594973897</v>
      </c>
      <c r="K97" s="10">
        <f t="shared" si="1"/>
        <v>0.91794187363177326</v>
      </c>
      <c r="L97" s="11">
        <v>0.35863808857315999</v>
      </c>
      <c r="M97" s="11">
        <v>0.57277432379193305</v>
      </c>
      <c r="N97" s="12">
        <f t="shared" si="2"/>
        <v>0.56746552332961098</v>
      </c>
      <c r="O97" s="12">
        <f t="shared" si="3"/>
        <v>0.8939919921491748</v>
      </c>
      <c r="P97" s="12">
        <f t="shared" si="4"/>
        <v>0.47908476062303501</v>
      </c>
      <c r="Q97" s="12">
        <f t="shared" si="5"/>
        <v>2.2173943286894033</v>
      </c>
      <c r="R97" s="12">
        <f t="shared" si="6"/>
        <v>0.46136505435370007</v>
      </c>
      <c r="S97" s="12">
        <f t="shared" si="7"/>
        <v>0.77173523312969328</v>
      </c>
      <c r="T97" s="12">
        <f t="shared" si="8"/>
        <v>0.66571854909822759</v>
      </c>
      <c r="U97" s="12">
        <f t="shared" si="9"/>
        <v>0.6083153888917624</v>
      </c>
      <c r="V97" s="12">
        <f t="shared" si="10"/>
        <v>0.91962525765753922</v>
      </c>
      <c r="W97" s="12">
        <f t="shared" si="11"/>
        <v>6.9688139910208211E-2</v>
      </c>
      <c r="X97" s="12">
        <f t="shared" si="12"/>
        <v>0.89214203600123765</v>
      </c>
      <c r="Y97" s="12">
        <f t="shared" si="13"/>
        <v>3.8169824088554127E-2</v>
      </c>
      <c r="Z97" s="12">
        <f t="shared" si="14"/>
        <v>0.29222057095399789</v>
      </c>
      <c r="AA97" s="12">
        <f t="shared" si="15"/>
        <v>0.54772338790696939</v>
      </c>
      <c r="AB97" s="12">
        <f t="shared" si="16"/>
        <v>4.2784469903065052E-2</v>
      </c>
      <c r="AC97" s="12">
        <f t="shared" si="17"/>
        <v>0.91794187363177326</v>
      </c>
      <c r="AD97" s="12">
        <f t="shared" si="18"/>
        <v>5.2186923052610003E-2</v>
      </c>
      <c r="AE97" s="21">
        <v>17.055043701727506</v>
      </c>
      <c r="AF97" s="22">
        <v>20.34</v>
      </c>
    </row>
    <row r="98" spans="1:32" ht="15.75" customHeight="1" x14ac:dyDescent="0.25">
      <c r="A98" s="8">
        <v>43595</v>
      </c>
      <c r="B98" s="1">
        <v>1</v>
      </c>
      <c r="C98" s="1">
        <v>1</v>
      </c>
      <c r="D98" s="9">
        <v>4.4732596970699999E-2</v>
      </c>
      <c r="E98" s="9">
        <v>2.96988421064E-2</v>
      </c>
      <c r="F98" s="9">
        <v>0.28751492310100002</v>
      </c>
      <c r="G98" s="9">
        <v>0.45005111452399998</v>
      </c>
      <c r="H98" s="10">
        <f t="shared" si="0"/>
        <v>0.87619032916649109</v>
      </c>
      <c r="I98" s="11">
        <v>0.64356053742012098</v>
      </c>
      <c r="J98" s="11">
        <v>0.22036832382680599</v>
      </c>
      <c r="K98" s="10">
        <f t="shared" si="1"/>
        <v>0.87619032916649109</v>
      </c>
      <c r="L98" s="11">
        <v>0.32516137942831003</v>
      </c>
      <c r="M98" s="11">
        <v>0.25150736830939402</v>
      </c>
      <c r="N98" s="12">
        <f t="shared" si="2"/>
        <v>0.51804538197287053</v>
      </c>
      <c r="O98" s="12">
        <f t="shared" si="3"/>
        <v>0.84514268512479451</v>
      </c>
      <c r="P98" s="12">
        <f t="shared" si="4"/>
        <v>0.4137600253804547</v>
      </c>
      <c r="Q98" s="12">
        <f t="shared" si="5"/>
        <v>0.56531393108212069</v>
      </c>
      <c r="R98" s="12">
        <f t="shared" si="6"/>
        <v>0.40531851755330001</v>
      </c>
      <c r="S98" s="12">
        <f t="shared" si="7"/>
        <v>0.69076520594996893</v>
      </c>
      <c r="T98" s="12">
        <f t="shared" si="8"/>
        <v>0.61116579343306743</v>
      </c>
      <c r="U98" s="12">
        <f t="shared" si="9"/>
        <v>0.59196515640404601</v>
      </c>
      <c r="V98" s="12">
        <f t="shared" si="10"/>
        <v>0.8800225378144666</v>
      </c>
      <c r="W98" s="12">
        <f t="shared" si="11"/>
        <v>8.5289008497166877E-2</v>
      </c>
      <c r="X98" s="12">
        <f t="shared" si="12"/>
        <v>0.85808595811995403</v>
      </c>
      <c r="Y98" s="12">
        <f t="shared" si="13"/>
        <v>5.6625033382879171E-2</v>
      </c>
      <c r="Z98" s="12">
        <f t="shared" si="14"/>
        <v>0.20198124677835727</v>
      </c>
      <c r="AA98" s="12">
        <f t="shared" si="15"/>
        <v>0.66391947075759628</v>
      </c>
      <c r="AB98" s="12">
        <f t="shared" si="16"/>
        <v>6.5989931249945261E-2</v>
      </c>
      <c r="AC98" s="12">
        <f t="shared" si="17"/>
        <v>0.87619032916649109</v>
      </c>
      <c r="AD98" s="12">
        <f t="shared" si="18"/>
        <v>4.7974995663040004E-2</v>
      </c>
      <c r="AE98" s="21">
        <v>14.088395562494577</v>
      </c>
      <c r="AF98" s="22">
        <v>16.8</v>
      </c>
    </row>
    <row r="99" spans="1:32" ht="15.75" customHeight="1" x14ac:dyDescent="0.25">
      <c r="A99" s="8">
        <f t="shared" ref="A99:A121" si="23">A98</f>
        <v>43595</v>
      </c>
      <c r="B99" s="1">
        <v>2</v>
      </c>
      <c r="C99" s="1">
        <v>1</v>
      </c>
      <c r="D99" s="9">
        <v>3.5095366638200003E-2</v>
      </c>
      <c r="E99" s="9">
        <v>2.5843094761199999E-2</v>
      </c>
      <c r="F99" s="9">
        <v>0.25530736044399999</v>
      </c>
      <c r="G99" s="9">
        <v>0.40264674728099997</v>
      </c>
      <c r="H99" s="10">
        <f t="shared" si="0"/>
        <v>0.87937592808253862</v>
      </c>
      <c r="I99" s="11">
        <v>0.60873630834403003</v>
      </c>
      <c r="J99" s="11">
        <v>0.22393565920038699</v>
      </c>
      <c r="K99" s="10">
        <f t="shared" si="1"/>
        <v>0.87937592808253862</v>
      </c>
      <c r="L99" s="11">
        <v>0.29108269147724802</v>
      </c>
      <c r="M99" s="11">
        <v>0.254652932891481</v>
      </c>
      <c r="N99" s="12">
        <f t="shared" si="2"/>
        <v>0.4946341078200675</v>
      </c>
      <c r="O99" s="12">
        <f t="shared" si="3"/>
        <v>0.84886983585657028</v>
      </c>
      <c r="P99" s="12">
        <f t="shared" si="4"/>
        <v>0.36430679589638182</v>
      </c>
      <c r="Q99" s="12">
        <f t="shared" si="5"/>
        <v>0.57710591101159392</v>
      </c>
      <c r="R99" s="12">
        <f t="shared" si="6"/>
        <v>0.36755138064279996</v>
      </c>
      <c r="S99" s="12">
        <f t="shared" si="7"/>
        <v>0.64315444361893837</v>
      </c>
      <c r="T99" s="12">
        <f t="shared" si="8"/>
        <v>0.58793037315982666</v>
      </c>
      <c r="U99" s="12">
        <f t="shared" si="9"/>
        <v>0.53409714789421614</v>
      </c>
      <c r="V99" s="12">
        <f t="shared" si="10"/>
        <v>0.88301346976402584</v>
      </c>
      <c r="W99" s="12">
        <f t="shared" si="11"/>
        <v>7.5704241595842367E-2</v>
      </c>
      <c r="X99" s="12">
        <f t="shared" si="12"/>
        <v>0.86854959938678378</v>
      </c>
      <c r="Y99" s="12">
        <f t="shared" si="13"/>
        <v>5.5746159017373807E-2</v>
      </c>
      <c r="Z99" s="12">
        <f t="shared" si="14"/>
        <v>0.15182975848962116</v>
      </c>
      <c r="AA99" s="12">
        <f t="shared" si="15"/>
        <v>0.73636770994923162</v>
      </c>
      <c r="AB99" s="12">
        <f t="shared" si="16"/>
        <v>6.4183046145818143E-2</v>
      </c>
      <c r="AC99" s="12">
        <f t="shared" si="17"/>
        <v>0.87937592808253862</v>
      </c>
      <c r="AD99" s="12">
        <f t="shared" si="18"/>
        <v>4.2848984204220002E-2</v>
      </c>
      <c r="AE99" s="21">
        <v>16.1339728613261</v>
      </c>
      <c r="AF99" s="22">
        <v>17.2</v>
      </c>
    </row>
    <row r="100" spans="1:32" ht="15.75" customHeight="1" x14ac:dyDescent="0.25">
      <c r="A100" s="8">
        <f t="shared" si="23"/>
        <v>43595</v>
      </c>
      <c r="B100" s="1">
        <v>3</v>
      </c>
      <c r="C100" s="1">
        <v>1</v>
      </c>
      <c r="D100" s="9">
        <v>3.2938253649500003E-2</v>
      </c>
      <c r="E100" s="9">
        <v>2.5640420568800001E-2</v>
      </c>
      <c r="F100" s="9">
        <v>0.22266799940199999</v>
      </c>
      <c r="G100" s="9">
        <v>0.35482893351799999</v>
      </c>
      <c r="H100" s="10">
        <f t="shared" si="0"/>
        <v>0.86521689437856586</v>
      </c>
      <c r="I100" s="11">
        <v>0.56081766745412598</v>
      </c>
      <c r="J100" s="11">
        <v>0.22885131778580001</v>
      </c>
      <c r="K100" s="10">
        <f t="shared" si="1"/>
        <v>0.86521689437856586</v>
      </c>
      <c r="L100" s="11">
        <v>0.260922239137722</v>
      </c>
      <c r="M100" s="11">
        <v>0.264501674981937</v>
      </c>
      <c r="N100" s="12">
        <f t="shared" si="2"/>
        <v>0.45751229850618591</v>
      </c>
      <c r="O100" s="12">
        <f t="shared" si="3"/>
        <v>0.83230376642292203</v>
      </c>
      <c r="P100" s="12">
        <f t="shared" si="4"/>
        <v>0.30820799615698141</v>
      </c>
      <c r="Q100" s="12">
        <f t="shared" si="5"/>
        <v>0.59353357676420981</v>
      </c>
      <c r="R100" s="12">
        <f t="shared" si="6"/>
        <v>0.32189067986850001</v>
      </c>
      <c r="S100" s="12">
        <f t="shared" si="7"/>
        <v>0.58104424672749455</v>
      </c>
      <c r="T100" s="12">
        <f t="shared" si="8"/>
        <v>0.54387684832470684</v>
      </c>
      <c r="U100" s="12">
        <f t="shared" si="9"/>
        <v>0.49652607000530319</v>
      </c>
      <c r="V100" s="12">
        <f t="shared" si="10"/>
        <v>0.86975851576880547</v>
      </c>
      <c r="W100" s="12">
        <f t="shared" si="11"/>
        <v>7.9675006054823999E-2</v>
      </c>
      <c r="X100" s="12">
        <f t="shared" si="12"/>
        <v>0.8583028635126968</v>
      </c>
      <c r="Y100" s="12">
        <f t="shared" si="13"/>
        <v>6.2022130432479214E-2</v>
      </c>
      <c r="Z100" s="12">
        <f t="shared" si="14"/>
        <v>0.12458173862904115</v>
      </c>
      <c r="AA100" s="12">
        <f t="shared" si="15"/>
        <v>0.77843897984522381</v>
      </c>
      <c r="AB100" s="12">
        <f t="shared" si="16"/>
        <v>7.2261357929818582E-2</v>
      </c>
      <c r="AC100" s="12">
        <f t="shared" si="17"/>
        <v>0.86521689437856564</v>
      </c>
      <c r="AD100" s="12">
        <f t="shared" si="18"/>
        <v>3.8046935408680004E-2</v>
      </c>
      <c r="AE100" s="21">
        <v>10.459662859999362</v>
      </c>
      <c r="AF100" s="22">
        <v>14.059999999999999</v>
      </c>
    </row>
    <row r="101" spans="1:32" ht="15.75" customHeight="1" x14ac:dyDescent="0.25">
      <c r="A101" s="8">
        <f t="shared" si="23"/>
        <v>43595</v>
      </c>
      <c r="B101" s="1">
        <v>4</v>
      </c>
      <c r="C101" s="1">
        <v>1</v>
      </c>
      <c r="D101" s="9">
        <v>3.6685991908699998E-2</v>
      </c>
      <c r="E101" s="9">
        <v>2.70126093028E-2</v>
      </c>
      <c r="F101" s="9">
        <v>0.249316334286</v>
      </c>
      <c r="G101" s="9">
        <v>0.38612685687699999</v>
      </c>
      <c r="H101" s="10">
        <f t="shared" si="0"/>
        <v>0.86923249162042515</v>
      </c>
      <c r="I101" s="11">
        <v>0.58991138956558198</v>
      </c>
      <c r="J101" s="11">
        <v>0.21529937607893301</v>
      </c>
      <c r="K101" s="10">
        <f t="shared" si="1"/>
        <v>0.86923249162042515</v>
      </c>
      <c r="L101" s="11">
        <v>0.28208798650099698</v>
      </c>
      <c r="M101" s="11">
        <v>0.247689056903029</v>
      </c>
      <c r="N101" s="12">
        <f t="shared" si="2"/>
        <v>0.47927880871841677</v>
      </c>
      <c r="O101" s="12">
        <f t="shared" si="3"/>
        <v>0.83700201519589745</v>
      </c>
      <c r="P101" s="12">
        <f t="shared" si="4"/>
        <v>0.34318160434838429</v>
      </c>
      <c r="Q101" s="12">
        <f t="shared" si="5"/>
        <v>0.54874271668882946</v>
      </c>
      <c r="R101" s="12">
        <f t="shared" si="6"/>
        <v>0.34944086496830001</v>
      </c>
      <c r="S101" s="12">
        <f t="shared" si="7"/>
        <v>0.61875406726575166</v>
      </c>
      <c r="T101" s="12">
        <f t="shared" si="8"/>
        <v>0.56800390040318272</v>
      </c>
      <c r="U101" s="12">
        <f t="shared" si="9"/>
        <v>0.52773422939473724</v>
      </c>
      <c r="V101" s="12">
        <f t="shared" si="10"/>
        <v>0.87350752693237566</v>
      </c>
      <c r="W101" s="12">
        <f t="shared" si="11"/>
        <v>8.155605968722715E-2</v>
      </c>
      <c r="X101" s="12">
        <f t="shared" si="12"/>
        <v>0.85839262748226275</v>
      </c>
      <c r="Y101" s="12">
        <f t="shared" si="13"/>
        <v>6.0051312830510052E-2</v>
      </c>
      <c r="Z101" s="12">
        <f t="shared" si="14"/>
        <v>0.15186177438624174</v>
      </c>
      <c r="AA101" s="12">
        <f t="shared" si="15"/>
        <v>0.73631944776158609</v>
      </c>
      <c r="AB101" s="12">
        <f t="shared" si="16"/>
        <v>6.9957861831415724E-2</v>
      </c>
      <c r="AC101" s="12">
        <f t="shared" si="17"/>
        <v>0.86923249162042526</v>
      </c>
      <c r="AD101" s="12">
        <f t="shared" si="18"/>
        <v>4.1313946617980005E-2</v>
      </c>
      <c r="AE101" s="21">
        <v>11.280902366353541</v>
      </c>
      <c r="AF101" s="22">
        <v>16.759999999999998</v>
      </c>
    </row>
    <row r="102" spans="1:32" ht="15.75" customHeight="1" x14ac:dyDescent="0.25">
      <c r="A102" s="8">
        <f t="shared" si="23"/>
        <v>43595</v>
      </c>
      <c r="B102" s="1">
        <v>1</v>
      </c>
      <c r="C102" s="1">
        <v>2</v>
      </c>
      <c r="D102" s="9">
        <v>3.49241161127E-2</v>
      </c>
      <c r="E102" s="9">
        <v>2.49340994474E-2</v>
      </c>
      <c r="F102" s="9">
        <v>0.30424152102300001</v>
      </c>
      <c r="G102" s="9">
        <v>0.48143446607099999</v>
      </c>
      <c r="H102" s="10">
        <f t="shared" si="0"/>
        <v>0.90151798059631338</v>
      </c>
      <c r="I102" s="11">
        <v>0.68041726798439095</v>
      </c>
      <c r="J102" s="11">
        <v>0.22552928682902501</v>
      </c>
      <c r="K102" s="10">
        <f t="shared" si="1"/>
        <v>0.90151798059631338</v>
      </c>
      <c r="L102" s="11">
        <v>0.33342899364782902</v>
      </c>
      <c r="M102" s="11">
        <v>0.25016615495549799</v>
      </c>
      <c r="N102" s="12">
        <f t="shared" si="2"/>
        <v>0.5485420581777346</v>
      </c>
      <c r="O102" s="12">
        <f t="shared" si="3"/>
        <v>0.87477603729768671</v>
      </c>
      <c r="P102" s="12">
        <f t="shared" si="4"/>
        <v>0.45457730169201072</v>
      </c>
      <c r="Q102" s="12">
        <f t="shared" si="5"/>
        <v>0.58240881932287136</v>
      </c>
      <c r="R102" s="12">
        <f t="shared" si="6"/>
        <v>0.44651034995829997</v>
      </c>
      <c r="S102" s="12">
        <f t="shared" si="7"/>
        <v>0.74045835457646547</v>
      </c>
      <c r="T102" s="12">
        <f t="shared" si="8"/>
        <v>0.65898545717833501</v>
      </c>
      <c r="U102" s="12">
        <f t="shared" si="9"/>
        <v>0.59201829177454868</v>
      </c>
      <c r="V102" s="12">
        <f t="shared" si="10"/>
        <v>0.90394265763277026</v>
      </c>
      <c r="W102" s="12">
        <f t="shared" si="11"/>
        <v>6.4519837969103322E-2</v>
      </c>
      <c r="X102" s="12">
        <f t="shared" si="12"/>
        <v>0.88941617429645137</v>
      </c>
      <c r="Y102" s="12">
        <f t="shared" si="13"/>
        <v>4.6063987734445311E-2</v>
      </c>
      <c r="Z102" s="12">
        <f t="shared" si="14"/>
        <v>0.16689466219168581</v>
      </c>
      <c r="AA102" s="12">
        <f t="shared" si="15"/>
        <v>0.71395076591023088</v>
      </c>
      <c r="AB102" s="12">
        <f t="shared" si="16"/>
        <v>5.1791263826389239E-2</v>
      </c>
      <c r="AC102" s="12">
        <f t="shared" si="17"/>
        <v>0.9015179805963135</v>
      </c>
      <c r="AD102" s="12">
        <f t="shared" si="18"/>
        <v>5.0636856551840005E-2</v>
      </c>
      <c r="AE102" s="21">
        <v>17.939945185318447</v>
      </c>
      <c r="AF102" s="22">
        <v>21.74</v>
      </c>
    </row>
    <row r="103" spans="1:32" ht="15.75" customHeight="1" x14ac:dyDescent="0.25">
      <c r="A103" s="8">
        <f t="shared" si="23"/>
        <v>43595</v>
      </c>
      <c r="B103" s="1">
        <v>2</v>
      </c>
      <c r="C103" s="1">
        <v>2</v>
      </c>
      <c r="D103" s="9">
        <v>3.2733196212799999E-2</v>
      </c>
      <c r="E103" s="9">
        <v>2.5621146206800002E-2</v>
      </c>
      <c r="F103" s="9">
        <v>0.26056706150499997</v>
      </c>
      <c r="G103" s="9">
        <v>0.41530531460600001</v>
      </c>
      <c r="H103" s="10">
        <f t="shared" si="0"/>
        <v>0.88378494609023828</v>
      </c>
      <c r="I103" s="11">
        <v>0.621224162506674</v>
      </c>
      <c r="J103" s="11">
        <v>0.228945964608542</v>
      </c>
      <c r="K103" s="10">
        <f t="shared" si="1"/>
        <v>0.88378494609023828</v>
      </c>
      <c r="L103" s="11">
        <v>0.29442719112509902</v>
      </c>
      <c r="M103" s="11">
        <v>0.25905166819300501</v>
      </c>
      <c r="N103" s="12">
        <f t="shared" si="2"/>
        <v>0.50428803135822953</v>
      </c>
      <c r="O103" s="12">
        <f t="shared" si="3"/>
        <v>0.8540283869255787</v>
      </c>
      <c r="P103" s="12">
        <f t="shared" si="4"/>
        <v>0.37923414601276723</v>
      </c>
      <c r="Q103" s="12">
        <f t="shared" si="5"/>
        <v>0.59385193280859405</v>
      </c>
      <c r="R103" s="12">
        <f t="shared" si="6"/>
        <v>0.38257211839319999</v>
      </c>
      <c r="S103" s="12">
        <f t="shared" si="7"/>
        <v>0.65967836978671146</v>
      </c>
      <c r="T103" s="12">
        <f t="shared" si="8"/>
        <v>0.60531104068142882</v>
      </c>
      <c r="U103" s="12">
        <f t="shared" si="9"/>
        <v>0.5385042013046113</v>
      </c>
      <c r="V103" s="12">
        <f t="shared" si="10"/>
        <v>0.88716143077905052</v>
      </c>
      <c r="W103" s="12">
        <f t="shared" si="11"/>
        <v>6.9106996399802861E-2</v>
      </c>
      <c r="X103" s="12">
        <f t="shared" si="12"/>
        <v>0.87680111330138866</v>
      </c>
      <c r="Y103" s="12">
        <f t="shared" si="13"/>
        <v>5.4091890298808468E-2</v>
      </c>
      <c r="Z103" s="12">
        <f t="shared" si="14"/>
        <v>0.12187696255508158</v>
      </c>
      <c r="AA103" s="12">
        <f t="shared" si="15"/>
        <v>0.78272668639615162</v>
      </c>
      <c r="AB103" s="12">
        <f t="shared" si="16"/>
        <v>6.1692314800032774E-2</v>
      </c>
      <c r="AC103" s="12">
        <f t="shared" si="17"/>
        <v>0.88378494609023817</v>
      </c>
      <c r="AD103" s="12">
        <f t="shared" si="18"/>
        <v>4.4092646081280003E-2</v>
      </c>
      <c r="AE103" s="21">
        <v>15.119719593730057</v>
      </c>
      <c r="AF103" s="22">
        <v>21.16</v>
      </c>
    </row>
    <row r="104" spans="1:32" ht="15.75" customHeight="1" x14ac:dyDescent="0.25">
      <c r="A104" s="8">
        <f t="shared" si="23"/>
        <v>43595</v>
      </c>
      <c r="B104" s="1">
        <v>3</v>
      </c>
      <c r="C104" s="1">
        <v>2</v>
      </c>
      <c r="D104" s="9">
        <v>3.2946024609299997E-2</v>
      </c>
      <c r="E104" s="9">
        <v>2.5539980757300001E-2</v>
      </c>
      <c r="F104" s="9">
        <v>0.269479984384</v>
      </c>
      <c r="G104" s="9">
        <v>0.42605662289000001</v>
      </c>
      <c r="H104" s="10">
        <f t="shared" si="0"/>
        <v>0.88689028858486763</v>
      </c>
      <c r="I104" s="11">
        <v>0.63133365640060801</v>
      </c>
      <c r="J104" s="11">
        <v>0.22511631576038399</v>
      </c>
      <c r="K104" s="10">
        <f t="shared" si="1"/>
        <v>0.88689028858486763</v>
      </c>
      <c r="L104" s="11">
        <v>0.30064272963762301</v>
      </c>
      <c r="M104" s="11">
        <v>0.25382656531235898</v>
      </c>
      <c r="N104" s="12">
        <f t="shared" si="2"/>
        <v>0.51196189981336959</v>
      </c>
      <c r="O104" s="12">
        <f t="shared" si="3"/>
        <v>0.85766163764429515</v>
      </c>
      <c r="P104" s="12">
        <f t="shared" si="4"/>
        <v>0.39165156492437436</v>
      </c>
      <c r="Q104" s="12">
        <f t="shared" si="5"/>
        <v>0.58103253517665165</v>
      </c>
      <c r="R104" s="12">
        <f t="shared" si="6"/>
        <v>0.3931105982807</v>
      </c>
      <c r="S104" s="12">
        <f t="shared" si="7"/>
        <v>0.67320393362834019</v>
      </c>
      <c r="T104" s="12">
        <f t="shared" si="8"/>
        <v>0.61487410796900888</v>
      </c>
      <c r="U104" s="12">
        <f t="shared" si="9"/>
        <v>0.54676015227199581</v>
      </c>
      <c r="V104" s="12">
        <f t="shared" si="10"/>
        <v>0.89008874028897123</v>
      </c>
      <c r="W104" s="12">
        <f t="shared" si="11"/>
        <v>6.7994068401867655E-2</v>
      </c>
      <c r="X104" s="12">
        <f t="shared" si="12"/>
        <v>0.87929647061800409</v>
      </c>
      <c r="Y104" s="12">
        <f t="shared" si="13"/>
        <v>5.2709460980128152E-2</v>
      </c>
      <c r="Z104" s="12">
        <f t="shared" si="14"/>
        <v>0.12662933304433571</v>
      </c>
      <c r="AA104" s="12">
        <f t="shared" si="15"/>
        <v>0.77520675286846541</v>
      </c>
      <c r="AB104" s="12">
        <f t="shared" si="16"/>
        <v>5.9945038722925698E-2</v>
      </c>
      <c r="AC104" s="12">
        <f t="shared" si="17"/>
        <v>0.88689028858486751</v>
      </c>
      <c r="AD104" s="12">
        <f t="shared" si="18"/>
        <v>4.5159660364730007E-2</v>
      </c>
      <c r="AE104" s="21">
        <v>18.761184691672621</v>
      </c>
      <c r="AF104" s="22">
        <v>24.18</v>
      </c>
    </row>
    <row r="105" spans="1:32" ht="15.75" customHeight="1" x14ac:dyDescent="0.25">
      <c r="A105" s="8">
        <f t="shared" si="23"/>
        <v>43595</v>
      </c>
      <c r="B105" s="1"/>
      <c r="C105" s="1"/>
      <c r="D105" s="9"/>
      <c r="E105" s="9"/>
      <c r="F105" s="9"/>
      <c r="G105" s="9"/>
      <c r="H105" s="10"/>
      <c r="I105" s="11"/>
      <c r="J105" s="11"/>
      <c r="K105" s="10"/>
      <c r="L105" s="11"/>
      <c r="M105" s="11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21"/>
      <c r="AF105" s="22"/>
    </row>
    <row r="106" spans="1:32" ht="15.75" customHeight="1" x14ac:dyDescent="0.25">
      <c r="A106" s="8">
        <f t="shared" si="23"/>
        <v>43595</v>
      </c>
      <c r="B106" s="1">
        <v>1</v>
      </c>
      <c r="C106" s="1">
        <v>3</v>
      </c>
      <c r="D106" s="9">
        <v>3.2033480464000001E-2</v>
      </c>
      <c r="E106" s="9">
        <v>2.7202953075200001E-2</v>
      </c>
      <c r="F106" s="9">
        <v>0.25812985951700002</v>
      </c>
      <c r="G106" s="9">
        <v>0.41726245134000001</v>
      </c>
      <c r="H106" s="10">
        <f t="shared" si="0"/>
        <v>0.87759248389200528</v>
      </c>
      <c r="I106" s="11">
        <v>0.61949251360824498</v>
      </c>
      <c r="J106" s="11">
        <v>0.23561504812081399</v>
      </c>
      <c r="K106" s="10">
        <f t="shared" si="1"/>
        <v>0.87759248389200528</v>
      </c>
      <c r="L106" s="11">
        <v>0.29103942607243</v>
      </c>
      <c r="M106" s="11">
        <v>0.26847888108144802</v>
      </c>
      <c r="N106" s="12">
        <f t="shared" si="2"/>
        <v>0.50179755189742992</v>
      </c>
      <c r="O106" s="12">
        <f t="shared" si="3"/>
        <v>0.84678320615364622</v>
      </c>
      <c r="P106" s="12">
        <f t="shared" si="4"/>
        <v>0.37927153665202068</v>
      </c>
      <c r="Q106" s="12">
        <f t="shared" si="5"/>
        <v>0.61648269642559428</v>
      </c>
      <c r="R106" s="12">
        <f t="shared" si="6"/>
        <v>0.385228970876</v>
      </c>
      <c r="S106" s="12">
        <f t="shared" si="7"/>
        <v>0.65775120506503004</v>
      </c>
      <c r="T106" s="12">
        <f t="shared" si="8"/>
        <v>0.60870739771937288</v>
      </c>
      <c r="U106" s="12">
        <f t="shared" si="9"/>
        <v>0.54157844749226247</v>
      </c>
      <c r="V106" s="12">
        <f t="shared" si="10"/>
        <v>0.88133838389193753</v>
      </c>
      <c r="W106" s="12">
        <f t="shared" si="11"/>
        <v>6.7226769003081707E-2</v>
      </c>
      <c r="X106" s="12">
        <f t="shared" si="12"/>
        <v>0.87568400384773748</v>
      </c>
      <c r="Y106" s="12">
        <f t="shared" si="13"/>
        <v>5.7089227149180799E-2</v>
      </c>
      <c r="Z106" s="12">
        <f t="shared" si="14"/>
        <v>8.1546560118332834E-2</v>
      </c>
      <c r="AA106" s="12">
        <f t="shared" si="15"/>
        <v>0.84920379181935401</v>
      </c>
      <c r="AB106" s="12">
        <f t="shared" si="16"/>
        <v>6.5193867763179314E-2</v>
      </c>
      <c r="AC106" s="12">
        <f t="shared" si="17"/>
        <v>0.87759248389200539</v>
      </c>
      <c r="AD106" s="12">
        <f t="shared" si="18"/>
        <v>4.4446540441520001E-2</v>
      </c>
      <c r="AE106" s="21">
        <v>16.112846438623485</v>
      </c>
      <c r="AF106" s="22">
        <v>18.54</v>
      </c>
    </row>
    <row r="107" spans="1:32" ht="15.75" customHeight="1" x14ac:dyDescent="0.25">
      <c r="A107" s="8">
        <f t="shared" si="23"/>
        <v>43595</v>
      </c>
      <c r="B107" s="1">
        <v>2</v>
      </c>
      <c r="C107" s="1">
        <v>3</v>
      </c>
      <c r="D107" s="9">
        <v>3.5220519948600003E-2</v>
      </c>
      <c r="E107" s="9">
        <v>2.73310662536E-2</v>
      </c>
      <c r="F107" s="9">
        <v>0.276118927179</v>
      </c>
      <c r="G107" s="9">
        <v>0.45040729080000003</v>
      </c>
      <c r="H107" s="10">
        <f t="shared" si="0"/>
        <v>0.88558144494755919</v>
      </c>
      <c r="I107" s="11">
        <v>0.64906355799725501</v>
      </c>
      <c r="J107" s="11">
        <v>0.23989273794664001</v>
      </c>
      <c r="K107" s="10">
        <f t="shared" si="1"/>
        <v>0.88558144494755919</v>
      </c>
      <c r="L107" s="11">
        <v>0.31333414115392799</v>
      </c>
      <c r="M107" s="11">
        <v>0.27088726769884602</v>
      </c>
      <c r="N107" s="12">
        <f t="shared" si="2"/>
        <v>0.52384730984690886</v>
      </c>
      <c r="O107" s="12">
        <f t="shared" si="3"/>
        <v>0.85613029058864432</v>
      </c>
      <c r="P107" s="12">
        <f t="shared" si="4"/>
        <v>0.41705757587651165</v>
      </c>
      <c r="Q107" s="12">
        <f t="shared" si="5"/>
        <v>0.63120759377720548</v>
      </c>
      <c r="R107" s="12">
        <f t="shared" si="6"/>
        <v>0.41518677085140004</v>
      </c>
      <c r="S107" s="12">
        <f t="shared" si="7"/>
        <v>0.69768421555653704</v>
      </c>
      <c r="T107" s="12">
        <f t="shared" si="8"/>
        <v>0.63186138772209421</v>
      </c>
      <c r="U107" s="12">
        <f t="shared" si="9"/>
        <v>0.5723499825178231</v>
      </c>
      <c r="V107" s="12">
        <f t="shared" si="10"/>
        <v>0.88885434638263128</v>
      </c>
      <c r="W107" s="12">
        <f t="shared" si="11"/>
        <v>6.8661488333009099E-2</v>
      </c>
      <c r="X107" s="12">
        <f t="shared" si="12"/>
        <v>0.87805730828217698</v>
      </c>
      <c r="Y107" s="12">
        <f t="shared" si="13"/>
        <v>5.3281203384813985E-2</v>
      </c>
      <c r="Z107" s="12">
        <f t="shared" si="14"/>
        <v>0.12612715638412578</v>
      </c>
      <c r="AA107" s="12">
        <f t="shared" si="15"/>
        <v>0.77599837519395831</v>
      </c>
      <c r="AB107" s="12">
        <f t="shared" si="16"/>
        <v>6.0680781177088347E-2</v>
      </c>
      <c r="AC107" s="12">
        <f t="shared" si="17"/>
        <v>0.88558144494755919</v>
      </c>
      <c r="AD107" s="12">
        <f t="shared" si="18"/>
        <v>4.7773835705360007E-2</v>
      </c>
      <c r="AE107" s="21">
        <v>20.906593324551373</v>
      </c>
      <c r="AF107" s="22">
        <v>21.68</v>
      </c>
    </row>
    <row r="108" spans="1:32" ht="15.75" customHeight="1" x14ac:dyDescent="0.25">
      <c r="A108" s="8">
        <f t="shared" si="23"/>
        <v>43595</v>
      </c>
      <c r="B108" s="1">
        <v>3</v>
      </c>
      <c r="C108" s="1">
        <v>3</v>
      </c>
      <c r="D108" s="9">
        <v>3.4275003468100002E-2</v>
      </c>
      <c r="E108" s="9">
        <v>2.8751169121400001E-2</v>
      </c>
      <c r="F108" s="9">
        <v>0.24875208561100001</v>
      </c>
      <c r="G108" s="9">
        <v>0.38249684068500001</v>
      </c>
      <c r="H108" s="10">
        <f t="shared" si="0"/>
        <v>0.86017600846294684</v>
      </c>
      <c r="I108" s="11">
        <v>0.58229867350616604</v>
      </c>
      <c r="J108" s="11">
        <v>0.21187323970399199</v>
      </c>
      <c r="K108" s="10">
        <f t="shared" si="1"/>
        <v>0.86017600846294684</v>
      </c>
      <c r="L108" s="11">
        <v>0.27254365320688601</v>
      </c>
      <c r="M108" s="11">
        <v>0.24631382138010299</v>
      </c>
      <c r="N108" s="12">
        <f t="shared" si="2"/>
        <v>0.4720739362179755</v>
      </c>
      <c r="O108" s="12">
        <f t="shared" si="3"/>
        <v>0.82640592990164774</v>
      </c>
      <c r="P108" s="12">
        <f t="shared" si="4"/>
        <v>0.33608093373353481</v>
      </c>
      <c r="Q108" s="12">
        <f t="shared" si="5"/>
        <v>0.53766284911938733</v>
      </c>
      <c r="R108" s="12">
        <f t="shared" si="6"/>
        <v>0.34822183721690003</v>
      </c>
      <c r="S108" s="12">
        <f t="shared" si="7"/>
        <v>0.60927619307034786</v>
      </c>
      <c r="T108" s="12">
        <f t="shared" si="8"/>
        <v>0.56975217897084651</v>
      </c>
      <c r="U108" s="12">
        <f t="shared" si="9"/>
        <v>0.52396242318380504</v>
      </c>
      <c r="V108" s="12">
        <f t="shared" si="10"/>
        <v>0.86506369561528529</v>
      </c>
      <c r="W108" s="12">
        <f t="shared" si="11"/>
        <v>7.6932060627319707E-2</v>
      </c>
      <c r="X108" s="12">
        <f t="shared" si="12"/>
        <v>0.85853441750119486</v>
      </c>
      <c r="Y108" s="12">
        <f t="shared" si="13"/>
        <v>6.4533521871485339E-2</v>
      </c>
      <c r="Z108" s="12">
        <f t="shared" si="14"/>
        <v>8.7643499831056806E-2</v>
      </c>
      <c r="AA108" s="12">
        <f t="shared" si="15"/>
        <v>0.838837818008069</v>
      </c>
      <c r="AB108" s="12">
        <f t="shared" si="16"/>
        <v>7.5167076072865213E-2</v>
      </c>
      <c r="AC108" s="12">
        <f t="shared" si="17"/>
        <v>0.86017600846294673</v>
      </c>
      <c r="AD108" s="12">
        <f t="shared" si="18"/>
        <v>4.1124800980640003E-2</v>
      </c>
      <c r="AE108" s="21">
        <v>18.315550851015313</v>
      </c>
      <c r="AF108" s="22">
        <v>23.18</v>
      </c>
    </row>
    <row r="109" spans="1:32" ht="15.75" customHeight="1" x14ac:dyDescent="0.25">
      <c r="A109" s="8">
        <f t="shared" si="23"/>
        <v>43595</v>
      </c>
      <c r="B109" s="1">
        <v>4</v>
      </c>
      <c r="C109" s="1">
        <v>3</v>
      </c>
      <c r="D109" s="9">
        <v>3.3455295319499999E-2</v>
      </c>
      <c r="E109" s="9">
        <v>2.7178601436999999E-2</v>
      </c>
      <c r="F109" s="9">
        <v>0.25930282266400001</v>
      </c>
      <c r="G109" s="9">
        <v>0.40406528145699999</v>
      </c>
      <c r="H109" s="10">
        <f t="shared" si="0"/>
        <v>0.87395252424401093</v>
      </c>
      <c r="I109" s="11">
        <v>0.60706978098276498</v>
      </c>
      <c r="J109" s="11">
        <v>0.218223423607046</v>
      </c>
      <c r="K109" s="10">
        <f t="shared" si="1"/>
        <v>0.87395252424401093</v>
      </c>
      <c r="L109" s="11">
        <v>0.28633971310175799</v>
      </c>
      <c r="M109" s="11">
        <v>0.24969711460678501</v>
      </c>
      <c r="N109" s="12">
        <f t="shared" si="2"/>
        <v>0.492362233192712</v>
      </c>
      <c r="O109" s="12">
        <f t="shared" si="3"/>
        <v>0.84252445336549275</v>
      </c>
      <c r="P109" s="12">
        <f t="shared" si="4"/>
        <v>0.36398098582202698</v>
      </c>
      <c r="Q109" s="12">
        <f t="shared" si="5"/>
        <v>0.558275676700136</v>
      </c>
      <c r="R109" s="12">
        <f t="shared" si="6"/>
        <v>0.37060998613750001</v>
      </c>
      <c r="S109" s="12">
        <f t="shared" si="7"/>
        <v>0.64127175922979995</v>
      </c>
      <c r="T109" s="12">
        <f t="shared" si="8"/>
        <v>0.59296296313587715</v>
      </c>
      <c r="U109" s="12">
        <f t="shared" si="9"/>
        <v>0.53454516952050446</v>
      </c>
      <c r="V109" s="12">
        <f t="shared" si="10"/>
        <v>0.87792451578012509</v>
      </c>
      <c r="W109" s="12">
        <f t="shared" si="11"/>
        <v>7.1993446272309525E-2</v>
      </c>
      <c r="X109" s="12">
        <f t="shared" si="12"/>
        <v>0.86952011193649548</v>
      </c>
      <c r="Y109" s="12">
        <f t="shared" si="13"/>
        <v>5.8486441791194957E-2</v>
      </c>
      <c r="Z109" s="12">
        <f t="shared" si="14"/>
        <v>0.10351790365225264</v>
      </c>
      <c r="AA109" s="12">
        <f t="shared" si="15"/>
        <v>0.81238563813120723</v>
      </c>
      <c r="AB109" s="12">
        <f t="shared" si="16"/>
        <v>6.7262897071973013E-2</v>
      </c>
      <c r="AC109" s="12">
        <f t="shared" si="17"/>
        <v>0.87395252424401093</v>
      </c>
      <c r="AD109" s="12">
        <f t="shared" si="18"/>
        <v>4.3124388289400004E-2</v>
      </c>
      <c r="AE109" s="21">
        <v>15.699043586584557</v>
      </c>
      <c r="AF109" s="22">
        <v>20.339999999999996</v>
      </c>
    </row>
    <row r="110" spans="1:32" ht="15.75" customHeight="1" x14ac:dyDescent="0.25">
      <c r="A110" s="8">
        <f t="shared" si="23"/>
        <v>43595</v>
      </c>
      <c r="B110" s="1"/>
      <c r="C110" s="1"/>
      <c r="D110" s="9"/>
      <c r="E110" s="9"/>
      <c r="F110" s="9"/>
      <c r="G110" s="9"/>
      <c r="H110" s="10"/>
      <c r="I110" s="11"/>
      <c r="J110" s="11"/>
      <c r="K110" s="10"/>
      <c r="L110" s="11"/>
      <c r="M110" s="11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21"/>
      <c r="AF110" s="22"/>
    </row>
    <row r="111" spans="1:32" ht="15.75" customHeight="1" x14ac:dyDescent="0.25">
      <c r="A111" s="8">
        <f t="shared" si="23"/>
        <v>43595</v>
      </c>
      <c r="B111" s="1">
        <v>2</v>
      </c>
      <c r="C111" s="1">
        <v>4</v>
      </c>
      <c r="D111" s="9">
        <v>3.4331854810399999E-2</v>
      </c>
      <c r="E111" s="9">
        <v>2.6435075157800001E-2</v>
      </c>
      <c r="F111" s="9">
        <v>0.26845519321900002</v>
      </c>
      <c r="G111" s="9">
        <v>0.406038655415</v>
      </c>
      <c r="H111" s="10">
        <f t="shared" si="0"/>
        <v>0.87774945256079495</v>
      </c>
      <c r="I111" s="11">
        <v>0.61063958341864</v>
      </c>
      <c r="J111" s="11">
        <v>0.203980306825091</v>
      </c>
      <c r="K111" s="10">
        <f t="shared" si="1"/>
        <v>0.87774945256079495</v>
      </c>
      <c r="L111" s="11">
        <v>0.290403258626448</v>
      </c>
      <c r="M111" s="11">
        <v>0.23239012708010001</v>
      </c>
      <c r="N111" s="12">
        <f t="shared" si="2"/>
        <v>0.49564204245216348</v>
      </c>
      <c r="O111" s="12">
        <f t="shared" si="3"/>
        <v>0.84696685949613015</v>
      </c>
      <c r="P111" s="12">
        <f t="shared" si="4"/>
        <v>0.36736890667178129</v>
      </c>
      <c r="Q111" s="12">
        <f t="shared" si="5"/>
        <v>0.51250065437833547</v>
      </c>
      <c r="R111" s="12">
        <f t="shared" si="6"/>
        <v>0.37170680060459999</v>
      </c>
      <c r="S111" s="12">
        <f t="shared" si="7"/>
        <v>0.64581152465820157</v>
      </c>
      <c r="T111" s="12">
        <f t="shared" si="8"/>
        <v>0.59291544645871208</v>
      </c>
      <c r="U111" s="12">
        <f t="shared" si="9"/>
        <v>0.53621475413994679</v>
      </c>
      <c r="V111" s="12">
        <f t="shared" si="10"/>
        <v>0.88148575164809129</v>
      </c>
      <c r="W111" s="12">
        <f t="shared" si="11"/>
        <v>7.3546366807537289E-2</v>
      </c>
      <c r="X111" s="12">
        <f t="shared" si="12"/>
        <v>0.86982390127505316</v>
      </c>
      <c r="Y111" s="12">
        <f t="shared" si="13"/>
        <v>5.6629731917409443E-2</v>
      </c>
      <c r="Z111" s="12">
        <f t="shared" si="14"/>
        <v>0.12995192708817888</v>
      </c>
      <c r="AA111" s="12">
        <f t="shared" si="15"/>
        <v>0.7699868039111053</v>
      </c>
      <c r="AB111" s="12">
        <f t="shared" si="16"/>
        <v>6.5104823901018738E-2</v>
      </c>
      <c r="AC111" s="12">
        <f t="shared" si="17"/>
        <v>0.87774945256079506</v>
      </c>
      <c r="AD111" s="12">
        <f t="shared" si="18"/>
        <v>4.3247373057280006E-2</v>
      </c>
      <c r="AE111" s="21">
        <v>14.393973053231013</v>
      </c>
      <c r="AF111" s="22">
        <v>17.639999999999997</v>
      </c>
    </row>
    <row r="112" spans="1:32" ht="15.75" customHeight="1" x14ac:dyDescent="0.25">
      <c r="A112" s="8">
        <f t="shared" si="23"/>
        <v>43595</v>
      </c>
      <c r="B112" s="1">
        <v>3</v>
      </c>
      <c r="C112" s="1">
        <v>4</v>
      </c>
      <c r="D112" s="9">
        <v>3.30457621966E-2</v>
      </c>
      <c r="E112" s="9">
        <v>2.5713518919299998E-2</v>
      </c>
      <c r="F112" s="9">
        <v>0.237019547207</v>
      </c>
      <c r="G112" s="9">
        <v>0.35910611318000002</v>
      </c>
      <c r="H112" s="10">
        <f t="shared" si="0"/>
        <v>0.86636066991163896</v>
      </c>
      <c r="I112" s="11">
        <v>0.56518738198038398</v>
      </c>
      <c r="J112" s="11">
        <v>0.204800051542392</v>
      </c>
      <c r="K112" s="10">
        <f t="shared" si="1"/>
        <v>0.86636066991163896</v>
      </c>
      <c r="L112" s="11">
        <v>0.263438166960627</v>
      </c>
      <c r="M112" s="11">
        <v>0.23639121517748499</v>
      </c>
      <c r="N112" s="12">
        <f t="shared" si="2"/>
        <v>0.46091447445773093</v>
      </c>
      <c r="O112" s="12">
        <f t="shared" si="3"/>
        <v>0.83364198379661758</v>
      </c>
      <c r="P112" s="12">
        <f t="shared" si="4"/>
        <v>0.31321539598201836</v>
      </c>
      <c r="Q112" s="12">
        <f t="shared" si="5"/>
        <v>0.51509070627991815</v>
      </c>
      <c r="R112" s="12">
        <f t="shared" si="6"/>
        <v>0.32606035098340003</v>
      </c>
      <c r="S112" s="12">
        <f t="shared" si="7"/>
        <v>0.58662063541810994</v>
      </c>
      <c r="T112" s="12">
        <f t="shared" si="8"/>
        <v>0.54821442399439269</v>
      </c>
      <c r="U112" s="12">
        <f t="shared" si="9"/>
        <v>0.49972383821298327</v>
      </c>
      <c r="V112" s="12">
        <f t="shared" si="10"/>
        <v>0.87082553754825531</v>
      </c>
      <c r="W112" s="12">
        <f t="shared" si="11"/>
        <v>7.9082313701238305E-2</v>
      </c>
      <c r="X112" s="12">
        <f t="shared" si="12"/>
        <v>0.85938227496701669</v>
      </c>
      <c r="Y112" s="12">
        <f t="shared" si="13"/>
        <v>6.1535411331744949E-2</v>
      </c>
      <c r="Z112" s="12">
        <f t="shared" si="14"/>
        <v>0.12478442789042103</v>
      </c>
      <c r="AA112" s="12">
        <f t="shared" si="15"/>
        <v>0.77811850022771156</v>
      </c>
      <c r="AB112" s="12">
        <f t="shared" si="16"/>
        <v>7.1604236117281672E-2</v>
      </c>
      <c r="AC112" s="12">
        <f t="shared" si="17"/>
        <v>0.86636066991163896</v>
      </c>
      <c r="AD112" s="12">
        <f t="shared" si="18"/>
        <v>3.8481963209930005E-2</v>
      </c>
      <c r="AE112" s="21">
        <v>17.061409899451185</v>
      </c>
      <c r="AF112" s="22">
        <v>20.580000000000002</v>
      </c>
    </row>
    <row r="113" spans="1:32" ht="15.75" customHeight="1" x14ac:dyDescent="0.25">
      <c r="A113" s="8">
        <f t="shared" si="23"/>
        <v>43595</v>
      </c>
      <c r="B113" s="1">
        <v>4</v>
      </c>
      <c r="C113" s="1">
        <v>4</v>
      </c>
      <c r="D113" s="9">
        <v>3.4665773264900002E-2</v>
      </c>
      <c r="E113" s="9">
        <v>2.71953453261E-2</v>
      </c>
      <c r="F113" s="9">
        <v>0.24302558681600001</v>
      </c>
      <c r="G113" s="9">
        <v>0.37826373397200003</v>
      </c>
      <c r="H113" s="10">
        <f t="shared" si="0"/>
        <v>0.86585405672415305</v>
      </c>
      <c r="I113" s="11">
        <v>0.58158628590600203</v>
      </c>
      <c r="J113" s="11">
        <v>0.217673381194567</v>
      </c>
      <c r="K113" s="10">
        <f t="shared" si="1"/>
        <v>0.86585405672415305</v>
      </c>
      <c r="L113" s="11">
        <v>0.27396343330353801</v>
      </c>
      <c r="M113" s="11">
        <v>0.25139731055613002</v>
      </c>
      <c r="N113" s="12">
        <f t="shared" si="2"/>
        <v>0.47267069226075731</v>
      </c>
      <c r="O113" s="12">
        <f t="shared" si="3"/>
        <v>0.83304924636725897</v>
      </c>
      <c r="P113" s="12">
        <f t="shared" si="4"/>
        <v>0.33356388321220443</v>
      </c>
      <c r="Q113" s="12">
        <f t="shared" si="5"/>
        <v>0.55647699045941112</v>
      </c>
      <c r="R113" s="12">
        <f t="shared" si="6"/>
        <v>0.34359796070710003</v>
      </c>
      <c r="S113" s="12">
        <f t="shared" si="7"/>
        <v>0.60800219839857494</v>
      </c>
      <c r="T113" s="12">
        <f t="shared" si="8"/>
        <v>0.56455283455626926</v>
      </c>
      <c r="U113" s="12">
        <f t="shared" si="9"/>
        <v>0.51881730242140978</v>
      </c>
      <c r="V113" s="12">
        <f t="shared" si="10"/>
        <v>0.87035284024849469</v>
      </c>
      <c r="W113" s="12">
        <f t="shared" si="11"/>
        <v>7.87634987277568E-2</v>
      </c>
      <c r="X113" s="12">
        <f t="shared" si="12"/>
        <v>0.8594464315505902</v>
      </c>
      <c r="Y113" s="12">
        <f t="shared" si="13"/>
        <v>6.1790069721652956E-2</v>
      </c>
      <c r="Z113" s="12">
        <f t="shared" si="14"/>
        <v>0.12076128122078368</v>
      </c>
      <c r="AA113" s="12">
        <f t="shared" si="15"/>
        <v>0.78450133272047895</v>
      </c>
      <c r="AB113" s="12">
        <f t="shared" si="16"/>
        <v>7.1895196085895618E-2</v>
      </c>
      <c r="AC113" s="12">
        <f t="shared" si="17"/>
        <v>0.86585405672415316</v>
      </c>
      <c r="AD113" s="12">
        <f t="shared" si="18"/>
        <v>4.0545907929810006E-2</v>
      </c>
      <c r="AE113" s="21">
        <v>15.323437920887681</v>
      </c>
      <c r="AF113" s="22">
        <v>20.119999999999997</v>
      </c>
    </row>
    <row r="114" spans="1:32" ht="15.75" customHeight="1" x14ac:dyDescent="0.25">
      <c r="A114" s="8">
        <f t="shared" si="23"/>
        <v>43595</v>
      </c>
      <c r="B114" s="1">
        <v>1</v>
      </c>
      <c r="C114" s="1">
        <v>5</v>
      </c>
      <c r="D114" s="9">
        <v>3.4792302837299997E-2</v>
      </c>
      <c r="E114" s="9">
        <v>2.74183782978E-2</v>
      </c>
      <c r="F114" s="9">
        <v>0.26101797745600003</v>
      </c>
      <c r="G114" s="9">
        <v>0.42047803815500001</v>
      </c>
      <c r="H114" s="10">
        <f t="shared" si="0"/>
        <v>0.87756821760287795</v>
      </c>
      <c r="I114" s="11">
        <v>0.62199780435097596</v>
      </c>
      <c r="J114" s="11">
        <v>0.233985316195921</v>
      </c>
      <c r="K114" s="10">
        <f t="shared" si="1"/>
        <v>0.87756821760287795</v>
      </c>
      <c r="L114" s="11">
        <v>0.29686253270174201</v>
      </c>
      <c r="M114" s="11">
        <v>0.26662920500364501</v>
      </c>
      <c r="N114" s="12">
        <f t="shared" si="2"/>
        <v>0.50353382591756379</v>
      </c>
      <c r="O114" s="12">
        <f t="shared" si="3"/>
        <v>0.84675481459536717</v>
      </c>
      <c r="P114" s="12">
        <f t="shared" si="4"/>
        <v>0.3826887817851059</v>
      </c>
      <c r="Q114" s="12">
        <f t="shared" si="5"/>
        <v>0.61091600759905607</v>
      </c>
      <c r="R114" s="12">
        <f t="shared" si="6"/>
        <v>0.38568573531770001</v>
      </c>
      <c r="S114" s="12">
        <f t="shared" si="7"/>
        <v>0.66114576713545814</v>
      </c>
      <c r="T114" s="12">
        <f t="shared" si="8"/>
        <v>0.60561767507153585</v>
      </c>
      <c r="U114" s="12">
        <f t="shared" si="9"/>
        <v>0.54936168231099869</v>
      </c>
      <c r="V114" s="12">
        <f t="shared" si="10"/>
        <v>0.88131560293811206</v>
      </c>
      <c r="W114" s="12">
        <f t="shared" si="11"/>
        <v>7.2080207071070018E-2</v>
      </c>
      <c r="X114" s="12">
        <f t="shared" si="12"/>
        <v>0.87111635584400138</v>
      </c>
      <c r="Y114" s="12">
        <f t="shared" si="13"/>
        <v>5.6803437084928687E-2</v>
      </c>
      <c r="Z114" s="12">
        <f t="shared" si="14"/>
        <v>0.11853148695617709</v>
      </c>
      <c r="AA114" s="12">
        <f t="shared" si="15"/>
        <v>0.78805873891179778</v>
      </c>
      <c r="AB114" s="12">
        <f t="shared" si="16"/>
        <v>6.520763466769415E-2</v>
      </c>
      <c r="AC114" s="12">
        <f t="shared" si="17"/>
        <v>0.87756821760287795</v>
      </c>
      <c r="AD114" s="12">
        <f t="shared" si="18"/>
        <v>4.4789641645280001E-2</v>
      </c>
      <c r="AE114" s="21">
        <v>19.143156555093171</v>
      </c>
      <c r="AF114" s="22">
        <v>23.560000000000002</v>
      </c>
    </row>
    <row r="115" spans="1:32" ht="15.75" customHeight="1" x14ac:dyDescent="0.25">
      <c r="A115" s="8">
        <f t="shared" si="23"/>
        <v>43595</v>
      </c>
      <c r="B115" s="1">
        <v>2</v>
      </c>
      <c r="C115" s="1">
        <v>5</v>
      </c>
      <c r="D115" s="9">
        <v>3.1573948941199997E-2</v>
      </c>
      <c r="E115" s="9">
        <v>2.52204548291E-2</v>
      </c>
      <c r="F115" s="9">
        <v>0.246485244543</v>
      </c>
      <c r="G115" s="9">
        <v>0.40987644532599998</v>
      </c>
      <c r="H115" s="10">
        <f t="shared" si="0"/>
        <v>0.88406971035597071</v>
      </c>
      <c r="I115" s="11">
        <v>0.61703122494540197</v>
      </c>
      <c r="J115" s="11">
        <v>0.24893470064593601</v>
      </c>
      <c r="K115" s="10">
        <f t="shared" si="1"/>
        <v>0.88406971035597071</v>
      </c>
      <c r="L115" s="11">
        <v>0.29043912057298599</v>
      </c>
      <c r="M115" s="11">
        <v>0.28157813544556598</v>
      </c>
      <c r="N115" s="12">
        <f t="shared" si="2"/>
        <v>0.5014151206198979</v>
      </c>
      <c r="O115" s="12">
        <f t="shared" si="3"/>
        <v>0.85436156111648565</v>
      </c>
      <c r="P115" s="12">
        <f t="shared" si="4"/>
        <v>0.37356505289551761</v>
      </c>
      <c r="Q115" s="12">
        <f t="shared" si="5"/>
        <v>0.66288430808886001</v>
      </c>
      <c r="R115" s="12">
        <f t="shared" si="6"/>
        <v>0.37830249638479996</v>
      </c>
      <c r="S115" s="12">
        <f t="shared" si="7"/>
        <v>0.65399643302437471</v>
      </c>
      <c r="T115" s="12">
        <f t="shared" si="8"/>
        <v>0.60274417859147089</v>
      </c>
      <c r="U115" s="12">
        <f t="shared" si="9"/>
        <v>0.53157764839081834</v>
      </c>
      <c r="V115" s="12">
        <f t="shared" si="10"/>
        <v>0.88742966837020787</v>
      </c>
      <c r="W115" s="12">
        <f t="shared" si="11"/>
        <v>6.7657855643527776E-2</v>
      </c>
      <c r="X115" s="12">
        <f t="shared" si="12"/>
        <v>0.87829879693518165</v>
      </c>
      <c r="Y115" s="12">
        <f t="shared" si="13"/>
        <v>5.4043347421290563E-2</v>
      </c>
      <c r="Z115" s="12">
        <f t="shared" si="14"/>
        <v>0.11186831255058419</v>
      </c>
      <c r="AA115" s="12">
        <f t="shared" si="15"/>
        <v>0.79877416904891829</v>
      </c>
      <c r="AB115" s="12">
        <f t="shared" si="16"/>
        <v>6.1531847259582384E-2</v>
      </c>
      <c r="AC115" s="12">
        <f t="shared" si="17"/>
        <v>0.88406971035597071</v>
      </c>
      <c r="AD115" s="12">
        <f t="shared" si="18"/>
        <v>4.350969001551E-2</v>
      </c>
      <c r="AE115" s="21">
        <v>19.741579141118699</v>
      </c>
      <c r="AF115" s="22">
        <v>23.5</v>
      </c>
    </row>
    <row r="116" spans="1:32" ht="15.75" customHeight="1" x14ac:dyDescent="0.25">
      <c r="A116" s="8">
        <f t="shared" si="23"/>
        <v>43595</v>
      </c>
      <c r="B116" s="1">
        <v>3</v>
      </c>
      <c r="C116" s="1">
        <v>5</v>
      </c>
      <c r="D116" s="9">
        <v>3.1570419200700001E-2</v>
      </c>
      <c r="E116" s="9">
        <v>2.64040603272E-2</v>
      </c>
      <c r="F116" s="9">
        <v>0.23625629179900001</v>
      </c>
      <c r="G116" s="9">
        <v>0.39218016670599998</v>
      </c>
      <c r="H116" s="10">
        <f t="shared" si="0"/>
        <v>0.87384111191028824</v>
      </c>
      <c r="I116" s="11">
        <v>0.59729325131158595</v>
      </c>
      <c r="J116" s="11">
        <v>0.248113986381265</v>
      </c>
      <c r="K116" s="10">
        <f t="shared" si="1"/>
        <v>0.87384111191028824</v>
      </c>
      <c r="L116" s="11">
        <v>0.27840520684348902</v>
      </c>
      <c r="M116" s="11">
        <v>0.28393489731659299</v>
      </c>
      <c r="N116" s="12">
        <f t="shared" si="2"/>
        <v>0.48543738667611824</v>
      </c>
      <c r="O116" s="12">
        <f t="shared" si="3"/>
        <v>0.8423941009350373</v>
      </c>
      <c r="P116" s="12">
        <f t="shared" si="4"/>
        <v>0.3512578740741174</v>
      </c>
      <c r="Q116" s="12">
        <f t="shared" si="5"/>
        <v>0.65997766120724299</v>
      </c>
      <c r="R116" s="12">
        <f t="shared" si="6"/>
        <v>0.36060974750529995</v>
      </c>
      <c r="S116" s="12">
        <f t="shared" si="7"/>
        <v>0.62824384016492596</v>
      </c>
      <c r="T116" s="12">
        <f t="shared" si="8"/>
        <v>0.58556349463856583</v>
      </c>
      <c r="U116" s="12">
        <f t="shared" si="9"/>
        <v>0.52096808439812681</v>
      </c>
      <c r="V116" s="12">
        <f t="shared" si="10"/>
        <v>0.87782012817129629</v>
      </c>
      <c r="W116" s="12">
        <f t="shared" si="11"/>
        <v>7.0132385536449696E-2</v>
      </c>
      <c r="X116" s="12">
        <f t="shared" si="12"/>
        <v>0.87121208230787306</v>
      </c>
      <c r="Y116" s="12">
        <f t="shared" si="13"/>
        <v>5.8655532155677162E-2</v>
      </c>
      <c r="Z116" s="12">
        <f t="shared" si="14"/>
        <v>8.9114364036915764E-2</v>
      </c>
      <c r="AA116" s="12">
        <f t="shared" si="15"/>
        <v>0.83635444177486729</v>
      </c>
      <c r="AB116" s="12">
        <f t="shared" si="16"/>
        <v>6.7326352959082583E-2</v>
      </c>
      <c r="AC116" s="12">
        <f t="shared" si="17"/>
        <v>0.87384111191028824</v>
      </c>
      <c r="AD116" s="12">
        <f t="shared" si="18"/>
        <v>4.1858422703319999E-2</v>
      </c>
      <c r="AE116" s="21">
        <v>21.683269446839823</v>
      </c>
      <c r="AF116" s="22">
        <v>23.2</v>
      </c>
    </row>
    <row r="117" spans="1:32" ht="15.75" customHeight="1" x14ac:dyDescent="0.25">
      <c r="A117" s="8">
        <f t="shared" si="23"/>
        <v>43595</v>
      </c>
      <c r="B117" s="1">
        <v>4</v>
      </c>
      <c r="C117" s="1">
        <v>5</v>
      </c>
      <c r="D117" s="9">
        <v>3.3596185606099997E-2</v>
      </c>
      <c r="E117" s="9">
        <v>2.7890118539900002E-2</v>
      </c>
      <c r="F117" s="9">
        <v>0.25076176380300003</v>
      </c>
      <c r="G117" s="9">
        <v>0.400576800776</v>
      </c>
      <c r="H117" s="10">
        <f t="shared" si="0"/>
        <v>0.86981436707211857</v>
      </c>
      <c r="I117" s="11">
        <v>0.60210009826310995</v>
      </c>
      <c r="J117" s="11">
        <v>0.23001100367799401</v>
      </c>
      <c r="K117" s="10">
        <f t="shared" si="1"/>
        <v>0.86981436707211857</v>
      </c>
      <c r="L117" s="11">
        <v>0.28320816223440498</v>
      </c>
      <c r="M117" s="11">
        <v>0.26443688720874398</v>
      </c>
      <c r="N117" s="12">
        <f t="shared" si="2"/>
        <v>0.48802755094658906</v>
      </c>
      <c r="O117" s="12">
        <f t="shared" si="3"/>
        <v>0.83768280947437868</v>
      </c>
      <c r="P117" s="12">
        <f t="shared" si="4"/>
        <v>0.35884202220285927</v>
      </c>
      <c r="Q117" s="12">
        <f t="shared" si="5"/>
        <v>0.59743971609122815</v>
      </c>
      <c r="R117" s="12">
        <f t="shared" si="6"/>
        <v>0.36698061516989999</v>
      </c>
      <c r="S117" s="12">
        <f t="shared" si="7"/>
        <v>0.63489498999438976</v>
      </c>
      <c r="T117" s="12">
        <f t="shared" si="8"/>
        <v>0.58926015928456066</v>
      </c>
      <c r="U117" s="12">
        <f t="shared" si="9"/>
        <v>0.53364586318551521</v>
      </c>
      <c r="V117" s="12">
        <f t="shared" si="10"/>
        <v>0.87405144182732686</v>
      </c>
      <c r="W117" s="12">
        <f t="shared" si="11"/>
        <v>7.2709085075665814E-2</v>
      </c>
      <c r="X117" s="12">
        <f t="shared" si="12"/>
        <v>0.86693093759048478</v>
      </c>
      <c r="Y117" s="12">
        <f t="shared" si="13"/>
        <v>6.0359977333849416E-2</v>
      </c>
      <c r="Z117" s="12">
        <f t="shared" si="14"/>
        <v>9.2802245076413575E-2</v>
      </c>
      <c r="AA117" s="12">
        <f t="shared" si="15"/>
        <v>0.83015729425057239</v>
      </c>
      <c r="AB117" s="12">
        <f t="shared" si="16"/>
        <v>6.9624897113040693E-2</v>
      </c>
      <c r="AC117" s="12">
        <f t="shared" si="17"/>
        <v>0.86981436707211857</v>
      </c>
      <c r="AD117" s="12">
        <f t="shared" si="18"/>
        <v>4.2846691931589999E-2</v>
      </c>
      <c r="AE117" s="21">
        <v>22.447213173680915</v>
      </c>
      <c r="AF117" s="22">
        <v>25.640000000000004</v>
      </c>
    </row>
    <row r="118" spans="1:32" ht="15.75" customHeight="1" x14ac:dyDescent="0.25">
      <c r="A118" s="8">
        <f t="shared" si="23"/>
        <v>43595</v>
      </c>
      <c r="B118" s="1">
        <v>1</v>
      </c>
      <c r="C118" s="1">
        <v>6</v>
      </c>
      <c r="D118" s="9">
        <v>3.5782607752500001E-2</v>
      </c>
      <c r="E118" s="9">
        <v>2.7193256173099999E-2</v>
      </c>
      <c r="F118" s="9">
        <v>0.27757149054800001</v>
      </c>
      <c r="G118" s="9">
        <v>0.423939558296</v>
      </c>
      <c r="H118" s="10">
        <f t="shared" si="0"/>
        <v>0.87944456576451258</v>
      </c>
      <c r="I118" s="11">
        <v>0.62569542773743103</v>
      </c>
      <c r="J118" s="11">
        <v>0.20864684596086699</v>
      </c>
      <c r="K118" s="10">
        <f t="shared" si="1"/>
        <v>0.87944456576451258</v>
      </c>
      <c r="L118" s="11">
        <v>0.30085494480395603</v>
      </c>
      <c r="M118" s="11">
        <v>0.23724843393567099</v>
      </c>
      <c r="N118" s="12">
        <f t="shared" si="2"/>
        <v>0.50649127552524753</v>
      </c>
      <c r="O118" s="12">
        <f t="shared" si="3"/>
        <v>0.84895014194447982</v>
      </c>
      <c r="P118" s="12">
        <f t="shared" si="4"/>
        <v>0.386988632495609</v>
      </c>
      <c r="Q118" s="12">
        <f t="shared" si="5"/>
        <v>0.52731664717810345</v>
      </c>
      <c r="R118" s="12">
        <f t="shared" si="6"/>
        <v>0.38815695054349997</v>
      </c>
      <c r="S118" s="12">
        <f t="shared" si="7"/>
        <v>0.66603781136683393</v>
      </c>
      <c r="T118" s="12">
        <f t="shared" si="8"/>
        <v>0.60667081204606288</v>
      </c>
      <c r="U118" s="12">
        <f t="shared" si="9"/>
        <v>0.55327590923404668</v>
      </c>
      <c r="V118" s="12">
        <f t="shared" si="10"/>
        <v>0.88307796894543922</v>
      </c>
      <c r="W118" s="12">
        <f t="shared" si="11"/>
        <v>7.3488343394913017E-2</v>
      </c>
      <c r="X118" s="12">
        <f t="shared" si="12"/>
        <v>0.87066364906195337</v>
      </c>
      <c r="Y118" s="12">
        <f t="shared" si="13"/>
        <v>5.5848007543133599E-2</v>
      </c>
      <c r="Z118" s="12">
        <f t="shared" si="14"/>
        <v>0.13639116709137178</v>
      </c>
      <c r="AA118" s="12">
        <f t="shared" si="15"/>
        <v>0.75995736144188941</v>
      </c>
      <c r="AB118" s="12">
        <f t="shared" si="16"/>
        <v>6.4144181973490949E-2</v>
      </c>
      <c r="AC118" s="12">
        <f t="shared" si="17"/>
        <v>0.87944456576451258</v>
      </c>
      <c r="AD118" s="12">
        <f t="shared" si="18"/>
        <v>4.511328144691E-2</v>
      </c>
      <c r="AE118" s="21">
        <v>16.692170431477983</v>
      </c>
      <c r="AF118" s="22">
        <v>17.84</v>
      </c>
    </row>
    <row r="119" spans="1:32" ht="15.75" customHeight="1" x14ac:dyDescent="0.25">
      <c r="A119" s="8">
        <f t="shared" si="23"/>
        <v>43595</v>
      </c>
      <c r="B119" s="1">
        <v>2</v>
      </c>
      <c r="C119" s="1">
        <v>6</v>
      </c>
      <c r="D119" s="9">
        <v>3.33158107853E-2</v>
      </c>
      <c r="E119" s="9">
        <v>2.6892573750299999E-2</v>
      </c>
      <c r="F119" s="9">
        <v>0.26075522622000002</v>
      </c>
      <c r="G119" s="9">
        <v>0.41377511570999997</v>
      </c>
      <c r="H119" s="10">
        <f t="shared" si="0"/>
        <v>0.87794624206173943</v>
      </c>
      <c r="I119" s="11">
        <v>0.61692754991138898</v>
      </c>
      <c r="J119" s="11">
        <v>0.22685397524471901</v>
      </c>
      <c r="K119" s="10">
        <f t="shared" si="1"/>
        <v>0.87794624206173943</v>
      </c>
      <c r="L119" s="11">
        <v>0.291929104267725</v>
      </c>
      <c r="M119" s="11">
        <v>0.258391646750469</v>
      </c>
      <c r="N119" s="12">
        <f t="shared" si="2"/>
        <v>0.50008344149591</v>
      </c>
      <c r="O119" s="12">
        <f t="shared" si="3"/>
        <v>0.84719710321223518</v>
      </c>
      <c r="P119" s="12">
        <f t="shared" si="4"/>
        <v>0.37567447761827122</v>
      </c>
      <c r="Q119" s="12">
        <f t="shared" si="5"/>
        <v>0.58683345184765945</v>
      </c>
      <c r="R119" s="12">
        <f t="shared" si="6"/>
        <v>0.38045930492469998</v>
      </c>
      <c r="S119" s="12">
        <f t="shared" si="7"/>
        <v>0.65426167959229486</v>
      </c>
      <c r="T119" s="12">
        <f t="shared" si="8"/>
        <v>0.60257039891500008</v>
      </c>
      <c r="U119" s="12">
        <f t="shared" si="9"/>
        <v>0.54080144574976363</v>
      </c>
      <c r="V119" s="12">
        <f t="shared" si="10"/>
        <v>0.88167052201845231</v>
      </c>
      <c r="W119" s="12">
        <f t="shared" si="11"/>
        <v>7.0288967375524744E-2</v>
      </c>
      <c r="X119" s="12">
        <f t="shared" si="12"/>
        <v>0.87297366996023629</v>
      </c>
      <c r="Y119" s="12">
        <f t="shared" si="13"/>
        <v>5.6737362664238955E-2</v>
      </c>
      <c r="Z119" s="12">
        <f t="shared" si="14"/>
        <v>0.10668343096304256</v>
      </c>
      <c r="AA119" s="12">
        <f t="shared" si="15"/>
        <v>0.80720153934137062</v>
      </c>
      <c r="AB119" s="12">
        <f t="shared" si="16"/>
        <v>6.4993211842028775E-2</v>
      </c>
      <c r="AC119" s="12">
        <f t="shared" si="17"/>
        <v>0.87794624206173932</v>
      </c>
      <c r="AD119" s="12">
        <f t="shared" si="18"/>
        <v>4.4066768946030004E-2</v>
      </c>
      <c r="AE119" s="21">
        <v>11.490986891234844</v>
      </c>
      <c r="AF119" s="22">
        <v>18.04</v>
      </c>
    </row>
    <row r="120" spans="1:32" ht="15.75" customHeight="1" x14ac:dyDescent="0.25">
      <c r="A120" s="8">
        <f t="shared" si="23"/>
        <v>43595</v>
      </c>
      <c r="B120" s="1">
        <v>3</v>
      </c>
      <c r="C120" s="1">
        <v>6</v>
      </c>
      <c r="D120" s="9">
        <v>3.1303935075199997E-2</v>
      </c>
      <c r="E120" s="9">
        <v>2.6019542137400001E-2</v>
      </c>
      <c r="F120" s="9">
        <v>0.23194973664999999</v>
      </c>
      <c r="G120" s="9">
        <v>0.36580046850800002</v>
      </c>
      <c r="H120" s="10">
        <f t="shared" si="0"/>
        <v>0.86718625169479735</v>
      </c>
      <c r="I120" s="11">
        <v>0.57149579900887904</v>
      </c>
      <c r="J120" s="11">
        <v>0.22392419225120999</v>
      </c>
      <c r="K120" s="10">
        <f t="shared" si="1"/>
        <v>0.86718625169479735</v>
      </c>
      <c r="L120" s="11">
        <v>0.26398169535166799</v>
      </c>
      <c r="M120" s="11">
        <v>0.25821926006504398</v>
      </c>
      <c r="N120" s="12">
        <f t="shared" si="2"/>
        <v>0.46565350198768601</v>
      </c>
      <c r="O120" s="12">
        <f t="shared" si="3"/>
        <v>0.83460791448291283</v>
      </c>
      <c r="P120" s="12">
        <f t="shared" si="4"/>
        <v>0.32068958742990605</v>
      </c>
      <c r="Q120" s="12">
        <f t="shared" si="5"/>
        <v>0.57706783284679375</v>
      </c>
      <c r="R120" s="12">
        <f t="shared" si="6"/>
        <v>0.3344965334328</v>
      </c>
      <c r="S120" s="12">
        <f t="shared" si="7"/>
        <v>0.59475153533238634</v>
      </c>
      <c r="T120" s="12">
        <f t="shared" si="8"/>
        <v>0.5592936542782968</v>
      </c>
      <c r="U120" s="12">
        <f t="shared" si="9"/>
        <v>0.50127726624625002</v>
      </c>
      <c r="V120" s="12">
        <f t="shared" si="10"/>
        <v>0.87159612462951674</v>
      </c>
      <c r="W120" s="12">
        <f t="shared" si="11"/>
        <v>7.3982896481757654E-2</v>
      </c>
      <c r="X120" s="12">
        <f t="shared" si="12"/>
        <v>0.86452320226174995</v>
      </c>
      <c r="Y120" s="12">
        <f t="shared" si="13"/>
        <v>6.1493901256492338E-2</v>
      </c>
      <c r="Z120" s="12">
        <f t="shared" si="14"/>
        <v>9.2185491787271742E-2</v>
      </c>
      <c r="AA120" s="12">
        <f t="shared" si="15"/>
        <v>0.83119077760973048</v>
      </c>
      <c r="AB120" s="12">
        <f t="shared" si="16"/>
        <v>7.1130423215493926E-2</v>
      </c>
      <c r="AC120" s="12">
        <f t="shared" si="17"/>
        <v>0.86718625169479724</v>
      </c>
      <c r="AD120" s="12">
        <f t="shared" si="18"/>
        <v>3.9182001064540006E-2</v>
      </c>
      <c r="AE120" s="21">
        <v>12.967944763127633</v>
      </c>
      <c r="AF120" s="22">
        <v>18.979999999999997</v>
      </c>
    </row>
    <row r="121" spans="1:32" ht="15.75" customHeight="1" x14ac:dyDescent="0.25">
      <c r="A121" s="8">
        <f t="shared" si="23"/>
        <v>43595</v>
      </c>
      <c r="B121" s="1">
        <v>4</v>
      </c>
      <c r="C121" s="1">
        <v>6</v>
      </c>
      <c r="D121" s="9">
        <v>3.2831539483299997E-2</v>
      </c>
      <c r="E121" s="9">
        <v>2.71083433692E-2</v>
      </c>
      <c r="F121" s="9">
        <v>0.24075600050199999</v>
      </c>
      <c r="G121" s="9">
        <v>0.37807031458200002</v>
      </c>
      <c r="H121" s="10">
        <f t="shared" si="0"/>
        <v>0.86619066509438447</v>
      </c>
      <c r="I121" s="11">
        <v>0.581590111736353</v>
      </c>
      <c r="J121" s="11">
        <v>0.22189475581910401</v>
      </c>
      <c r="K121" s="10">
        <f t="shared" si="1"/>
        <v>0.86619066509438447</v>
      </c>
      <c r="L121" s="11">
        <v>0.27112117080112702</v>
      </c>
      <c r="M121" s="11">
        <v>0.256173109179057</v>
      </c>
      <c r="N121" s="12">
        <f t="shared" si="2"/>
        <v>0.47273863188200327</v>
      </c>
      <c r="O121" s="12">
        <f t="shared" si="3"/>
        <v>0.83344307816042984</v>
      </c>
      <c r="P121" s="12">
        <f t="shared" si="4"/>
        <v>0.33347680164658278</v>
      </c>
      <c r="Q121" s="12">
        <f t="shared" si="5"/>
        <v>0.57034638303380247</v>
      </c>
      <c r="R121" s="12">
        <f t="shared" si="6"/>
        <v>0.34523877509870005</v>
      </c>
      <c r="S121" s="12">
        <f t="shared" si="7"/>
        <v>0.60798730684422486</v>
      </c>
      <c r="T121" s="12">
        <f t="shared" si="8"/>
        <v>0.5685114816013167</v>
      </c>
      <c r="U121" s="12">
        <f t="shared" si="9"/>
        <v>0.51491617617056129</v>
      </c>
      <c r="V121" s="12">
        <f t="shared" si="10"/>
        <v>0.87066689962135524</v>
      </c>
      <c r="W121" s="12">
        <f t="shared" si="11"/>
        <v>7.4956107587448625E-2</v>
      </c>
      <c r="X121" s="12">
        <f t="shared" si="12"/>
        <v>0.86315413841143873</v>
      </c>
      <c r="Y121" s="12">
        <f t="shared" si="13"/>
        <v>6.1889754001112678E-2</v>
      </c>
      <c r="Z121" s="12">
        <f t="shared" si="14"/>
        <v>9.5482270597418942E-2</v>
      </c>
      <c r="AA121" s="12">
        <f t="shared" si="15"/>
        <v>0.82567993447242571</v>
      </c>
      <c r="AB121" s="12">
        <f t="shared" si="16"/>
        <v>7.1701856304617242E-2</v>
      </c>
      <c r="AC121" s="12">
        <f t="shared" si="17"/>
        <v>0.86619066509438436</v>
      </c>
      <c r="AD121" s="12">
        <f t="shared" si="18"/>
        <v>4.0517865795120005E-2</v>
      </c>
      <c r="AE121" s="21">
        <v>17.055043701727506</v>
      </c>
      <c r="AF121" s="22">
        <v>20.34</v>
      </c>
    </row>
    <row r="122" spans="1:32" ht="15.75" customHeight="1" x14ac:dyDescent="0.25">
      <c r="A122" s="8">
        <v>43768</v>
      </c>
      <c r="B122" s="1">
        <v>1</v>
      </c>
      <c r="C122" s="1">
        <v>1</v>
      </c>
      <c r="D122" s="9">
        <v>1.6538418825400001E-2</v>
      </c>
      <c r="E122" s="9">
        <v>1.12683335305E-2</v>
      </c>
      <c r="F122" s="9">
        <v>0.26796770764099997</v>
      </c>
      <c r="G122" s="9">
        <v>0.31078273369699999</v>
      </c>
      <c r="H122" s="10">
        <f t="shared" si="0"/>
        <v>0.93002144891176564</v>
      </c>
      <c r="I122" s="11">
        <v>0.701698697595317</v>
      </c>
      <c r="J122" s="11">
        <v>7.3978390335248695E-2</v>
      </c>
      <c r="K122" s="10">
        <f t="shared" si="1"/>
        <v>0.93002144891176564</v>
      </c>
      <c r="L122" s="11">
        <v>-0.78149213226202296</v>
      </c>
      <c r="M122" s="11">
        <v>0.158139491591855</v>
      </c>
      <c r="N122" s="12">
        <f t="shared" si="2"/>
        <v>0.45788066540297434</v>
      </c>
      <c r="O122" s="12">
        <f t="shared" si="3"/>
        <v>0.90812509522676588</v>
      </c>
      <c r="P122" s="12">
        <f t="shared" si="4"/>
        <v>0.28579315355110463</v>
      </c>
      <c r="Q122" s="12">
        <f t="shared" si="5"/>
        <v>0.15977681203796346</v>
      </c>
      <c r="R122" s="12">
        <f t="shared" si="6"/>
        <v>0.29424431487159997</v>
      </c>
      <c r="S122" s="12">
        <f t="shared" si="7"/>
        <v>0.55970327194925718</v>
      </c>
      <c r="T122" s="12">
        <f t="shared" si="8"/>
        <v>0.53348868327822641</v>
      </c>
      <c r="U122" s="12">
        <f t="shared" si="9"/>
        <v>0.39290800190912512</v>
      </c>
      <c r="V122" s="12">
        <f t="shared" si="10"/>
        <v>0.93124569831486781</v>
      </c>
      <c r="W122" s="12">
        <f t="shared" si="11"/>
        <v>4.884504542121576E-2</v>
      </c>
      <c r="X122" s="12">
        <f t="shared" si="12"/>
        <v>0.91787473178787482</v>
      </c>
      <c r="Y122" s="12">
        <f t="shared" si="13"/>
        <v>3.3280222790909329E-2</v>
      </c>
      <c r="Z122" s="12">
        <f t="shared" si="14"/>
        <v>0.18952537957140475</v>
      </c>
      <c r="AA122" s="12">
        <f t="shared" si="15"/>
        <v>0.68134285686331097</v>
      </c>
      <c r="AB122" s="12">
        <f t="shared" si="16"/>
        <v>3.625791367639538E-2</v>
      </c>
      <c r="AC122" s="12">
        <f t="shared" si="17"/>
        <v>0.93002144891176564</v>
      </c>
      <c r="AD122" s="12">
        <f t="shared" si="18"/>
        <v>3.2205106722750003E-2</v>
      </c>
      <c r="AE122" s="21">
        <v>17.633352628386724</v>
      </c>
      <c r="AF122" s="22">
        <v>17.660000000000004</v>
      </c>
    </row>
    <row r="123" spans="1:32" ht="15.75" customHeight="1" x14ac:dyDescent="0.25">
      <c r="A123" s="8">
        <f t="shared" ref="A123:A145" si="24">A122</f>
        <v>43768</v>
      </c>
      <c r="B123" s="1">
        <v>2</v>
      </c>
      <c r="C123" s="1">
        <v>1</v>
      </c>
      <c r="D123" s="9">
        <v>2.0206181916300001E-2</v>
      </c>
      <c r="E123" s="9">
        <v>1.2992558989500001E-2</v>
      </c>
      <c r="F123" s="9">
        <v>0.285717626399</v>
      </c>
      <c r="G123" s="9">
        <v>0.27489873020200001</v>
      </c>
      <c r="H123" s="10">
        <f t="shared" si="0"/>
        <v>0.90973982557105015</v>
      </c>
      <c r="I123" s="11">
        <v>0.53716393468831503</v>
      </c>
      <c r="J123" s="11">
        <v>-1.9298217166895899E-2</v>
      </c>
      <c r="K123" s="10">
        <f t="shared" si="1"/>
        <v>0.90973982557105015</v>
      </c>
      <c r="L123" s="11">
        <v>-0.31447442119699998</v>
      </c>
      <c r="M123" s="11">
        <v>-5.3888517742866703E-2</v>
      </c>
      <c r="N123" s="12">
        <f t="shared" si="2"/>
        <v>0.41717961580560542</v>
      </c>
      <c r="O123" s="12">
        <f t="shared" si="3"/>
        <v>0.88439559591812866</v>
      </c>
      <c r="P123" s="12">
        <f t="shared" si="4"/>
        <v>0.24062821533170858</v>
      </c>
      <c r="Q123" s="12">
        <f t="shared" si="5"/>
        <v>-3.7865693948792578E-2</v>
      </c>
      <c r="R123" s="12">
        <f t="shared" si="6"/>
        <v>0.25469254828569998</v>
      </c>
      <c r="S123" s="12">
        <f t="shared" si="7"/>
        <v>0.50132073915185915</v>
      </c>
      <c r="T123" s="12">
        <f t="shared" si="8"/>
        <v>0.48048857025764191</v>
      </c>
      <c r="U123" s="12">
        <f t="shared" si="9"/>
        <v>0.38265274968950214</v>
      </c>
      <c r="V123" s="12">
        <f t="shared" si="10"/>
        <v>0.91177655034303629</v>
      </c>
      <c r="W123" s="12">
        <f t="shared" si="11"/>
        <v>6.5583731809437898E-2</v>
      </c>
      <c r="X123" s="12">
        <f t="shared" si="12"/>
        <v>0.89224598051249771</v>
      </c>
      <c r="Y123" s="12">
        <f t="shared" si="13"/>
        <v>4.2170287678064196E-2</v>
      </c>
      <c r="Z123" s="12">
        <f t="shared" si="14"/>
        <v>0.21728603946963967</v>
      </c>
      <c r="AA123" s="12">
        <f t="shared" si="15"/>
        <v>0.6429992090202411</v>
      </c>
      <c r="AB123" s="12">
        <f t="shared" si="16"/>
        <v>4.7263073859791421E-2</v>
      </c>
      <c r="AC123" s="12">
        <f t="shared" si="17"/>
        <v>0.90973982557105015</v>
      </c>
      <c r="AD123" s="12">
        <f t="shared" si="18"/>
        <v>2.8789128919150003E-2</v>
      </c>
      <c r="AE123" s="21">
        <v>19.970648215994892</v>
      </c>
      <c r="AF123" s="22">
        <v>18.419999999999998</v>
      </c>
    </row>
    <row r="124" spans="1:32" ht="15.75" customHeight="1" x14ac:dyDescent="0.25">
      <c r="A124" s="8">
        <f t="shared" si="24"/>
        <v>43768</v>
      </c>
      <c r="B124" s="1">
        <v>3</v>
      </c>
      <c r="C124" s="1">
        <v>1</v>
      </c>
      <c r="D124" s="9">
        <v>1.6325613917399999E-2</v>
      </c>
      <c r="E124" s="9">
        <v>1.2648903562800001E-2</v>
      </c>
      <c r="F124" s="9">
        <v>0.31029455345399998</v>
      </c>
      <c r="G124" s="9">
        <v>0.29778289628600002</v>
      </c>
      <c r="H124" s="10">
        <f t="shared" si="0"/>
        <v>0.91850768143623918</v>
      </c>
      <c r="I124" s="11">
        <v>0.60559689122830096</v>
      </c>
      <c r="J124" s="11">
        <v>-2.0575762468004199E-2</v>
      </c>
      <c r="K124" s="10">
        <f t="shared" si="1"/>
        <v>0.91850768143623918</v>
      </c>
      <c r="L124" s="11">
        <v>-1.0214672458715499</v>
      </c>
      <c r="M124" s="11">
        <v>-5.0963405573146499E-2</v>
      </c>
      <c r="N124" s="12">
        <f t="shared" si="2"/>
        <v>0.44149817166568334</v>
      </c>
      <c r="O124" s="12">
        <f t="shared" si="3"/>
        <v>0.8946539872803998</v>
      </c>
      <c r="P124" s="12">
        <f t="shared" si="4"/>
        <v>0.26795486876726604</v>
      </c>
      <c r="Q124" s="12">
        <f t="shared" si="5"/>
        <v>-4.0321871682013843E-2</v>
      </c>
      <c r="R124" s="12">
        <f t="shared" si="6"/>
        <v>0.28145728236860001</v>
      </c>
      <c r="S124" s="12">
        <f t="shared" si="7"/>
        <v>0.53671664106624695</v>
      </c>
      <c r="T124" s="12">
        <f t="shared" si="8"/>
        <v>0.51858679557030973</v>
      </c>
      <c r="U124" s="12">
        <f t="shared" si="9"/>
        <v>0.38645576569771506</v>
      </c>
      <c r="V124" s="12">
        <f t="shared" si="10"/>
        <v>0.92016793093246352</v>
      </c>
      <c r="W124" s="12">
        <f t="shared" si="11"/>
        <v>4.996248969298437E-2</v>
      </c>
      <c r="X124" s="12">
        <f t="shared" si="12"/>
        <v>0.91132713058828485</v>
      </c>
      <c r="Y124" s="12">
        <f t="shared" si="13"/>
        <v>3.8710379718730682E-2</v>
      </c>
      <c r="Z124" s="12">
        <f t="shared" si="14"/>
        <v>0.12689461893929768</v>
      </c>
      <c r="AA124" s="12">
        <f t="shared" si="15"/>
        <v>0.77478884572412166</v>
      </c>
      <c r="AB124" s="12">
        <f t="shared" si="16"/>
        <v>4.247693108153397E-2</v>
      </c>
      <c r="AC124" s="12">
        <f t="shared" si="17"/>
        <v>0.91850768143623929</v>
      </c>
      <c r="AD124" s="12">
        <f t="shared" si="18"/>
        <v>3.1043179984880005E-2</v>
      </c>
      <c r="AE124" s="21">
        <v>13.931493656712826</v>
      </c>
      <c r="AF124" s="22">
        <v>16.54</v>
      </c>
    </row>
    <row r="125" spans="1:32" ht="15.75" customHeight="1" x14ac:dyDescent="0.25">
      <c r="A125" s="8">
        <f t="shared" si="24"/>
        <v>43768</v>
      </c>
      <c r="B125" s="1">
        <v>4</v>
      </c>
      <c r="C125" s="1">
        <v>1</v>
      </c>
      <c r="D125" s="9">
        <v>1.6010480815600001E-2</v>
      </c>
      <c r="E125" s="9">
        <v>1.2035034380799999E-2</v>
      </c>
      <c r="F125" s="9">
        <v>0.269006529898</v>
      </c>
      <c r="G125" s="9">
        <v>0.28443008508200002</v>
      </c>
      <c r="H125" s="10">
        <f t="shared" si="0"/>
        <v>0.91880977834689159</v>
      </c>
      <c r="I125" s="11">
        <v>0.60802488020852796</v>
      </c>
      <c r="J125" s="11">
        <v>2.7868693119549599E-2</v>
      </c>
      <c r="K125" s="10">
        <f t="shared" si="1"/>
        <v>0.91880977834689159</v>
      </c>
      <c r="L125" s="11">
        <v>-0.84470982146693796</v>
      </c>
      <c r="M125" s="11">
        <v>6.8751336794816306E-2</v>
      </c>
      <c r="N125" s="12">
        <f t="shared" si="2"/>
        <v>0.42995319178278718</v>
      </c>
      <c r="O125" s="12">
        <f t="shared" si="3"/>
        <v>0.89500744066586324</v>
      </c>
      <c r="P125" s="12">
        <f t="shared" si="4"/>
        <v>0.2541523156771866</v>
      </c>
      <c r="Q125" s="12">
        <f t="shared" si="5"/>
        <v>5.73352445750972E-2</v>
      </c>
      <c r="R125" s="12">
        <f t="shared" si="6"/>
        <v>0.26841960426639999</v>
      </c>
      <c r="S125" s="12">
        <f t="shared" si="7"/>
        <v>0.51852606448278726</v>
      </c>
      <c r="T125" s="12">
        <f t="shared" si="8"/>
        <v>0.50300974682373623</v>
      </c>
      <c r="U125" s="12">
        <f t="shared" si="9"/>
        <v>0.37418274151793568</v>
      </c>
      <c r="V125" s="12">
        <f t="shared" si="10"/>
        <v>0.92045774136991176</v>
      </c>
      <c r="W125" s="12">
        <f t="shared" si="11"/>
        <v>5.1237539191333559E-2</v>
      </c>
      <c r="X125" s="12">
        <f t="shared" si="12"/>
        <v>0.91024734356406423</v>
      </c>
      <c r="Y125" s="12">
        <f t="shared" si="13"/>
        <v>3.8515117244602104E-2</v>
      </c>
      <c r="Z125" s="12">
        <f t="shared" si="14"/>
        <v>0.14174980944227053</v>
      </c>
      <c r="AA125" s="12">
        <f t="shared" si="15"/>
        <v>0.7516972487842789</v>
      </c>
      <c r="AB125" s="12">
        <f t="shared" si="16"/>
        <v>4.2312803785613425E-2</v>
      </c>
      <c r="AC125" s="12">
        <f t="shared" si="17"/>
        <v>0.91880977834689159</v>
      </c>
      <c r="AD125" s="12">
        <f t="shared" si="18"/>
        <v>2.9646511946280003E-2</v>
      </c>
      <c r="AE125" s="21">
        <v>15.690761683456287</v>
      </c>
      <c r="AF125" s="22">
        <v>17.5</v>
      </c>
    </row>
    <row r="126" spans="1:32" ht="15.75" customHeight="1" x14ac:dyDescent="0.25">
      <c r="A126" s="8">
        <f t="shared" si="24"/>
        <v>43768</v>
      </c>
      <c r="B126" s="1">
        <v>1</v>
      </c>
      <c r="C126" s="1">
        <v>2</v>
      </c>
      <c r="D126" s="9">
        <v>1.4302971574399999E-2</v>
      </c>
      <c r="E126" s="9">
        <v>1.27986378253E-2</v>
      </c>
      <c r="F126" s="9">
        <v>0.239819381242</v>
      </c>
      <c r="G126" s="9">
        <v>0.22777039687200001</v>
      </c>
      <c r="H126" s="10">
        <f t="shared" si="0"/>
        <v>0.89359696403650535</v>
      </c>
      <c r="I126" s="11">
        <v>0.42071981419563698</v>
      </c>
      <c r="J126" s="11">
        <v>-2.5768280090721699E-2</v>
      </c>
      <c r="K126" s="10">
        <f t="shared" si="1"/>
        <v>0.89359696403650535</v>
      </c>
      <c r="L126" s="11">
        <v>-1.29548916353073</v>
      </c>
      <c r="M126" s="11">
        <v>-9.1870826134951303E-2</v>
      </c>
      <c r="N126" s="12">
        <f t="shared" si="2"/>
        <v>0.36306565809176272</v>
      </c>
      <c r="O126" s="12">
        <f t="shared" si="3"/>
        <v>0.86550844792271131</v>
      </c>
      <c r="P126" s="12">
        <f t="shared" si="4"/>
        <v>0.18437807221461863</v>
      </c>
      <c r="Q126" s="12">
        <f t="shared" si="5"/>
        <v>-5.0241912507652753E-2</v>
      </c>
      <c r="R126" s="12">
        <f t="shared" si="6"/>
        <v>0.21346742529760002</v>
      </c>
      <c r="S126" s="12">
        <f t="shared" si="7"/>
        <v>0.42704401642879086</v>
      </c>
      <c r="T126" s="12">
        <f t="shared" si="8"/>
        <v>0.43149525580842635</v>
      </c>
      <c r="U126" s="12">
        <f t="shared" si="9"/>
        <v>0.33410459102751272</v>
      </c>
      <c r="V126" s="12">
        <f t="shared" si="10"/>
        <v>0.89642736555206748</v>
      </c>
      <c r="W126" s="12">
        <f t="shared" si="11"/>
        <v>5.6118252387249892E-2</v>
      </c>
      <c r="X126" s="12">
        <f t="shared" si="12"/>
        <v>0.89366580584448718</v>
      </c>
      <c r="Y126" s="12">
        <f t="shared" si="13"/>
        <v>5.0215941768262801E-2</v>
      </c>
      <c r="Z126" s="12">
        <f t="shared" si="14"/>
        <v>5.5507174017372235E-2</v>
      </c>
      <c r="AA126" s="12">
        <f t="shared" si="15"/>
        <v>0.89482369161716624</v>
      </c>
      <c r="AB126" s="12">
        <f t="shared" si="16"/>
        <v>5.6190962482681378E-2</v>
      </c>
      <c r="AC126" s="12">
        <f t="shared" si="17"/>
        <v>0.89359696403650535</v>
      </c>
      <c r="AD126" s="12">
        <f t="shared" si="18"/>
        <v>2.4056903469730002E-2</v>
      </c>
      <c r="AE126" s="21">
        <v>23.286422931454375</v>
      </c>
      <c r="AF126" s="22">
        <v>23.699999999999996</v>
      </c>
    </row>
    <row r="127" spans="1:32" ht="15.75" customHeight="1" x14ac:dyDescent="0.25">
      <c r="A127" s="8">
        <f t="shared" si="24"/>
        <v>43768</v>
      </c>
      <c r="B127" s="1">
        <v>2</v>
      </c>
      <c r="C127" s="1">
        <v>2</v>
      </c>
      <c r="D127" s="9">
        <v>1.5481110788600001E-2</v>
      </c>
      <c r="E127" s="9">
        <v>1.1783564244899999E-2</v>
      </c>
      <c r="F127" s="9">
        <v>0.26601317415999998</v>
      </c>
      <c r="G127" s="9">
        <v>0.256963741149</v>
      </c>
      <c r="H127" s="10">
        <f t="shared" si="0"/>
        <v>0.912307479863815</v>
      </c>
      <c r="I127" s="11">
        <v>0.55680284751908005</v>
      </c>
      <c r="J127" s="11">
        <v>-1.7303694954973501E-2</v>
      </c>
      <c r="K127" s="10">
        <f t="shared" si="1"/>
        <v>0.912307479863815</v>
      </c>
      <c r="L127" s="11">
        <v>-0.70589104333700503</v>
      </c>
      <c r="M127" s="11">
        <v>-4.66146972731677E-2</v>
      </c>
      <c r="N127" s="12">
        <f t="shared" si="2"/>
        <v>0.40118864001702459</v>
      </c>
      <c r="O127" s="12">
        <f t="shared" si="3"/>
        <v>0.88739975144066352</v>
      </c>
      <c r="P127" s="12">
        <f t="shared" si="4"/>
        <v>0.22289039113739673</v>
      </c>
      <c r="Q127" s="12">
        <f t="shared" si="5"/>
        <v>-3.4018740010060444E-2</v>
      </c>
      <c r="R127" s="12">
        <f t="shared" si="6"/>
        <v>0.24148263036039999</v>
      </c>
      <c r="S127" s="12">
        <f t="shared" si="7"/>
        <v>0.47691356770398624</v>
      </c>
      <c r="T127" s="12">
        <f t="shared" si="8"/>
        <v>0.46893178798719132</v>
      </c>
      <c r="U127" s="12">
        <f t="shared" si="9"/>
        <v>0.35288896706305373</v>
      </c>
      <c r="V127" s="12">
        <f t="shared" si="10"/>
        <v>0.91422997438577391</v>
      </c>
      <c r="W127" s="12">
        <f t="shared" si="11"/>
        <v>5.4467146517326918E-2</v>
      </c>
      <c r="X127" s="12">
        <f t="shared" si="12"/>
        <v>0.90407477408594628</v>
      </c>
      <c r="Y127" s="12">
        <f t="shared" si="13"/>
        <v>4.145807939672682E-2</v>
      </c>
      <c r="Z127" s="12">
        <f t="shared" si="14"/>
        <v>0.13561674728038534</v>
      </c>
      <c r="AA127" s="12">
        <f t="shared" si="15"/>
        <v>0.76115754262137281</v>
      </c>
      <c r="AB127" s="12">
        <f t="shared" si="16"/>
        <v>4.5856914256503289E-2</v>
      </c>
      <c r="AC127" s="12">
        <f t="shared" si="17"/>
        <v>0.912307479863815</v>
      </c>
      <c r="AD127" s="12">
        <f t="shared" si="18"/>
        <v>2.6874730539390004E-2</v>
      </c>
      <c r="AE127" s="21">
        <v>21.368339404478622</v>
      </c>
      <c r="AF127" s="22">
        <v>25.52</v>
      </c>
    </row>
    <row r="128" spans="1:32" ht="15.75" customHeight="1" x14ac:dyDescent="0.25">
      <c r="A128" s="8">
        <f t="shared" si="24"/>
        <v>43768</v>
      </c>
      <c r="B128" s="1">
        <v>3</v>
      </c>
      <c r="C128" s="1">
        <v>2</v>
      </c>
      <c r="D128" s="9">
        <v>1.5580892127600001E-2</v>
      </c>
      <c r="E128" s="9">
        <v>1.28377291245E-2</v>
      </c>
      <c r="F128" s="9">
        <v>0.27501908155600002</v>
      </c>
      <c r="G128" s="9">
        <v>0.25860362926800001</v>
      </c>
      <c r="H128" s="10">
        <f t="shared" si="0"/>
        <v>0.90541066254216995</v>
      </c>
      <c r="I128" s="11">
        <v>0.50477161229936296</v>
      </c>
      <c r="J128" s="11">
        <v>-3.07622819550761E-2</v>
      </c>
      <c r="K128" s="10">
        <f t="shared" si="1"/>
        <v>0.90541066254216995</v>
      </c>
      <c r="L128" s="11">
        <v>-0.93225551967174802</v>
      </c>
      <c r="M128" s="11">
        <v>-9.1413276060586898E-2</v>
      </c>
      <c r="N128" s="12">
        <f t="shared" si="2"/>
        <v>0.39982357872189472</v>
      </c>
      <c r="O128" s="12">
        <f t="shared" si="3"/>
        <v>0.87933047517433893</v>
      </c>
      <c r="P128" s="12">
        <f t="shared" si="4"/>
        <v>0.22179886435311508</v>
      </c>
      <c r="Q128" s="12">
        <f t="shared" si="5"/>
        <v>-5.9688412146258529E-2</v>
      </c>
      <c r="R128" s="12">
        <f t="shared" si="6"/>
        <v>0.24302273714040001</v>
      </c>
      <c r="S128" s="12">
        <f t="shared" si="7"/>
        <v>0.47650689769502586</v>
      </c>
      <c r="T128" s="12">
        <f t="shared" si="8"/>
        <v>0.47086204339692167</v>
      </c>
      <c r="U128" s="12">
        <f t="shared" si="9"/>
        <v>0.3576155393223735</v>
      </c>
      <c r="V128" s="12">
        <f t="shared" si="10"/>
        <v>0.90764744823234766</v>
      </c>
      <c r="W128" s="12">
        <f t="shared" si="11"/>
        <v>5.428461416969093E-2</v>
      </c>
      <c r="X128" s="12">
        <f t="shared" si="12"/>
        <v>0.90098808994562651</v>
      </c>
      <c r="Y128" s="12">
        <f t="shared" si="13"/>
        <v>4.4727295884682577E-2</v>
      </c>
      <c r="Z128" s="12">
        <f t="shared" si="14"/>
        <v>9.6526955997110322E-2</v>
      </c>
      <c r="AA128" s="12">
        <f t="shared" si="15"/>
        <v>0.82394056895877221</v>
      </c>
      <c r="AB128" s="12">
        <f t="shared" si="16"/>
        <v>4.9642494039384928E-2</v>
      </c>
      <c r="AC128" s="12">
        <f t="shared" si="17"/>
        <v>0.90541066254216984</v>
      </c>
      <c r="AD128" s="12">
        <f t="shared" si="18"/>
        <v>2.7144135839250003E-2</v>
      </c>
      <c r="AE128" s="21">
        <v>21.907607431222079</v>
      </c>
      <c r="AF128" s="22">
        <v>25.9</v>
      </c>
    </row>
    <row r="129" spans="1:32" ht="15.75" customHeight="1" x14ac:dyDescent="0.25">
      <c r="A129" s="8">
        <f t="shared" si="24"/>
        <v>43768</v>
      </c>
      <c r="B129" s="1"/>
      <c r="C129" s="1"/>
      <c r="D129" s="9"/>
      <c r="E129" s="9"/>
      <c r="F129" s="9"/>
      <c r="G129" s="9"/>
      <c r="H129" s="10"/>
      <c r="I129" s="11"/>
      <c r="J129" s="11"/>
      <c r="K129" s="10"/>
      <c r="L129" s="11"/>
      <c r="M129" s="11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21"/>
      <c r="AF129" s="22"/>
    </row>
    <row r="130" spans="1:32" ht="15.75" customHeight="1" x14ac:dyDescent="0.25">
      <c r="A130" s="8">
        <f t="shared" si="24"/>
        <v>43768</v>
      </c>
      <c r="B130" s="1">
        <v>1</v>
      </c>
      <c r="C130" s="1">
        <v>3</v>
      </c>
      <c r="D130" s="9">
        <v>1.69375189344E-2</v>
      </c>
      <c r="E130" s="9">
        <v>1.3347422222200001E-2</v>
      </c>
      <c r="F130" s="9">
        <v>0.278433176083</v>
      </c>
      <c r="G130" s="9">
        <v>0.26414058148800001</v>
      </c>
      <c r="H130" s="10">
        <f t="shared" si="0"/>
        <v>0.90379820357106599</v>
      </c>
      <c r="I130" s="11">
        <v>0.49293203474832498</v>
      </c>
      <c r="J130" s="11">
        <v>-2.6342215036321101E-2</v>
      </c>
      <c r="K130" s="10">
        <f t="shared" si="1"/>
        <v>0.90379820357106599</v>
      </c>
      <c r="L130" s="11">
        <v>-0.63640964707665804</v>
      </c>
      <c r="M130" s="11">
        <v>-8.0158770166934706E-2</v>
      </c>
      <c r="N130" s="12">
        <f t="shared" si="2"/>
        <v>0.40446036011373732</v>
      </c>
      <c r="O130" s="12">
        <f t="shared" si="3"/>
        <v>0.87744389817814716</v>
      </c>
      <c r="P130" s="12">
        <f t="shared" si="4"/>
        <v>0.22695649451532693</v>
      </c>
      <c r="Q130" s="12">
        <f t="shared" si="5"/>
        <v>-5.1332225548938903E-2</v>
      </c>
      <c r="R130" s="12">
        <f t="shared" si="6"/>
        <v>0.24720306255360003</v>
      </c>
      <c r="S130" s="12">
        <f t="shared" si="7"/>
        <v>0.48371800945115112</v>
      </c>
      <c r="T130" s="12">
        <f t="shared" si="8"/>
        <v>0.47473433659178543</v>
      </c>
      <c r="U130" s="12">
        <f t="shared" si="9"/>
        <v>0.36700170875907845</v>
      </c>
      <c r="V130" s="12">
        <f t="shared" si="10"/>
        <v>0.90611189998010444</v>
      </c>
      <c r="W130" s="12">
        <f t="shared" si="11"/>
        <v>5.75273460746989E-2</v>
      </c>
      <c r="X130" s="12">
        <f t="shared" si="12"/>
        <v>0.89713887272892168</v>
      </c>
      <c r="Y130" s="12">
        <f t="shared" si="13"/>
        <v>4.5333781196379597E-2</v>
      </c>
      <c r="Z130" s="12">
        <f t="shared" si="14"/>
        <v>0.11854395534850196</v>
      </c>
      <c r="AA130" s="12">
        <f t="shared" si="15"/>
        <v>0.78803880744844312</v>
      </c>
      <c r="AB130" s="12">
        <f t="shared" si="16"/>
        <v>5.0531509194873106E-2</v>
      </c>
      <c r="AC130" s="12">
        <f t="shared" si="17"/>
        <v>0.90379820357106599</v>
      </c>
      <c r="AD130" s="12">
        <f t="shared" si="18"/>
        <v>2.774880037102E-2</v>
      </c>
      <c r="AE130" s="21">
        <v>22.084001803906194</v>
      </c>
      <c r="AF130" s="22">
        <v>23.130000000000003</v>
      </c>
    </row>
    <row r="131" spans="1:32" ht="15.75" customHeight="1" x14ac:dyDescent="0.25">
      <c r="A131" s="8">
        <f t="shared" si="24"/>
        <v>43768</v>
      </c>
      <c r="B131" s="1">
        <v>2</v>
      </c>
      <c r="C131" s="1">
        <v>3</v>
      </c>
      <c r="D131" s="9">
        <v>1.34346109249E-2</v>
      </c>
      <c r="E131" s="9">
        <v>1.13651446541E-2</v>
      </c>
      <c r="F131" s="9">
        <v>0.223527647424</v>
      </c>
      <c r="G131" s="9">
        <v>0.25161669250099999</v>
      </c>
      <c r="H131" s="10">
        <f t="shared" si="0"/>
        <v>0.91356707537641002</v>
      </c>
      <c r="I131" s="11">
        <v>0.56655649381381101</v>
      </c>
      <c r="J131" s="11">
        <v>5.9116867690003003E-2</v>
      </c>
      <c r="K131" s="10">
        <f t="shared" si="1"/>
        <v>0.91356707537641002</v>
      </c>
      <c r="L131" s="11">
        <v>-1.8628735093117501</v>
      </c>
      <c r="M131" s="11">
        <v>0.156514114093488</v>
      </c>
      <c r="N131" s="12">
        <f t="shared" si="2"/>
        <v>0.39637391966229063</v>
      </c>
      <c r="O131" s="12">
        <f t="shared" si="3"/>
        <v>0.88887347819039975</v>
      </c>
      <c r="P131" s="12">
        <f t="shared" si="4"/>
        <v>0.21781335273884914</v>
      </c>
      <c r="Q131" s="12">
        <f t="shared" si="5"/>
        <v>0.12566250931688594</v>
      </c>
      <c r="R131" s="12">
        <f t="shared" si="6"/>
        <v>0.23818208157609999</v>
      </c>
      <c r="S131" s="12">
        <f t="shared" si="7"/>
        <v>0.46964746150455178</v>
      </c>
      <c r="T131" s="12">
        <f t="shared" si="8"/>
        <v>0.46699237131455218</v>
      </c>
      <c r="U131" s="12">
        <f t="shared" si="9"/>
        <v>0.34133550536926494</v>
      </c>
      <c r="V131" s="12">
        <f t="shared" si="10"/>
        <v>0.91543473799115682</v>
      </c>
      <c r="W131" s="12">
        <f t="shared" si="11"/>
        <v>4.8602791252898875E-2</v>
      </c>
      <c r="X131" s="12">
        <f t="shared" si="12"/>
        <v>0.910281187131735</v>
      </c>
      <c r="Y131" s="12">
        <f t="shared" si="13"/>
        <v>4.1116021615366101E-2</v>
      </c>
      <c r="Z131" s="12">
        <f t="shared" si="14"/>
        <v>8.3447043024584777E-2</v>
      </c>
      <c r="AA131" s="12">
        <f t="shared" si="15"/>
        <v>0.84596008902912068</v>
      </c>
      <c r="AB131" s="12">
        <f t="shared" si="16"/>
        <v>4.5168484416250848E-2</v>
      </c>
      <c r="AC131" s="12">
        <f t="shared" si="17"/>
        <v>0.91356707537640991</v>
      </c>
      <c r="AD131" s="12">
        <f t="shared" si="18"/>
        <v>2.6298183715510001E-2</v>
      </c>
      <c r="AE131" s="21">
        <v>24.650114714843333</v>
      </c>
      <c r="AF131" s="22">
        <v>22.56</v>
      </c>
    </row>
    <row r="132" spans="1:32" ht="15.75" customHeight="1" x14ac:dyDescent="0.25">
      <c r="A132" s="8">
        <f t="shared" si="24"/>
        <v>43768</v>
      </c>
      <c r="B132" s="1">
        <v>3</v>
      </c>
      <c r="C132" s="1">
        <v>3</v>
      </c>
      <c r="D132" s="9">
        <v>1.66068948858E-2</v>
      </c>
      <c r="E132" s="9">
        <v>1.30573245532E-2</v>
      </c>
      <c r="F132" s="9">
        <v>0.265919175748</v>
      </c>
      <c r="G132" s="9">
        <v>0.25964632228200002</v>
      </c>
      <c r="H132" s="10">
        <f t="shared" si="0"/>
        <v>0.90423799091259827</v>
      </c>
      <c r="I132" s="11">
        <v>0.49614922045934301</v>
      </c>
      <c r="J132" s="11">
        <v>-1.19354361911366E-2</v>
      </c>
      <c r="K132" s="10">
        <f t="shared" si="1"/>
        <v>0.90423799091259827</v>
      </c>
      <c r="L132" s="11">
        <v>-0.63764565974188103</v>
      </c>
      <c r="M132" s="11">
        <v>-3.6083750921951402E-2</v>
      </c>
      <c r="N132" s="12">
        <f t="shared" si="2"/>
        <v>0.40032951354907004</v>
      </c>
      <c r="O132" s="12">
        <f t="shared" si="3"/>
        <v>0.87795844936773992</v>
      </c>
      <c r="P132" s="12">
        <f t="shared" si="4"/>
        <v>0.22241475986603074</v>
      </c>
      <c r="Q132" s="12">
        <f t="shared" si="5"/>
        <v>-2.3589323516648109E-2</v>
      </c>
      <c r="R132" s="12">
        <f t="shared" si="6"/>
        <v>0.24303942739620002</v>
      </c>
      <c r="S132" s="12">
        <f t="shared" si="7"/>
        <v>0.47752144216852888</v>
      </c>
      <c r="T132" s="12">
        <f t="shared" si="8"/>
        <v>0.46963945917597982</v>
      </c>
      <c r="U132" s="12">
        <f t="shared" si="9"/>
        <v>0.36218050324387813</v>
      </c>
      <c r="V132" s="12">
        <f t="shared" si="10"/>
        <v>0.90653058150871213</v>
      </c>
      <c r="W132" s="12">
        <f t="shared" si="11"/>
        <v>5.7401623829577052E-2</v>
      </c>
      <c r="X132" s="12">
        <f t="shared" si="12"/>
        <v>0.89746581903812195</v>
      </c>
      <c r="Y132" s="12">
        <f t="shared" si="13"/>
        <v>4.5132557132301049E-2</v>
      </c>
      <c r="Z132" s="12">
        <f t="shared" si="14"/>
        <v>0.11965830888957509</v>
      </c>
      <c r="AA132" s="12">
        <f t="shared" si="15"/>
        <v>0.78625924009219095</v>
      </c>
      <c r="AB132" s="12">
        <f t="shared" si="16"/>
        <v>5.0288886969169284E-2</v>
      </c>
      <c r="AC132" s="12">
        <f t="shared" si="17"/>
        <v>0.90423799091259827</v>
      </c>
      <c r="AD132" s="12">
        <f t="shared" si="18"/>
        <v>2.7270364683520006E-2</v>
      </c>
      <c r="AE132" s="21">
        <v>21.795663742761967</v>
      </c>
      <c r="AF132" s="22">
        <v>24.199999999999996</v>
      </c>
    </row>
    <row r="133" spans="1:32" ht="15.75" customHeight="1" x14ac:dyDescent="0.25">
      <c r="A133" s="8">
        <f t="shared" si="24"/>
        <v>43768</v>
      </c>
      <c r="B133" s="1">
        <v>4</v>
      </c>
      <c r="C133" s="1">
        <v>3</v>
      </c>
      <c r="D133" s="9">
        <v>1.4696146552700001E-2</v>
      </c>
      <c r="E133" s="9">
        <v>1.2648675083100001E-2</v>
      </c>
      <c r="F133" s="9">
        <v>0.22853873134300001</v>
      </c>
      <c r="G133" s="9">
        <v>0.237870512472</v>
      </c>
      <c r="H133" s="10">
        <f t="shared" si="0"/>
        <v>0.89902030893088369</v>
      </c>
      <c r="I133" s="11">
        <v>0.45854266286232198</v>
      </c>
      <c r="J133" s="11">
        <v>2.0007710509059799E-2</v>
      </c>
      <c r="K133" s="10">
        <f t="shared" si="1"/>
        <v>0.89902030893088369</v>
      </c>
      <c r="L133" s="11">
        <v>-1.05667193928737</v>
      </c>
      <c r="M133" s="11">
        <v>6.5448989499348104E-2</v>
      </c>
      <c r="N133" s="12">
        <f t="shared" si="2"/>
        <v>0.37610248651542016</v>
      </c>
      <c r="O133" s="12">
        <f t="shared" si="3"/>
        <v>0.87185376144913396</v>
      </c>
      <c r="P133" s="12">
        <f t="shared" si="4"/>
        <v>0.19734456346381465</v>
      </c>
      <c r="Q133" s="12">
        <f t="shared" si="5"/>
        <v>4.0832383527125149E-2</v>
      </c>
      <c r="R133" s="12">
        <f t="shared" si="6"/>
        <v>0.22317436591930001</v>
      </c>
      <c r="S133" s="12">
        <f t="shared" si="7"/>
        <v>0.44396976706550817</v>
      </c>
      <c r="T133" s="12">
        <f t="shared" si="8"/>
        <v>0.44482644143814348</v>
      </c>
      <c r="U133" s="12">
        <f t="shared" si="9"/>
        <v>0.34097473805454254</v>
      </c>
      <c r="V133" s="12">
        <f t="shared" si="10"/>
        <v>0.90156953343298718</v>
      </c>
      <c r="W133" s="12">
        <f t="shared" si="11"/>
        <v>5.5412129928831988E-2</v>
      </c>
      <c r="X133" s="12">
        <f t="shared" si="12"/>
        <v>0.89689577441745738</v>
      </c>
      <c r="Y133" s="12">
        <f t="shared" si="13"/>
        <v>4.7692095653710548E-2</v>
      </c>
      <c r="Z133" s="12">
        <f t="shared" si="14"/>
        <v>7.4876022117454158E-2</v>
      </c>
      <c r="AA133" s="12">
        <f t="shared" si="15"/>
        <v>0.86067970523716397</v>
      </c>
      <c r="AB133" s="12">
        <f t="shared" si="16"/>
        <v>5.3174624091285337E-2</v>
      </c>
      <c r="AC133" s="12">
        <f t="shared" si="17"/>
        <v>0.8990203089308838</v>
      </c>
      <c r="AD133" s="12">
        <f t="shared" si="18"/>
        <v>2.5051918755510001E-2</v>
      </c>
      <c r="AE133" s="21">
        <v>20.568903095592212</v>
      </c>
      <c r="AF133" s="22">
        <v>22.52</v>
      </c>
    </row>
    <row r="134" spans="1:32" ht="15.75" customHeight="1" x14ac:dyDescent="0.25">
      <c r="A134" s="8">
        <f t="shared" si="24"/>
        <v>43768</v>
      </c>
      <c r="B134" s="1"/>
      <c r="C134" s="1"/>
      <c r="D134" s="9"/>
      <c r="E134" s="9"/>
      <c r="F134" s="9"/>
      <c r="G134" s="9"/>
      <c r="H134" s="10"/>
      <c r="I134" s="11"/>
      <c r="J134" s="11"/>
      <c r="K134" s="10"/>
      <c r="L134" s="11"/>
      <c r="M134" s="11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21"/>
      <c r="AF134" s="22"/>
    </row>
    <row r="135" spans="1:32" ht="15.75" customHeight="1" x14ac:dyDescent="0.25">
      <c r="A135" s="8">
        <f t="shared" si="24"/>
        <v>43768</v>
      </c>
      <c r="B135" s="1">
        <v>2</v>
      </c>
      <c r="C135" s="1">
        <v>4</v>
      </c>
      <c r="D135" s="9">
        <v>1.4827420590400001E-2</v>
      </c>
      <c r="E135" s="9">
        <v>1.2639726495700001E-2</v>
      </c>
      <c r="F135" s="9">
        <v>0.23924421824600001</v>
      </c>
      <c r="G135" s="9">
        <v>0.24071350837399999</v>
      </c>
      <c r="H135" s="10">
        <f t="shared" si="0"/>
        <v>0.90022052410579523</v>
      </c>
      <c r="I135" s="11">
        <v>0.46708525642916099</v>
      </c>
      <c r="J135" s="11">
        <v>3.06129070646949E-3</v>
      </c>
      <c r="K135" s="10">
        <f t="shared" si="1"/>
        <v>0.90022052410579523</v>
      </c>
      <c r="L135" s="11">
        <v>-1.0121009646299199</v>
      </c>
      <c r="M135" s="11">
        <v>9.8309108579043101E-3</v>
      </c>
      <c r="N135" s="12">
        <f t="shared" si="2"/>
        <v>0.37957774062701816</v>
      </c>
      <c r="O135" s="12">
        <f t="shared" si="3"/>
        <v>0.87325801320378038</v>
      </c>
      <c r="P135" s="12">
        <f t="shared" si="4"/>
        <v>0.20084381576364185</v>
      </c>
      <c r="Q135" s="12">
        <f t="shared" si="5"/>
        <v>6.1413819684836835E-3</v>
      </c>
      <c r="R135" s="12">
        <f t="shared" si="6"/>
        <v>0.22588608778359998</v>
      </c>
      <c r="S135" s="12">
        <f t="shared" si="7"/>
        <v>0.44859365854810029</v>
      </c>
      <c r="T135" s="12">
        <f t="shared" si="8"/>
        <v>0.44845900292896657</v>
      </c>
      <c r="U135" s="12">
        <f t="shared" si="9"/>
        <v>0.34313382291524241</v>
      </c>
      <c r="V135" s="12">
        <f t="shared" si="10"/>
        <v>0.90270951005822575</v>
      </c>
      <c r="W135" s="12">
        <f t="shared" si="11"/>
        <v>5.5288926656404676E-2</v>
      </c>
      <c r="X135" s="12">
        <f t="shared" si="12"/>
        <v>0.89757968545875755</v>
      </c>
      <c r="Y135" s="12">
        <f t="shared" si="13"/>
        <v>4.7131387884837735E-2</v>
      </c>
      <c r="Z135" s="12">
        <f t="shared" si="14"/>
        <v>7.9647663728684176E-2</v>
      </c>
      <c r="AA135" s="12">
        <f t="shared" si="15"/>
        <v>0.85245619213658641</v>
      </c>
      <c r="AB135" s="12">
        <f t="shared" si="16"/>
        <v>5.2509419106058136E-2</v>
      </c>
      <c r="AC135" s="12">
        <f t="shared" si="17"/>
        <v>0.90022052410579534</v>
      </c>
      <c r="AD135" s="12">
        <f t="shared" si="18"/>
        <v>2.5335323486970002E-2</v>
      </c>
      <c r="AE135" s="21">
        <v>19.824057961922144</v>
      </c>
      <c r="AF135" s="22">
        <v>20.3</v>
      </c>
    </row>
    <row r="136" spans="1:32" ht="15.75" customHeight="1" x14ac:dyDescent="0.25">
      <c r="A136" s="8">
        <f t="shared" si="24"/>
        <v>43768</v>
      </c>
      <c r="B136" s="1">
        <v>3</v>
      </c>
      <c r="C136" s="1">
        <v>4</v>
      </c>
      <c r="D136" s="9">
        <v>1.56725828916E-2</v>
      </c>
      <c r="E136" s="9">
        <v>1.34737851514E-2</v>
      </c>
      <c r="F136" s="9">
        <v>0.25050273243100002</v>
      </c>
      <c r="G136" s="9">
        <v>0.244311679049</v>
      </c>
      <c r="H136" s="10">
        <f t="shared" si="0"/>
        <v>0.89546512877913398</v>
      </c>
      <c r="I136" s="11">
        <v>0.43360711467655899</v>
      </c>
      <c r="J136" s="11">
        <v>-1.25118695785E-2</v>
      </c>
      <c r="K136" s="10">
        <f t="shared" si="1"/>
        <v>0.89546512877913398</v>
      </c>
      <c r="L136" s="11">
        <v>-0.89305913995740305</v>
      </c>
      <c r="M136" s="11">
        <v>-4.3282400522889598E-2</v>
      </c>
      <c r="N136" s="12">
        <f t="shared" si="2"/>
        <v>0.38130868375606353</v>
      </c>
      <c r="O136" s="12">
        <f t="shared" si="3"/>
        <v>0.86769420067158665</v>
      </c>
      <c r="P136" s="12">
        <f t="shared" si="4"/>
        <v>0.2026354803607095</v>
      </c>
      <c r="Q136" s="12">
        <f t="shared" si="5"/>
        <v>-2.4714514376426244E-2</v>
      </c>
      <c r="R136" s="12">
        <f t="shared" si="6"/>
        <v>0.2286390961574</v>
      </c>
      <c r="S136" s="12">
        <f t="shared" si="7"/>
        <v>0.45203876844049184</v>
      </c>
      <c r="T136" s="12">
        <f t="shared" si="8"/>
        <v>0.45127071889668346</v>
      </c>
      <c r="U136" s="12">
        <f t="shared" si="9"/>
        <v>0.35089610160649098</v>
      </c>
      <c r="V136" s="12">
        <f t="shared" si="10"/>
        <v>0.89819701360442472</v>
      </c>
      <c r="W136" s="12">
        <f t="shared" si="11"/>
        <v>5.7312567899408876E-2</v>
      </c>
      <c r="X136" s="12">
        <f t="shared" si="12"/>
        <v>0.89341557744250899</v>
      </c>
      <c r="Y136" s="12">
        <f t="shared" si="13"/>
        <v>4.927185465808212E-2</v>
      </c>
      <c r="Z136" s="12">
        <f t="shared" si="14"/>
        <v>7.5439853670827381E-2</v>
      </c>
      <c r="AA136" s="12">
        <f t="shared" si="15"/>
        <v>0.85970418817318972</v>
      </c>
      <c r="AB136" s="12">
        <f t="shared" si="16"/>
        <v>5.514998383969049E-2</v>
      </c>
      <c r="AC136" s="12">
        <f t="shared" si="17"/>
        <v>0.89546512877913398</v>
      </c>
      <c r="AD136" s="12">
        <f t="shared" si="18"/>
        <v>2.5778546420040002E-2</v>
      </c>
      <c r="AE136" s="21">
        <v>21.246367924867901</v>
      </c>
      <c r="AF136" s="22">
        <v>23.339999999999996</v>
      </c>
    </row>
    <row r="137" spans="1:32" ht="15.75" customHeight="1" x14ac:dyDescent="0.25">
      <c r="A137" s="8">
        <f t="shared" si="24"/>
        <v>43768</v>
      </c>
      <c r="B137" s="1">
        <v>4</v>
      </c>
      <c r="C137" s="1">
        <v>4</v>
      </c>
      <c r="D137" s="9">
        <v>1.48153503202E-2</v>
      </c>
      <c r="E137" s="9">
        <v>1.2929399809800001E-2</v>
      </c>
      <c r="F137" s="9">
        <v>0.23148449277399999</v>
      </c>
      <c r="G137" s="9">
        <v>0.24363559883200001</v>
      </c>
      <c r="H137" s="10">
        <f t="shared" si="0"/>
        <v>0.89921150680532835</v>
      </c>
      <c r="I137" s="11">
        <v>0.459899410011544</v>
      </c>
      <c r="J137" s="11">
        <v>2.5574809974730502E-2</v>
      </c>
      <c r="K137" s="10">
        <f t="shared" si="1"/>
        <v>0.89921150680532835</v>
      </c>
      <c r="L137" s="11">
        <v>-1.2463429110341999</v>
      </c>
      <c r="M137" s="11">
        <v>8.3413241674178698E-2</v>
      </c>
      <c r="N137" s="12">
        <f t="shared" si="2"/>
        <v>0.38218454435584626</v>
      </c>
      <c r="O137" s="12">
        <f t="shared" si="3"/>
        <v>0.8720774629622341</v>
      </c>
      <c r="P137" s="12">
        <f t="shared" si="4"/>
        <v>0.20349639999782465</v>
      </c>
      <c r="Q137" s="12">
        <f t="shared" si="5"/>
        <v>5.2492095312247189E-2</v>
      </c>
      <c r="R137" s="12">
        <f t="shared" si="6"/>
        <v>0.2288202485118</v>
      </c>
      <c r="S137" s="12">
        <f t="shared" si="7"/>
        <v>0.45248357286785623</v>
      </c>
      <c r="T137" s="12">
        <f t="shared" si="8"/>
        <v>0.45254129242156599</v>
      </c>
      <c r="U137" s="12">
        <f t="shared" si="9"/>
        <v>0.3458712626747234</v>
      </c>
      <c r="V137" s="12">
        <f t="shared" si="10"/>
        <v>0.90175108689544148</v>
      </c>
      <c r="W137" s="12">
        <f t="shared" si="11"/>
        <v>5.4592568610317908E-2</v>
      </c>
      <c r="X137" s="12">
        <f t="shared" si="12"/>
        <v>0.89776433615727669</v>
      </c>
      <c r="Y137" s="12">
        <f t="shared" si="13"/>
        <v>4.7643095232405494E-2</v>
      </c>
      <c r="Z137" s="12">
        <f t="shared" si="14"/>
        <v>6.7975040379287741E-2</v>
      </c>
      <c r="AA137" s="12">
        <f t="shared" si="15"/>
        <v>0.87270294190555864</v>
      </c>
      <c r="AB137" s="12">
        <f t="shared" si="16"/>
        <v>5.3068598643975361E-2</v>
      </c>
      <c r="AC137" s="12">
        <f t="shared" si="17"/>
        <v>0.89921150680532835</v>
      </c>
      <c r="AD137" s="12">
        <f t="shared" si="18"/>
        <v>2.5656499864180001E-2</v>
      </c>
      <c r="AE137" s="21">
        <v>23.456508991574985</v>
      </c>
      <c r="AF137" s="22">
        <v>22.74</v>
      </c>
    </row>
    <row r="138" spans="1:32" ht="15.75" customHeight="1" x14ac:dyDescent="0.25">
      <c r="A138" s="8">
        <f t="shared" si="24"/>
        <v>43768</v>
      </c>
      <c r="B138" s="1">
        <v>1</v>
      </c>
      <c r="C138" s="1">
        <v>5</v>
      </c>
      <c r="D138" s="9">
        <v>1.6992317089700001E-2</v>
      </c>
      <c r="E138" s="9">
        <v>1.2483889550599999E-2</v>
      </c>
      <c r="F138" s="9">
        <v>0.28229346257999999</v>
      </c>
      <c r="G138" s="9">
        <v>0.314268126993</v>
      </c>
      <c r="H138" s="10">
        <f t="shared" si="0"/>
        <v>0.92358798771829953</v>
      </c>
      <c r="I138" s="11">
        <v>0.64708737787097903</v>
      </c>
      <c r="J138" s="11">
        <v>5.3598262060228302E-2</v>
      </c>
      <c r="K138" s="10">
        <f t="shared" si="1"/>
        <v>0.92358798771829953</v>
      </c>
      <c r="L138" s="11">
        <v>-0.89729138429536603</v>
      </c>
      <c r="M138" s="11">
        <v>0.12424361900028701</v>
      </c>
      <c r="N138" s="12">
        <f t="shared" si="2"/>
        <v>0.45762541967692782</v>
      </c>
      <c r="O138" s="12">
        <f t="shared" si="3"/>
        <v>0.90059794563041051</v>
      </c>
      <c r="P138" s="12">
        <f t="shared" si="4"/>
        <v>0.28702832687118829</v>
      </c>
      <c r="Q138" s="12">
        <f t="shared" si="5"/>
        <v>0.11326746330138127</v>
      </c>
      <c r="R138" s="12">
        <f t="shared" si="6"/>
        <v>0.29727580990329999</v>
      </c>
      <c r="S138" s="12">
        <f t="shared" si="7"/>
        <v>0.5612587842937945</v>
      </c>
      <c r="T138" s="12">
        <f t="shared" si="8"/>
        <v>0.53643081182218166</v>
      </c>
      <c r="U138" s="12">
        <f t="shared" si="9"/>
        <v>0.40001850527194688</v>
      </c>
      <c r="V138" s="12">
        <f t="shared" si="10"/>
        <v>0.9250476866235342</v>
      </c>
      <c r="W138" s="12">
        <f t="shared" si="11"/>
        <v>4.943301002258E-2</v>
      </c>
      <c r="X138" s="12">
        <f t="shared" si="12"/>
        <v>0.91424962172105317</v>
      </c>
      <c r="Y138" s="12">
        <f t="shared" si="13"/>
        <v>3.6317368256366896E-2</v>
      </c>
      <c r="Z138" s="12">
        <f t="shared" si="14"/>
        <v>0.15295141583571542</v>
      </c>
      <c r="AA138" s="12">
        <f t="shared" si="15"/>
        <v>0.7346784717292727</v>
      </c>
      <c r="AB138" s="12">
        <f t="shared" si="16"/>
        <v>3.9723689672411688E-2</v>
      </c>
      <c r="AC138" s="12">
        <f t="shared" si="17"/>
        <v>0.92358798771829953</v>
      </c>
      <c r="AD138" s="12">
        <f t="shared" si="18"/>
        <v>3.2675201654359998E-2</v>
      </c>
      <c r="AE138" s="21">
        <v>25.430030285914487</v>
      </c>
      <c r="AF138" s="22">
        <v>24.5</v>
      </c>
    </row>
    <row r="139" spans="1:32" ht="15.75" customHeight="1" x14ac:dyDescent="0.25">
      <c r="A139" s="8">
        <f t="shared" si="24"/>
        <v>43768</v>
      </c>
      <c r="B139" s="1">
        <v>2</v>
      </c>
      <c r="C139" s="1">
        <v>5</v>
      </c>
      <c r="D139" s="9">
        <v>1.5016166567499999E-2</v>
      </c>
      <c r="E139" s="9">
        <v>1.27680683436E-2</v>
      </c>
      <c r="F139" s="9">
        <v>0.26305350986800002</v>
      </c>
      <c r="G139" s="9">
        <v>0.25295953352799999</v>
      </c>
      <c r="H139" s="10">
        <f t="shared" si="0"/>
        <v>0.90390107573567346</v>
      </c>
      <c r="I139" s="11">
        <v>0.493683531969279</v>
      </c>
      <c r="J139" s="11">
        <v>-1.9561475178164599E-2</v>
      </c>
      <c r="K139" s="10">
        <f t="shared" si="1"/>
        <v>0.90390107573567346</v>
      </c>
      <c r="L139" s="11">
        <v>-1.1690946688022199</v>
      </c>
      <c r="M139" s="11">
        <v>-5.9434486750832301E-2</v>
      </c>
      <c r="N139" s="12">
        <f t="shared" si="2"/>
        <v>0.39360841550613807</v>
      </c>
      <c r="O139" s="12">
        <f t="shared" si="3"/>
        <v>0.87756425861073795</v>
      </c>
      <c r="P139" s="12">
        <f t="shared" si="4"/>
        <v>0.21525285531619212</v>
      </c>
      <c r="Q139" s="12">
        <f t="shared" si="5"/>
        <v>-3.8372330956789713E-2</v>
      </c>
      <c r="R139" s="12">
        <f t="shared" si="6"/>
        <v>0.2379433669605</v>
      </c>
      <c r="S139" s="12">
        <f t="shared" si="7"/>
        <v>0.46780718873873889</v>
      </c>
      <c r="T139" s="12">
        <f t="shared" si="8"/>
        <v>0.46474784344916975</v>
      </c>
      <c r="U139" s="12">
        <f t="shared" si="9"/>
        <v>0.35192605757794365</v>
      </c>
      <c r="V139" s="12">
        <f t="shared" si="10"/>
        <v>0.90620982654686366</v>
      </c>
      <c r="W139" s="12">
        <f t="shared" si="11"/>
        <v>5.3487087713426355E-2</v>
      </c>
      <c r="X139" s="12">
        <f t="shared" si="12"/>
        <v>0.90103347595005634</v>
      </c>
      <c r="Y139" s="12">
        <f t="shared" si="13"/>
        <v>4.5479436336517291E-2</v>
      </c>
      <c r="Z139" s="12">
        <f t="shared" si="14"/>
        <v>8.091272734675406E-2</v>
      </c>
      <c r="AA139" s="12">
        <f t="shared" si="15"/>
        <v>0.85028814019913479</v>
      </c>
      <c r="AB139" s="12">
        <f t="shared" si="16"/>
        <v>5.0474746555407873E-2</v>
      </c>
      <c r="AC139" s="12">
        <f t="shared" si="17"/>
        <v>0.90390107573567346</v>
      </c>
      <c r="AD139" s="12">
        <f t="shared" si="18"/>
        <v>2.657276018716E-2</v>
      </c>
      <c r="AE139" s="21">
        <v>23.487269523601789</v>
      </c>
      <c r="AF139" s="22">
        <v>25.52</v>
      </c>
    </row>
    <row r="140" spans="1:32" ht="15.75" customHeight="1" x14ac:dyDescent="0.25">
      <c r="A140" s="8">
        <f t="shared" si="24"/>
        <v>43768</v>
      </c>
      <c r="B140" s="1">
        <v>3</v>
      </c>
      <c r="C140" s="1">
        <v>5</v>
      </c>
      <c r="D140" s="9">
        <v>1.7243010353899999E-2</v>
      </c>
      <c r="E140" s="9">
        <v>1.56014928731E-2</v>
      </c>
      <c r="F140" s="9">
        <v>0.25879049967599999</v>
      </c>
      <c r="G140" s="9">
        <v>0.24517579927399999</v>
      </c>
      <c r="H140" s="10">
        <f t="shared" si="0"/>
        <v>0.88034623149396407</v>
      </c>
      <c r="I140" s="11">
        <v>0.33335675451866498</v>
      </c>
      <c r="J140" s="11">
        <v>-2.7015100871557899E-2</v>
      </c>
      <c r="K140" s="10">
        <f t="shared" si="1"/>
        <v>0.88034623149396407</v>
      </c>
      <c r="L140" s="11">
        <v>-0.79643187210069499</v>
      </c>
      <c r="M140" s="11">
        <v>-0.121557897761461</v>
      </c>
      <c r="N140" s="12">
        <f t="shared" si="2"/>
        <v>0.37580503075947302</v>
      </c>
      <c r="O140" s="12">
        <f t="shared" si="3"/>
        <v>0.85000509084793796</v>
      </c>
      <c r="P140" s="12">
        <f t="shared" si="4"/>
        <v>0.197143389782763</v>
      </c>
      <c r="Q140" s="12">
        <f t="shared" si="5"/>
        <v>-5.2608965240398375E-2</v>
      </c>
      <c r="R140" s="12">
        <f t="shared" si="6"/>
        <v>0.22793278892009999</v>
      </c>
      <c r="S140" s="12">
        <f t="shared" si="7"/>
        <v>0.44747161471354591</v>
      </c>
      <c r="T140" s="12">
        <f t="shared" si="8"/>
        <v>0.4484401211809223</v>
      </c>
      <c r="U140" s="12">
        <f t="shared" si="9"/>
        <v>0.36331286671669821</v>
      </c>
      <c r="V140" s="12">
        <f t="shared" si="10"/>
        <v>0.88392548757338807</v>
      </c>
      <c r="W140" s="12">
        <f t="shared" si="11"/>
        <v>6.2020687693618987E-2</v>
      </c>
      <c r="X140" s="12">
        <f t="shared" si="12"/>
        <v>0.88186293255730164</v>
      </c>
      <c r="Y140" s="12">
        <f t="shared" si="13"/>
        <v>5.6116379749079237E-2</v>
      </c>
      <c r="Z140" s="12">
        <f t="shared" si="14"/>
        <v>4.9978453607743438E-2</v>
      </c>
      <c r="AA140" s="12">
        <f t="shared" si="15"/>
        <v>0.90480099198985153</v>
      </c>
      <c r="AB140" s="12">
        <f t="shared" si="16"/>
        <v>6.3633902364336997E-2</v>
      </c>
      <c r="AC140" s="12">
        <f t="shared" si="17"/>
        <v>0.88034623149396407</v>
      </c>
      <c r="AD140" s="12">
        <f t="shared" si="18"/>
        <v>2.6077729214710001E-2</v>
      </c>
      <c r="AE140" s="21">
        <v>25.13346686346777</v>
      </c>
      <c r="AF140" s="22">
        <v>25.220000000000002</v>
      </c>
    </row>
    <row r="141" spans="1:32" ht="15.75" customHeight="1" x14ac:dyDescent="0.25">
      <c r="A141" s="8">
        <f t="shared" si="24"/>
        <v>43768</v>
      </c>
      <c r="B141" s="1">
        <v>4</v>
      </c>
      <c r="C141" s="1">
        <v>5</v>
      </c>
      <c r="D141" s="9">
        <v>1.41350294947E-2</v>
      </c>
      <c r="E141" s="9">
        <v>1.13604705281E-2</v>
      </c>
      <c r="F141" s="9">
        <v>0.24606957458299999</v>
      </c>
      <c r="G141" s="9">
        <v>0.257762698392</v>
      </c>
      <c r="H141" s="10">
        <f t="shared" si="0"/>
        <v>0.9155741917450978</v>
      </c>
      <c r="I141" s="11">
        <v>0.58226456120013803</v>
      </c>
      <c r="J141" s="11">
        <v>2.3208366030137598E-2</v>
      </c>
      <c r="K141" s="10">
        <f t="shared" si="1"/>
        <v>0.9155741917450978</v>
      </c>
      <c r="L141" s="11">
        <v>-1.19408956105966</v>
      </c>
      <c r="M141" s="11">
        <v>5.9787393332178702E-2</v>
      </c>
      <c r="N141" s="12">
        <f t="shared" si="2"/>
        <v>0.40338438528230469</v>
      </c>
      <c r="O141" s="12">
        <f t="shared" si="3"/>
        <v>0.89122180434176435</v>
      </c>
      <c r="P141" s="12">
        <f t="shared" si="4"/>
        <v>0.22504979989126075</v>
      </c>
      <c r="Q141" s="12">
        <f t="shared" si="5"/>
        <v>4.7519583958381073E-2</v>
      </c>
      <c r="R141" s="12">
        <f t="shared" si="6"/>
        <v>0.2436276688973</v>
      </c>
      <c r="S141" s="12">
        <f t="shared" si="7"/>
        <v>0.47937138511758731</v>
      </c>
      <c r="T141" s="12">
        <f t="shared" si="8"/>
        <v>0.47343254182967343</v>
      </c>
      <c r="U141" s="12">
        <f t="shared" si="9"/>
        <v>0.3477706846232218</v>
      </c>
      <c r="V141" s="12">
        <f t="shared" si="10"/>
        <v>0.91735612101997122</v>
      </c>
      <c r="W141" s="12">
        <f t="shared" si="11"/>
        <v>4.9901572395093845E-2</v>
      </c>
      <c r="X141" s="12">
        <f t="shared" si="12"/>
        <v>0.90999201376877814</v>
      </c>
      <c r="Y141" s="12">
        <f t="shared" si="13"/>
        <v>4.010641383612791E-2</v>
      </c>
      <c r="Z141" s="12">
        <f t="shared" si="14"/>
        <v>0.10882543837613616</v>
      </c>
      <c r="AA141" s="12">
        <f t="shared" si="15"/>
        <v>0.80371042256117442</v>
      </c>
      <c r="AB141" s="12">
        <f t="shared" si="16"/>
        <v>4.4073369028839231E-2</v>
      </c>
      <c r="AC141" s="12">
        <f t="shared" si="17"/>
        <v>0.9155741917450978</v>
      </c>
      <c r="AD141" s="12">
        <f t="shared" si="18"/>
        <v>2.6912316892010003E-2</v>
      </c>
      <c r="AE141" s="21">
        <v>25.173466863467773</v>
      </c>
      <c r="AF141" s="22">
        <v>26.8</v>
      </c>
    </row>
    <row r="142" spans="1:32" ht="15.75" customHeight="1" x14ac:dyDescent="0.25">
      <c r="A142" s="8">
        <f t="shared" si="24"/>
        <v>43768</v>
      </c>
      <c r="B142" s="1">
        <v>1</v>
      </c>
      <c r="C142" s="1">
        <v>6</v>
      </c>
      <c r="D142" s="9">
        <v>1.4612328109100001E-2</v>
      </c>
      <c r="E142" s="9">
        <v>1.1381412313600001E-2</v>
      </c>
      <c r="F142" s="9">
        <v>0.27521587172599998</v>
      </c>
      <c r="G142" s="9">
        <v>0.27572785699399999</v>
      </c>
      <c r="H142" s="10">
        <f t="shared" si="0"/>
        <v>0.92071720748655927</v>
      </c>
      <c r="I142" s="11">
        <v>0.62346934561255996</v>
      </c>
      <c r="J142" s="11">
        <v>9.2928776808019504E-4</v>
      </c>
      <c r="K142" s="10">
        <f t="shared" si="1"/>
        <v>0.92071720748655927</v>
      </c>
      <c r="L142" s="11">
        <v>-1.1792524454683799</v>
      </c>
      <c r="M142" s="11">
        <v>2.2357374427917401E-3</v>
      </c>
      <c r="N142" s="12">
        <f t="shared" si="2"/>
        <v>0.42287214608107626</v>
      </c>
      <c r="O142" s="12">
        <f t="shared" si="3"/>
        <v>0.89723913275927436</v>
      </c>
      <c r="P142" s="12">
        <f t="shared" si="4"/>
        <v>0.24583156730940231</v>
      </c>
      <c r="Q142" s="12">
        <f t="shared" si="5"/>
        <v>1.8603042941860437E-3</v>
      </c>
      <c r="R142" s="12">
        <f t="shared" si="6"/>
        <v>0.26111552888489997</v>
      </c>
      <c r="S142" s="12">
        <f t="shared" si="7"/>
        <v>0.50717128034886405</v>
      </c>
      <c r="T142" s="12">
        <f t="shared" si="8"/>
        <v>0.49557557708679101</v>
      </c>
      <c r="U142" s="12">
        <f t="shared" si="9"/>
        <v>0.36187926493183054</v>
      </c>
      <c r="V142" s="12">
        <f t="shared" si="10"/>
        <v>0.92228864778374164</v>
      </c>
      <c r="W142" s="12">
        <f t="shared" si="11"/>
        <v>4.8429838083215784E-2</v>
      </c>
      <c r="X142" s="12">
        <f t="shared" si="12"/>
        <v>0.9138485920621694</v>
      </c>
      <c r="Y142" s="12">
        <f t="shared" si="13"/>
        <v>3.7721569854614757E-2</v>
      </c>
      <c r="Z142" s="12">
        <f t="shared" si="14"/>
        <v>0.12429591674611333</v>
      </c>
      <c r="AA142" s="12">
        <f t="shared" si="15"/>
        <v>0.7788910999412948</v>
      </c>
      <c r="AB142" s="12">
        <f t="shared" si="16"/>
        <v>4.1277701998197691E-2</v>
      </c>
      <c r="AC142" s="12">
        <f t="shared" si="17"/>
        <v>0.92071720748655927</v>
      </c>
      <c r="AD142" s="12">
        <f t="shared" si="18"/>
        <v>2.8710926930760002E-2</v>
      </c>
      <c r="AE142" s="21">
        <v>22.553776500175175</v>
      </c>
      <c r="AF142" s="22">
        <v>21.1</v>
      </c>
    </row>
    <row r="143" spans="1:32" ht="15.75" customHeight="1" x14ac:dyDescent="0.25">
      <c r="A143" s="8">
        <f t="shared" si="24"/>
        <v>43768</v>
      </c>
      <c r="B143" s="1">
        <v>2</v>
      </c>
      <c r="C143" s="1">
        <v>6</v>
      </c>
      <c r="D143" s="9">
        <v>1.5426249667499999E-2</v>
      </c>
      <c r="E143" s="9">
        <v>1.21098329229E-2</v>
      </c>
      <c r="F143" s="9">
        <v>0.289641109116</v>
      </c>
      <c r="G143" s="9">
        <v>0.27888890785600001</v>
      </c>
      <c r="H143" s="10">
        <f t="shared" si="0"/>
        <v>0.91677054759421772</v>
      </c>
      <c r="I143" s="11">
        <v>0.59172615365083503</v>
      </c>
      <c r="J143" s="11">
        <v>-1.89122842049157E-2</v>
      </c>
      <c r="K143" s="10">
        <f t="shared" si="1"/>
        <v>0.91677054759421772</v>
      </c>
      <c r="L143" s="11">
        <v>-1.0416605715860101</v>
      </c>
      <c r="M143" s="11">
        <v>-4.7941216591724303E-2</v>
      </c>
      <c r="N143" s="12">
        <f t="shared" si="2"/>
        <v>0.42400885312990538</v>
      </c>
      <c r="O143" s="12">
        <f t="shared" si="3"/>
        <v>0.89262154068523469</v>
      </c>
      <c r="P143" s="12">
        <f t="shared" si="4"/>
        <v>0.24757703205625434</v>
      </c>
      <c r="Q143" s="12">
        <f t="shared" si="5"/>
        <v>-3.7122497192530024E-2</v>
      </c>
      <c r="R143" s="12">
        <f t="shared" si="6"/>
        <v>0.26346265818850001</v>
      </c>
      <c r="S143" s="12">
        <f t="shared" si="7"/>
        <v>0.50991735848903397</v>
      </c>
      <c r="T143" s="12">
        <f t="shared" si="8"/>
        <v>0.49752794409070322</v>
      </c>
      <c r="U143" s="12">
        <f t="shared" si="9"/>
        <v>0.36875129979174071</v>
      </c>
      <c r="V143" s="12">
        <f t="shared" si="10"/>
        <v>0.91850233303115925</v>
      </c>
      <c r="W143" s="12">
        <f t="shared" si="11"/>
        <v>5.034266182084899E-2</v>
      </c>
      <c r="X143" s="12">
        <f t="shared" si="12"/>
        <v>0.91013760806425925</v>
      </c>
      <c r="Y143" s="12">
        <f t="shared" si="13"/>
        <v>3.951973011489171E-2</v>
      </c>
      <c r="Z143" s="12">
        <f t="shared" si="14"/>
        <v>0.12043894528977818</v>
      </c>
      <c r="AA143" s="12">
        <f t="shared" si="15"/>
        <v>0.78501471089327557</v>
      </c>
      <c r="AB143" s="12">
        <f t="shared" si="16"/>
        <v>4.3421708722645669E-2</v>
      </c>
      <c r="AC143" s="12">
        <f t="shared" si="17"/>
        <v>0.91677054759421772</v>
      </c>
      <c r="AD143" s="12">
        <f t="shared" si="18"/>
        <v>2.9099874077890005E-2</v>
      </c>
      <c r="AE143" s="21">
        <v>17.771494424332484</v>
      </c>
      <c r="AF143" s="22">
        <v>20.82</v>
      </c>
    </row>
    <row r="144" spans="1:32" ht="15.75" customHeight="1" x14ac:dyDescent="0.25">
      <c r="A144" s="8">
        <f t="shared" si="24"/>
        <v>43768</v>
      </c>
      <c r="B144" s="1">
        <v>3</v>
      </c>
      <c r="C144" s="1">
        <v>6</v>
      </c>
      <c r="D144" s="9">
        <v>1.2748137931000001E-2</v>
      </c>
      <c r="E144" s="9">
        <v>1.0592433459E-2</v>
      </c>
      <c r="F144" s="9">
        <v>0.25262673929000001</v>
      </c>
      <c r="G144" s="9">
        <v>0.24522246959499999</v>
      </c>
      <c r="H144" s="10">
        <f t="shared" si="0"/>
        <v>0.91718673671827444</v>
      </c>
      <c r="I144" s="11">
        <v>0.595033828723884</v>
      </c>
      <c r="J144" s="11">
        <v>-1.4872514735099899E-2</v>
      </c>
      <c r="K144" s="10">
        <f t="shared" si="1"/>
        <v>0.91718673671827444</v>
      </c>
      <c r="L144" s="11">
        <v>-1.8491262632466401</v>
      </c>
      <c r="M144" s="11">
        <v>-3.7491069203742101E-2</v>
      </c>
      <c r="N144" s="12">
        <f t="shared" si="2"/>
        <v>0.39132378591181305</v>
      </c>
      <c r="O144" s="12">
        <f t="shared" si="3"/>
        <v>0.89310848196038117</v>
      </c>
      <c r="P144" s="12">
        <f t="shared" si="4"/>
        <v>0.21261970370504124</v>
      </c>
      <c r="Q144" s="12">
        <f t="shared" si="5"/>
        <v>-2.9309129017021318E-2</v>
      </c>
      <c r="R144" s="12">
        <f t="shared" si="6"/>
        <v>0.232474331664</v>
      </c>
      <c r="S144" s="12">
        <f t="shared" si="7"/>
        <v>0.46163594781905026</v>
      </c>
      <c r="T144" s="12">
        <f t="shared" si="8"/>
        <v>0.46005939284926489</v>
      </c>
      <c r="U144" s="12">
        <f t="shared" si="9"/>
        <v>0.33213156663379784</v>
      </c>
      <c r="V144" s="12">
        <f t="shared" si="10"/>
        <v>0.91890124586211641</v>
      </c>
      <c r="W144" s="12">
        <f t="shared" si="11"/>
        <v>4.7467953461667947E-2</v>
      </c>
      <c r="X144" s="12">
        <f t="shared" si="12"/>
        <v>0.9130909029612021</v>
      </c>
      <c r="Y144" s="12">
        <f t="shared" si="13"/>
        <v>3.944114357712987E-2</v>
      </c>
      <c r="Z144" s="12">
        <f t="shared" si="14"/>
        <v>9.2358684626015111E-2</v>
      </c>
      <c r="AA144" s="12">
        <f t="shared" si="15"/>
        <v>0.83090044336923008</v>
      </c>
      <c r="AB144" s="12">
        <f t="shared" si="16"/>
        <v>4.3195199348958747E-2</v>
      </c>
      <c r="AC144" s="12">
        <f t="shared" si="17"/>
        <v>0.91718673671827433</v>
      </c>
      <c r="AD144" s="12">
        <f t="shared" si="18"/>
        <v>2.5581490305400002E-2</v>
      </c>
      <c r="AE144" s="21">
        <v>19.7699452812709</v>
      </c>
      <c r="AF144" s="22">
        <v>23.23</v>
      </c>
    </row>
    <row r="145" spans="1:32" ht="15.75" customHeight="1" x14ac:dyDescent="0.25">
      <c r="A145" s="8">
        <f t="shared" si="24"/>
        <v>43768</v>
      </c>
      <c r="B145" s="1">
        <v>4</v>
      </c>
      <c r="C145" s="1">
        <v>6</v>
      </c>
      <c r="D145" s="9">
        <v>1.3987621043700001E-2</v>
      </c>
      <c r="E145" s="9">
        <v>1.0921653687900001E-2</v>
      </c>
      <c r="F145" s="9">
        <v>0.26796770764099997</v>
      </c>
      <c r="G145" s="9">
        <v>0.31078273369699999</v>
      </c>
      <c r="H145" s="10">
        <f t="shared" si="0"/>
        <v>0.93210130718650797</v>
      </c>
      <c r="I145" s="11">
        <v>0.67121417002793804</v>
      </c>
      <c r="J145" s="11">
        <v>2.35177774639234E-2</v>
      </c>
      <c r="K145" s="10">
        <f t="shared" si="1"/>
        <v>0.93210130718650797</v>
      </c>
      <c r="L145" s="11">
        <v>-1.6435453508275499</v>
      </c>
      <c r="M145" s="11">
        <v>5.2555833326748097E-2</v>
      </c>
      <c r="N145" s="12">
        <f t="shared" si="2"/>
        <v>0.45887866742831152</v>
      </c>
      <c r="O145" s="12">
        <f t="shared" si="3"/>
        <v>0.91055852940821436</v>
      </c>
      <c r="P145" s="12">
        <f t="shared" si="4"/>
        <v>0.28656197918873505</v>
      </c>
      <c r="Q145" s="12">
        <f t="shared" si="5"/>
        <v>0.15977681203796346</v>
      </c>
      <c r="R145" s="12">
        <f t="shared" si="6"/>
        <v>0.2967951126533</v>
      </c>
      <c r="S145" s="12">
        <f t="shared" si="7"/>
        <v>0.56069982819984943</v>
      </c>
      <c r="T145" s="12">
        <f t="shared" si="8"/>
        <v>0.53977772894118436</v>
      </c>
      <c r="U145" s="12">
        <f t="shared" si="9"/>
        <v>0.38498549726054809</v>
      </c>
      <c r="V145" s="12">
        <f t="shared" si="10"/>
        <v>0.93325386530795318</v>
      </c>
      <c r="W145" s="12">
        <f t="shared" si="11"/>
        <v>4.1668019173816878E-2</v>
      </c>
      <c r="X145" s="12">
        <f t="shared" si="12"/>
        <v>0.92579723643645195</v>
      </c>
      <c r="Y145" s="12">
        <f t="shared" si="13"/>
        <v>3.2534744389731224E-2</v>
      </c>
      <c r="Z145" s="12">
        <f t="shared" si="14"/>
        <v>0.12308537236977446</v>
      </c>
      <c r="AA145" s="12">
        <f t="shared" si="15"/>
        <v>0.78080852017499391</v>
      </c>
      <c r="AB145" s="12">
        <f t="shared" si="16"/>
        <v>3.5142408196164945E-2</v>
      </c>
      <c r="AC145" s="12">
        <f t="shared" si="17"/>
        <v>0.93210130718650785</v>
      </c>
      <c r="AD145" s="12">
        <f t="shared" si="18"/>
        <v>3.2170438738490001E-2</v>
      </c>
      <c r="AE145" s="21">
        <v>19.405156497521695</v>
      </c>
      <c r="AF145" s="22">
        <v>20.98</v>
      </c>
    </row>
    <row r="146" spans="1:32" ht="15.75" customHeight="1" x14ac:dyDescent="0.25">
      <c r="A146" s="8">
        <v>43797</v>
      </c>
      <c r="B146" s="1">
        <v>1</v>
      </c>
      <c r="C146" s="1">
        <v>1</v>
      </c>
      <c r="D146" s="9">
        <v>6.0061169945100003E-2</v>
      </c>
      <c r="E146" s="9">
        <v>4.4008339036800001E-2</v>
      </c>
      <c r="F146" s="9">
        <v>0.29876032483499998</v>
      </c>
      <c r="G146" s="9">
        <v>0.45441851574300002</v>
      </c>
      <c r="H146" s="10">
        <f t="shared" si="0"/>
        <v>0.82341104370773743</v>
      </c>
      <c r="I146" s="11">
        <v>0.61658524318746599</v>
      </c>
      <c r="J146" s="11">
        <v>0.20666830043784301</v>
      </c>
      <c r="K146" s="10">
        <f t="shared" si="1"/>
        <v>0.82341104370773743</v>
      </c>
      <c r="L146" s="11">
        <v>0.32366483656220002</v>
      </c>
      <c r="M146" s="11">
        <v>0.25099044033613599</v>
      </c>
      <c r="N146" s="12">
        <f t="shared" si="2"/>
        <v>0.48807377418969644</v>
      </c>
      <c r="O146" s="12">
        <f t="shared" si="3"/>
        <v>0.78339092113805275</v>
      </c>
      <c r="P146" s="12">
        <f t="shared" si="4"/>
        <v>0.40158146333521094</v>
      </c>
      <c r="Q146" s="12">
        <f t="shared" si="5"/>
        <v>0.5210135950748056</v>
      </c>
      <c r="R146" s="12">
        <f t="shared" si="6"/>
        <v>0.39435734579789999</v>
      </c>
      <c r="S146" s="12">
        <f t="shared" si="7"/>
        <v>0.65769237259769242</v>
      </c>
      <c r="T146" s="12">
        <f t="shared" si="8"/>
        <v>0.58309301511111455</v>
      </c>
      <c r="U146" s="12">
        <f t="shared" si="9"/>
        <v>0.64076003852347962</v>
      </c>
      <c r="V146" s="12">
        <f t="shared" si="10"/>
        <v>0.83120695857883509</v>
      </c>
      <c r="W146" s="12">
        <f t="shared" si="11"/>
        <v>0.10754244905194688</v>
      </c>
      <c r="X146" s="12">
        <f t="shared" si="12"/>
        <v>0.81365847721952045</v>
      </c>
      <c r="Y146" s="12">
        <f t="shared" si="13"/>
        <v>7.8799073728532718E-2</v>
      </c>
      <c r="Z146" s="12">
        <f t="shared" si="14"/>
        <v>0.15425104879751037</v>
      </c>
      <c r="AA146" s="12">
        <f t="shared" si="15"/>
        <v>0.73272530450250328</v>
      </c>
      <c r="AB146" s="12">
        <f t="shared" si="16"/>
        <v>9.6845391444589077E-2</v>
      </c>
      <c r="AC146" s="12">
        <f t="shared" si="17"/>
        <v>0.82341104370773743</v>
      </c>
      <c r="AD146" s="12">
        <f t="shared" si="18"/>
        <v>4.9842685477980007E-2</v>
      </c>
      <c r="AE146" s="21">
        <v>17.933352628386729</v>
      </c>
      <c r="AF146" s="22">
        <v>17.759999999999998</v>
      </c>
    </row>
    <row r="147" spans="1:32" ht="15.75" customHeight="1" x14ac:dyDescent="0.25">
      <c r="A147" s="8">
        <f t="shared" ref="A147:A169" si="25">A146</f>
        <v>43797</v>
      </c>
      <c r="B147" s="1">
        <v>2</v>
      </c>
      <c r="C147" s="1">
        <v>1</v>
      </c>
      <c r="D147" s="9">
        <v>5.3016396776299997E-2</v>
      </c>
      <c r="E147" s="9">
        <v>4.1662639056599997E-2</v>
      </c>
      <c r="F147" s="9">
        <v>0.27360484486100001</v>
      </c>
      <c r="G147" s="9">
        <v>0.41692455614599999</v>
      </c>
      <c r="H147" s="10">
        <f t="shared" si="0"/>
        <v>0.81830003326545653</v>
      </c>
      <c r="I147" s="11">
        <v>0.58721092713441803</v>
      </c>
      <c r="J147" s="11">
        <v>0.20755048384036501</v>
      </c>
      <c r="K147" s="10">
        <f t="shared" si="1"/>
        <v>0.81830003326545653</v>
      </c>
      <c r="L147" s="11">
        <v>0.29565003895459002</v>
      </c>
      <c r="M147" s="11">
        <v>0.25363616693516</v>
      </c>
      <c r="N147" s="12">
        <f t="shared" si="2"/>
        <v>0.46697223240590507</v>
      </c>
      <c r="O147" s="12">
        <f t="shared" si="3"/>
        <v>0.77741103892058416</v>
      </c>
      <c r="P147" s="12">
        <f t="shared" si="4"/>
        <v>0.35865871067838684</v>
      </c>
      <c r="Q147" s="12">
        <f t="shared" si="5"/>
        <v>0.52382007839740918</v>
      </c>
      <c r="R147" s="12">
        <f t="shared" si="6"/>
        <v>0.3639081593697</v>
      </c>
      <c r="S147" s="12">
        <f t="shared" si="7"/>
        <v>0.61846237978228125</v>
      </c>
      <c r="T147" s="12">
        <f t="shared" si="8"/>
        <v>0.56277883453620703</v>
      </c>
      <c r="U147" s="12">
        <f t="shared" si="9"/>
        <v>0.60198783036320846</v>
      </c>
      <c r="V147" s="12">
        <f t="shared" si="10"/>
        <v>0.82655375274329013</v>
      </c>
      <c r="W147" s="12">
        <f t="shared" si="11"/>
        <v>0.10362788222660982</v>
      </c>
      <c r="X147" s="12">
        <f t="shared" si="12"/>
        <v>0.81493672578279142</v>
      </c>
      <c r="Y147" s="12">
        <f t="shared" si="13"/>
        <v>8.1435391990598613E-2</v>
      </c>
      <c r="Z147" s="12">
        <f t="shared" si="14"/>
        <v>0.11991839185750015</v>
      </c>
      <c r="AA147" s="12">
        <f t="shared" si="15"/>
        <v>0.78584441021884976</v>
      </c>
      <c r="AB147" s="12">
        <f t="shared" si="16"/>
        <v>9.9928484524213157E-2</v>
      </c>
      <c r="AC147" s="12">
        <f t="shared" si="17"/>
        <v>0.81830003326545664</v>
      </c>
      <c r="AD147" s="12">
        <f t="shared" si="18"/>
        <v>4.5858719520260001E-2</v>
      </c>
      <c r="AE147" s="21">
        <v>20.270648215994896</v>
      </c>
      <c r="AF147" s="22">
        <v>18.520000000000003</v>
      </c>
    </row>
    <row r="148" spans="1:32" ht="15.75" customHeight="1" x14ac:dyDescent="0.25">
      <c r="A148" s="8">
        <f t="shared" si="25"/>
        <v>43797</v>
      </c>
      <c r="B148" s="1">
        <v>3</v>
      </c>
      <c r="C148" s="1">
        <v>1</v>
      </c>
      <c r="D148" s="9">
        <v>4.7511854642200001E-2</v>
      </c>
      <c r="E148" s="9">
        <v>5.2165780339899999E-2</v>
      </c>
      <c r="F148" s="9">
        <v>0.21289258069700001</v>
      </c>
      <c r="G148" s="9">
        <v>0.30960713178299998</v>
      </c>
      <c r="H148" s="10">
        <f t="shared" si="0"/>
        <v>0.71161035781375226</v>
      </c>
      <c r="I148" s="11">
        <v>0.44810183951288801</v>
      </c>
      <c r="J148" s="11">
        <v>0.185099721159563</v>
      </c>
      <c r="K148" s="10">
        <f t="shared" si="1"/>
        <v>0.71161035781375226</v>
      </c>
      <c r="L148" s="11">
        <v>0.20330797864224601</v>
      </c>
      <c r="M148" s="11">
        <v>0.26011386586366803</v>
      </c>
      <c r="N148" s="12">
        <f t="shared" si="2"/>
        <v>0.34669736511508714</v>
      </c>
      <c r="O148" s="12">
        <f t="shared" si="3"/>
        <v>0.65258411864209021</v>
      </c>
      <c r="P148" s="12">
        <f t="shared" si="4"/>
        <v>0.19328267083071171</v>
      </c>
      <c r="Q148" s="12">
        <f t="shared" si="5"/>
        <v>0.45428802999785711</v>
      </c>
      <c r="R148" s="12">
        <f t="shared" si="6"/>
        <v>0.2620952771408</v>
      </c>
      <c r="S148" s="12">
        <f t="shared" si="7"/>
        <v>0.44856504998582175</v>
      </c>
      <c r="T148" s="12">
        <f t="shared" si="8"/>
        <v>0.4586795088402924</v>
      </c>
      <c r="U148" s="12">
        <f t="shared" si="9"/>
        <v>0.55314816501013642</v>
      </c>
      <c r="V148" s="12">
        <f t="shared" si="10"/>
        <v>0.73240250424383024</v>
      </c>
      <c r="W148" s="12">
        <f t="shared" si="11"/>
        <v>0.11608507938793723</v>
      </c>
      <c r="X148" s="12">
        <f t="shared" si="12"/>
        <v>0.75645896677286362</v>
      </c>
      <c r="Y148" s="12">
        <f t="shared" si="13"/>
        <v>0.12745595383919922</v>
      </c>
      <c r="Z148" s="12">
        <f t="shared" si="14"/>
        <v>-4.6689768457445296E-2</v>
      </c>
      <c r="AA148" s="12">
        <f t="shared" si="15"/>
        <v>1.0979529368564447</v>
      </c>
      <c r="AB148" s="12">
        <f t="shared" si="16"/>
        <v>0.16849024129218826</v>
      </c>
      <c r="AC148" s="12">
        <f t="shared" si="17"/>
        <v>0.71161035781375226</v>
      </c>
      <c r="AD148" s="12">
        <f t="shared" si="18"/>
        <v>3.6177291212289998E-2</v>
      </c>
      <c r="AE148" s="21">
        <v>14.231493656712825</v>
      </c>
      <c r="AF148" s="22">
        <v>16.639999999999997</v>
      </c>
    </row>
    <row r="149" spans="1:32" ht="15.75" customHeight="1" x14ac:dyDescent="0.25">
      <c r="A149" s="8">
        <f t="shared" si="25"/>
        <v>43797</v>
      </c>
      <c r="B149" s="1">
        <v>4</v>
      </c>
      <c r="C149" s="1">
        <v>1</v>
      </c>
      <c r="D149" s="9">
        <v>5.9160206457500003E-2</v>
      </c>
      <c r="E149" s="9">
        <v>5.4337776491099998E-2</v>
      </c>
      <c r="F149" s="9">
        <v>0.25041695716599999</v>
      </c>
      <c r="G149" s="9">
        <v>0.36585736767600002</v>
      </c>
      <c r="H149" s="10">
        <f t="shared" si="0"/>
        <v>0.74136885089994586</v>
      </c>
      <c r="I149" s="11">
        <v>0.50780466484671605</v>
      </c>
      <c r="J149" s="11">
        <v>0.18731984419373099</v>
      </c>
      <c r="K149" s="10">
        <f t="shared" si="1"/>
        <v>0.74136885089994586</v>
      </c>
      <c r="L149" s="11">
        <v>0.249578564535131</v>
      </c>
      <c r="M149" s="11">
        <v>0.252667540545227</v>
      </c>
      <c r="N149" s="12">
        <f t="shared" si="2"/>
        <v>0.39563832742584254</v>
      </c>
      <c r="O149" s="12">
        <f t="shared" si="3"/>
        <v>0.68740155555293669</v>
      </c>
      <c r="P149" s="12">
        <f t="shared" si="4"/>
        <v>0.27167339418495662</v>
      </c>
      <c r="Q149" s="12">
        <f t="shared" si="5"/>
        <v>0.46099278505918129</v>
      </c>
      <c r="R149" s="12">
        <f t="shared" si="6"/>
        <v>0.30669716121849999</v>
      </c>
      <c r="S149" s="12">
        <f t="shared" si="7"/>
        <v>0.52049429760870924</v>
      </c>
      <c r="T149" s="12">
        <f t="shared" si="8"/>
        <v>0.49733729897909534</v>
      </c>
      <c r="U149" s="12">
        <f t="shared" si="9"/>
        <v>0.60262948840170405</v>
      </c>
      <c r="V149" s="12">
        <f t="shared" si="10"/>
        <v>0.75809136872114946</v>
      </c>
      <c r="W149" s="12">
        <f t="shared" si="11"/>
        <v>0.12341618046072556</v>
      </c>
      <c r="X149" s="12">
        <f t="shared" si="12"/>
        <v>0.76322787927429603</v>
      </c>
      <c r="Y149" s="12">
        <f t="shared" si="13"/>
        <v>0.11335594026497854</v>
      </c>
      <c r="Z149" s="12">
        <f t="shared" si="14"/>
        <v>4.2489124838314928E-2</v>
      </c>
      <c r="AA149" s="12">
        <f t="shared" si="15"/>
        <v>0.91848524109082708</v>
      </c>
      <c r="AB149" s="12">
        <f t="shared" si="16"/>
        <v>0.14852174998214343</v>
      </c>
      <c r="AC149" s="12">
        <f t="shared" si="17"/>
        <v>0.74136885089994575</v>
      </c>
      <c r="AD149" s="12">
        <f t="shared" si="18"/>
        <v>4.2019514416710008E-2</v>
      </c>
      <c r="AE149" s="21">
        <v>15.990761683456288</v>
      </c>
      <c r="AF149" s="22">
        <v>17.600000000000001</v>
      </c>
    </row>
    <row r="150" spans="1:32" ht="15.75" customHeight="1" x14ac:dyDescent="0.25">
      <c r="A150" s="8">
        <f t="shared" si="25"/>
        <v>43797</v>
      </c>
      <c r="B150" s="1">
        <v>1</v>
      </c>
      <c r="C150" s="1">
        <v>2</v>
      </c>
      <c r="D150" s="9">
        <v>4.9269581149799999E-2</v>
      </c>
      <c r="E150" s="9">
        <v>4.2057351798100003E-2</v>
      </c>
      <c r="F150" s="9">
        <v>0.30451683896300002</v>
      </c>
      <c r="G150" s="9">
        <v>0.49169083587599999</v>
      </c>
      <c r="H150" s="10">
        <f t="shared" si="0"/>
        <v>0.84240751436975481</v>
      </c>
      <c r="I150" s="11">
        <v>0.65243183413394101</v>
      </c>
      <c r="J150" s="11">
        <v>0.23508187980083001</v>
      </c>
      <c r="K150" s="10">
        <f t="shared" si="1"/>
        <v>0.84240751436975481</v>
      </c>
      <c r="L150" s="11">
        <v>0.32712200996114099</v>
      </c>
      <c r="M150" s="11">
        <v>0.27905957127733599</v>
      </c>
      <c r="N150" s="12">
        <f t="shared" si="2"/>
        <v>0.51627006145234156</v>
      </c>
      <c r="O150" s="12">
        <f t="shared" si="3"/>
        <v>0.80561679181261314</v>
      </c>
      <c r="P150" s="12">
        <f t="shared" si="4"/>
        <v>0.4482120158982516</v>
      </c>
      <c r="Q150" s="12">
        <f t="shared" si="5"/>
        <v>0.61465893823934747</v>
      </c>
      <c r="R150" s="12">
        <f t="shared" si="6"/>
        <v>0.44242125472619998</v>
      </c>
      <c r="S150" s="12">
        <f t="shared" si="7"/>
        <v>0.70580409943418254</v>
      </c>
      <c r="T150" s="12">
        <f t="shared" si="8"/>
        <v>0.63751884436240958</v>
      </c>
      <c r="U150" s="12">
        <f t="shared" si="9"/>
        <v>0.64833603235454029</v>
      </c>
      <c r="V150" s="12">
        <f t="shared" si="10"/>
        <v>0.84861636225153458</v>
      </c>
      <c r="W150" s="12">
        <f t="shared" si="11"/>
        <v>8.4507855136541868E-2</v>
      </c>
      <c r="X150" s="12">
        <f t="shared" si="12"/>
        <v>0.84335480352145964</v>
      </c>
      <c r="Y150" s="12">
        <f t="shared" si="13"/>
        <v>7.2137341341998423E-2</v>
      </c>
      <c r="Z150" s="12">
        <f t="shared" si="14"/>
        <v>7.8971548905670721E-2</v>
      </c>
      <c r="AA150" s="12">
        <f t="shared" si="15"/>
        <v>0.85361699483963904</v>
      </c>
      <c r="AB150" s="12">
        <f t="shared" si="16"/>
        <v>8.5536171775848366E-2</v>
      </c>
      <c r="AC150" s="12">
        <f t="shared" si="17"/>
        <v>0.84240751436975481</v>
      </c>
      <c r="AD150" s="12">
        <f t="shared" si="18"/>
        <v>5.3374818767410008E-2</v>
      </c>
      <c r="AE150" s="21">
        <v>23.586422931454372</v>
      </c>
      <c r="AF150" s="22">
        <v>23.8</v>
      </c>
    </row>
    <row r="151" spans="1:32" ht="15.75" customHeight="1" x14ac:dyDescent="0.25">
      <c r="A151" s="8">
        <f t="shared" si="25"/>
        <v>43797</v>
      </c>
      <c r="B151" s="1">
        <v>2</v>
      </c>
      <c r="C151" s="1">
        <v>2</v>
      </c>
      <c r="D151" s="9">
        <v>4.5850886637000002E-2</v>
      </c>
      <c r="E151" s="9">
        <v>4.30857126821E-2</v>
      </c>
      <c r="F151" s="9">
        <v>0.27556448500699998</v>
      </c>
      <c r="G151" s="9">
        <v>0.44234578259099999</v>
      </c>
      <c r="H151" s="10">
        <f t="shared" si="0"/>
        <v>0.8224848898283359</v>
      </c>
      <c r="I151" s="11">
        <v>0.60774402658743398</v>
      </c>
      <c r="J151" s="11">
        <v>0.23231496345918101</v>
      </c>
      <c r="K151" s="10">
        <f t="shared" si="1"/>
        <v>0.8224848898283359</v>
      </c>
      <c r="L151" s="11">
        <v>0.29422728268075798</v>
      </c>
      <c r="M151" s="11">
        <v>0.28245499258675499</v>
      </c>
      <c r="N151" s="12">
        <f t="shared" si="2"/>
        <v>0.48190639657223044</v>
      </c>
      <c r="O151" s="12">
        <f t="shared" si="3"/>
        <v>0.78230732109915291</v>
      </c>
      <c r="P151" s="12">
        <f t="shared" si="4"/>
        <v>0.38802870682617646</v>
      </c>
      <c r="Q151" s="12">
        <f t="shared" si="5"/>
        <v>0.60523509616909954</v>
      </c>
      <c r="R151" s="12">
        <f t="shared" si="6"/>
        <v>0.396494895954</v>
      </c>
      <c r="S151" s="12">
        <f t="shared" si="7"/>
        <v>0.6457378040870787</v>
      </c>
      <c r="T151" s="12">
        <f t="shared" si="8"/>
        <v>0.60184613291160471</v>
      </c>
      <c r="U151" s="12">
        <f t="shared" si="9"/>
        <v>0.60974564817538002</v>
      </c>
      <c r="V151" s="12">
        <f t="shared" si="10"/>
        <v>0.83036279341315045</v>
      </c>
      <c r="W151" s="12">
        <f t="shared" si="11"/>
        <v>8.6302290831015316E-2</v>
      </c>
      <c r="X151" s="12">
        <f t="shared" si="12"/>
        <v>0.83260013441561986</v>
      </c>
      <c r="Y151" s="12">
        <f t="shared" si="13"/>
        <v>8.1097574753364723E-2</v>
      </c>
      <c r="Z151" s="12">
        <f t="shared" si="14"/>
        <v>3.1091518858042889E-2</v>
      </c>
      <c r="AA151" s="12">
        <f t="shared" si="15"/>
        <v>0.93969202871055046</v>
      </c>
      <c r="AB151" s="12">
        <f t="shared" si="16"/>
        <v>9.740278844692353E-2</v>
      </c>
      <c r="AC151" s="12">
        <f t="shared" si="17"/>
        <v>0.8224848898283359</v>
      </c>
      <c r="AD151" s="12">
        <f t="shared" si="18"/>
        <v>4.8543149527310002E-2</v>
      </c>
      <c r="AE151" s="21">
        <v>21.60833940447862</v>
      </c>
      <c r="AF151" s="22">
        <v>25.68</v>
      </c>
    </row>
    <row r="152" spans="1:32" ht="15.75" customHeight="1" x14ac:dyDescent="0.25">
      <c r="A152" s="8">
        <f t="shared" si="25"/>
        <v>43797</v>
      </c>
      <c r="B152" s="1">
        <v>3</v>
      </c>
      <c r="C152" s="1">
        <v>2</v>
      </c>
      <c r="D152" s="9">
        <v>4.8452283293100001E-2</v>
      </c>
      <c r="E152" s="9">
        <v>4.3303309203699999E-2</v>
      </c>
      <c r="F152" s="9">
        <v>0.300702166938</v>
      </c>
      <c r="G152" s="9">
        <v>0.47953458211799999</v>
      </c>
      <c r="H152" s="10">
        <f t="shared" si="0"/>
        <v>0.83435282743478256</v>
      </c>
      <c r="I152" s="11">
        <v>0.63973667276435198</v>
      </c>
      <c r="J152" s="11">
        <v>0.229202758517036</v>
      </c>
      <c r="K152" s="10">
        <f t="shared" si="1"/>
        <v>0.83435282743478256</v>
      </c>
      <c r="L152" s="11">
        <v>0.31703722471635398</v>
      </c>
      <c r="M152" s="11">
        <v>0.27470723533318703</v>
      </c>
      <c r="N152" s="12">
        <f t="shared" si="2"/>
        <v>0.50601009730879509</v>
      </c>
      <c r="O152" s="12">
        <f t="shared" si="3"/>
        <v>0.79619280809869553</v>
      </c>
      <c r="P152" s="12">
        <f t="shared" si="4"/>
        <v>0.43253510437265724</v>
      </c>
      <c r="Q152" s="12">
        <f t="shared" si="5"/>
        <v>0.59471608402766307</v>
      </c>
      <c r="R152" s="12">
        <f t="shared" si="6"/>
        <v>0.43108229882490001</v>
      </c>
      <c r="S152" s="12">
        <f t="shared" si="7"/>
        <v>0.6887300239909343</v>
      </c>
      <c r="T152" s="12">
        <f t="shared" si="8"/>
        <v>0.62901917329338664</v>
      </c>
      <c r="U152" s="12">
        <f t="shared" si="9"/>
        <v>0.64014576812109802</v>
      </c>
      <c r="V152" s="12">
        <f t="shared" si="10"/>
        <v>0.84121257387949533</v>
      </c>
      <c r="W152" s="12">
        <f t="shared" si="11"/>
        <v>8.4812036765326129E-2</v>
      </c>
      <c r="X152" s="12">
        <f t="shared" si="12"/>
        <v>0.83938881399690191</v>
      </c>
      <c r="Y152" s="12">
        <f t="shared" si="13"/>
        <v>7.5799149237771909E-2</v>
      </c>
      <c r="Z152" s="12">
        <f t="shared" si="14"/>
        <v>5.61161881176842E-2</v>
      </c>
      <c r="AA152" s="12">
        <f t="shared" si="15"/>
        <v>0.89373103310214363</v>
      </c>
      <c r="AB152" s="12">
        <f t="shared" si="16"/>
        <v>9.0302786949042757E-2</v>
      </c>
      <c r="AC152" s="12">
        <f t="shared" si="17"/>
        <v>0.83435282743478267</v>
      </c>
      <c r="AD152" s="12">
        <f t="shared" si="18"/>
        <v>5.2283789132170001E-2</v>
      </c>
      <c r="AE152" s="21">
        <v>22.448677887813659</v>
      </c>
      <c r="AF152" s="22">
        <v>26.1</v>
      </c>
    </row>
    <row r="153" spans="1:32" ht="15.75" customHeight="1" x14ac:dyDescent="0.25">
      <c r="A153" s="8">
        <f t="shared" si="25"/>
        <v>43797</v>
      </c>
      <c r="B153" s="1"/>
      <c r="C153" s="1"/>
      <c r="D153" s="9"/>
      <c r="E153" s="9"/>
      <c r="F153" s="9"/>
      <c r="G153" s="9"/>
      <c r="H153" s="10"/>
      <c r="I153" s="11"/>
      <c r="J153" s="11"/>
      <c r="K153" s="10"/>
      <c r="L153" s="11"/>
      <c r="M153" s="11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21"/>
      <c r="AF153" s="22"/>
    </row>
    <row r="154" spans="1:32" ht="15.75" customHeight="1" x14ac:dyDescent="0.25">
      <c r="A154" s="8">
        <f t="shared" si="25"/>
        <v>43797</v>
      </c>
      <c r="B154" s="1">
        <v>1</v>
      </c>
      <c r="C154" s="1">
        <v>3</v>
      </c>
      <c r="D154" s="9">
        <v>4.4748942560100001E-2</v>
      </c>
      <c r="E154" s="9">
        <v>4.5394582310299997E-2</v>
      </c>
      <c r="F154" s="9">
        <v>0.25111253577300002</v>
      </c>
      <c r="G154" s="9">
        <v>0.38867956282499999</v>
      </c>
      <c r="H154" s="10">
        <f t="shared" si="0"/>
        <v>0.79084410891991475</v>
      </c>
      <c r="I154" s="11">
        <v>0.55127044619938903</v>
      </c>
      <c r="J154" s="11">
        <v>0.21501832759963099</v>
      </c>
      <c r="K154" s="10">
        <f t="shared" si="1"/>
        <v>0.79084410891991475</v>
      </c>
      <c r="L154" s="11">
        <v>0.258998954117381</v>
      </c>
      <c r="M154" s="11">
        <v>0.27188459163372802</v>
      </c>
      <c r="N154" s="12">
        <f t="shared" si="2"/>
        <v>0.43626109263018548</v>
      </c>
      <c r="O154" s="12">
        <f t="shared" si="3"/>
        <v>0.74528760743630018</v>
      </c>
      <c r="P154" s="12">
        <f t="shared" si="4"/>
        <v>0.31728235402500027</v>
      </c>
      <c r="Q154" s="12">
        <f t="shared" si="5"/>
        <v>0.54783018549244145</v>
      </c>
      <c r="R154" s="12">
        <f t="shared" si="6"/>
        <v>0.34393062026490001</v>
      </c>
      <c r="S154" s="12">
        <f t="shared" si="7"/>
        <v>0.57304836465699616</v>
      </c>
      <c r="T154" s="12">
        <f t="shared" si="8"/>
        <v>0.55268928195471101</v>
      </c>
      <c r="U154" s="12">
        <f t="shared" si="9"/>
        <v>0.57694016927208125</v>
      </c>
      <c r="V154" s="12">
        <f t="shared" si="10"/>
        <v>0.80178065561329082</v>
      </c>
      <c r="W154" s="12">
        <f t="shared" si="11"/>
        <v>9.3456108759247508E-2</v>
      </c>
      <c r="X154" s="12">
        <f t="shared" si="12"/>
        <v>0.8117393935529188</v>
      </c>
      <c r="Y154" s="12">
        <f t="shared" si="13"/>
        <v>9.4804497687833819E-2</v>
      </c>
      <c r="Z154" s="12">
        <f t="shared" si="14"/>
        <v>-7.1623530489653775E-3</v>
      </c>
      <c r="AA154" s="12">
        <f t="shared" si="15"/>
        <v>1.0144280448489451</v>
      </c>
      <c r="AB154" s="12">
        <f t="shared" si="16"/>
        <v>0.11679179111029968</v>
      </c>
      <c r="AC154" s="12">
        <f t="shared" si="17"/>
        <v>0.79084410891991452</v>
      </c>
      <c r="AD154" s="12">
        <f t="shared" si="18"/>
        <v>4.3407414513530002E-2</v>
      </c>
      <c r="AE154" s="21">
        <v>22.744170853668795</v>
      </c>
      <c r="AF154" s="22">
        <v>23.88</v>
      </c>
    </row>
    <row r="155" spans="1:32" ht="15.75" customHeight="1" x14ac:dyDescent="0.25">
      <c r="A155" s="8">
        <f t="shared" si="25"/>
        <v>43797</v>
      </c>
      <c r="B155" s="1">
        <v>2</v>
      </c>
      <c r="C155" s="1">
        <v>3</v>
      </c>
      <c r="D155" s="9">
        <v>4.8294765837E-2</v>
      </c>
      <c r="E155" s="9">
        <v>4.4544716183400002E-2</v>
      </c>
      <c r="F155" s="9">
        <v>0.28059751381499998</v>
      </c>
      <c r="G155" s="9">
        <v>0.45536271210599999</v>
      </c>
      <c r="H155" s="10">
        <f t="shared" si="0"/>
        <v>0.82178814051303617</v>
      </c>
      <c r="I155" s="11">
        <v>0.61628404435210105</v>
      </c>
      <c r="J155" s="11">
        <v>0.237465547913672</v>
      </c>
      <c r="K155" s="10">
        <f t="shared" si="1"/>
        <v>0.82178814051303617</v>
      </c>
      <c r="L155" s="11">
        <v>0.301978738748854</v>
      </c>
      <c r="M155" s="11">
        <v>0.28896200396056299</v>
      </c>
      <c r="N155" s="12">
        <f t="shared" si="2"/>
        <v>0.48750507301287965</v>
      </c>
      <c r="O155" s="12">
        <f t="shared" si="3"/>
        <v>0.78149212440025217</v>
      </c>
      <c r="P155" s="12">
        <f t="shared" si="4"/>
        <v>0.40208493426615016</v>
      </c>
      <c r="Q155" s="12">
        <f t="shared" si="5"/>
        <v>0.62283231207181688</v>
      </c>
      <c r="R155" s="12">
        <f t="shared" si="6"/>
        <v>0.407067946269</v>
      </c>
      <c r="S155" s="12">
        <f t="shared" si="7"/>
        <v>0.65740555055292782</v>
      </c>
      <c r="T155" s="12">
        <f t="shared" si="8"/>
        <v>0.60837679469586692</v>
      </c>
      <c r="U155" s="12">
        <f t="shared" si="9"/>
        <v>0.62471533968595061</v>
      </c>
      <c r="V155" s="12">
        <f t="shared" si="10"/>
        <v>0.82972800722848639</v>
      </c>
      <c r="W155" s="12">
        <f t="shared" si="11"/>
        <v>8.8096629955962166E-2</v>
      </c>
      <c r="X155" s="12">
        <f t="shared" si="12"/>
        <v>0.83064737242004938</v>
      </c>
      <c r="Y155" s="12">
        <f t="shared" si="13"/>
        <v>8.1255997623988427E-2</v>
      </c>
      <c r="Z155" s="12">
        <f t="shared" si="14"/>
        <v>4.0392832575002785E-2</v>
      </c>
      <c r="AA155" s="12">
        <f t="shared" si="15"/>
        <v>0.92235080575280526</v>
      </c>
      <c r="AB155" s="12">
        <f t="shared" si="16"/>
        <v>9.7822494023249801E-2</v>
      </c>
      <c r="AC155" s="12">
        <f t="shared" si="17"/>
        <v>0.82178814051303606</v>
      </c>
      <c r="AD155" s="12">
        <f t="shared" si="18"/>
        <v>4.9990742828940005E-2</v>
      </c>
      <c r="AE155" s="21">
        <v>25.173410513546905</v>
      </c>
      <c r="AF155" s="22">
        <v>22.68</v>
      </c>
    </row>
    <row r="156" spans="1:32" ht="15.75" customHeight="1" x14ac:dyDescent="0.25">
      <c r="A156" s="8">
        <f t="shared" si="25"/>
        <v>43797</v>
      </c>
      <c r="B156" s="1">
        <v>3</v>
      </c>
      <c r="C156" s="1">
        <v>3</v>
      </c>
      <c r="D156" s="9">
        <v>4.8086405282300002E-2</v>
      </c>
      <c r="E156" s="9">
        <v>4.29115700103E-2</v>
      </c>
      <c r="F156" s="9">
        <v>0.27857881284699998</v>
      </c>
      <c r="G156" s="9">
        <v>0.43613961109600002</v>
      </c>
      <c r="H156" s="10">
        <f t="shared" si="0"/>
        <v>0.82084766011346899</v>
      </c>
      <c r="I156" s="11">
        <v>0.602462948833835</v>
      </c>
      <c r="J156" s="11">
        <v>0.22045156941633001</v>
      </c>
      <c r="K156" s="10">
        <f t="shared" si="1"/>
        <v>0.82084766011346899</v>
      </c>
      <c r="L156" s="11">
        <v>0.29500341238886002</v>
      </c>
      <c r="M156" s="11">
        <v>0.26856575236610403</v>
      </c>
      <c r="N156" s="12">
        <f t="shared" si="2"/>
        <v>0.47796285662927968</v>
      </c>
      <c r="O156" s="12">
        <f t="shared" si="3"/>
        <v>0.78039176233275875</v>
      </c>
      <c r="P156" s="12">
        <f t="shared" si="4"/>
        <v>0.3806616541782939</v>
      </c>
      <c r="Q156" s="12">
        <f t="shared" si="5"/>
        <v>0.56558787310051106</v>
      </c>
      <c r="R156" s="12">
        <f t="shared" si="6"/>
        <v>0.38805320581370001</v>
      </c>
      <c r="S156" s="12">
        <f t="shared" si="7"/>
        <v>0.63871913140539616</v>
      </c>
      <c r="T156" s="12">
        <f t="shared" si="8"/>
        <v>0.59140867954543075</v>
      </c>
      <c r="U156" s="12">
        <f t="shared" si="9"/>
        <v>0.60876622252020851</v>
      </c>
      <c r="V156" s="12">
        <f t="shared" si="10"/>
        <v>0.82887155033517368</v>
      </c>
      <c r="W156" s="12">
        <f t="shared" si="11"/>
        <v>9.1221735129415032E-2</v>
      </c>
      <c r="X156" s="12">
        <f t="shared" si="12"/>
        <v>0.82737338857579157</v>
      </c>
      <c r="Y156" s="12">
        <f t="shared" si="13"/>
        <v>8.1404876294793496E-2</v>
      </c>
      <c r="Z156" s="12">
        <f t="shared" si="14"/>
        <v>5.6867586947517736E-2</v>
      </c>
      <c r="AA156" s="12">
        <f t="shared" si="15"/>
        <v>0.89238465130383138</v>
      </c>
      <c r="AB156" s="12">
        <f t="shared" si="16"/>
        <v>9.8389526928006094E-2</v>
      </c>
      <c r="AC156" s="12">
        <f t="shared" si="17"/>
        <v>0.82084766011346899</v>
      </c>
      <c r="AD156" s="12">
        <f t="shared" si="18"/>
        <v>4.7905118110630002E-2</v>
      </c>
      <c r="AE156" s="21">
        <v>22.400396176590299</v>
      </c>
      <c r="AF156" s="22">
        <v>24.32</v>
      </c>
    </row>
    <row r="157" spans="1:32" ht="15.75" customHeight="1" x14ac:dyDescent="0.25">
      <c r="A157" s="8">
        <f t="shared" si="25"/>
        <v>43797</v>
      </c>
      <c r="B157" s="1">
        <v>4</v>
      </c>
      <c r="C157" s="1">
        <v>3</v>
      </c>
      <c r="D157" s="9">
        <v>4.4330446511899997E-2</v>
      </c>
      <c r="E157" s="9">
        <v>5.1986336752100001E-2</v>
      </c>
      <c r="F157" s="9">
        <v>0.21313464303099999</v>
      </c>
      <c r="G157" s="9">
        <v>0.31515962405100001</v>
      </c>
      <c r="H157" s="10">
        <f t="shared" si="0"/>
        <v>0.71680834162857521</v>
      </c>
      <c r="I157" s="11">
        <v>0.455240465610595</v>
      </c>
      <c r="J157" s="11">
        <v>0.19312149946946899</v>
      </c>
      <c r="K157" s="10">
        <f t="shared" si="1"/>
        <v>0.71680834162857521</v>
      </c>
      <c r="L157" s="11">
        <v>0.20328551712338899</v>
      </c>
      <c r="M157" s="11">
        <v>0.26941859944138002</v>
      </c>
      <c r="N157" s="12">
        <f t="shared" si="2"/>
        <v>0.35291832970240267</v>
      </c>
      <c r="O157" s="12">
        <f t="shared" si="3"/>
        <v>0.65866575970543284</v>
      </c>
      <c r="P157" s="12">
        <f t="shared" si="4"/>
        <v>0.20219355959168267</v>
      </c>
      <c r="Q157" s="12">
        <f t="shared" si="5"/>
        <v>0.47868792970066676</v>
      </c>
      <c r="R157" s="12">
        <f t="shared" si="6"/>
        <v>0.27082917753910002</v>
      </c>
      <c r="S157" s="12">
        <f t="shared" si="7"/>
        <v>0.45692128482418604</v>
      </c>
      <c r="T157" s="12">
        <f t="shared" si="8"/>
        <v>0.47265673010345721</v>
      </c>
      <c r="U157" s="12">
        <f t="shared" si="9"/>
        <v>0.54923570120082799</v>
      </c>
      <c r="V157" s="12">
        <f t="shared" si="10"/>
        <v>0.73685772047136455</v>
      </c>
      <c r="W157" s="12">
        <f t="shared" si="11"/>
        <v>0.1077350869304238</v>
      </c>
      <c r="X157" s="12">
        <f t="shared" si="12"/>
        <v>0.76592392285017197</v>
      </c>
      <c r="Y157" s="12">
        <f t="shared" si="13"/>
        <v>0.1263409902194042</v>
      </c>
      <c r="Z157" s="12">
        <f t="shared" si="14"/>
        <v>-7.9486564861863701E-2</v>
      </c>
      <c r="AA157" s="12">
        <f t="shared" si="15"/>
        <v>1.1727004991511842</v>
      </c>
      <c r="AB157" s="12">
        <f t="shared" si="16"/>
        <v>0.16495240121141733</v>
      </c>
      <c r="AC157" s="12">
        <f t="shared" si="17"/>
        <v>0.71680834162857521</v>
      </c>
      <c r="AD157" s="12">
        <f t="shared" si="18"/>
        <v>3.6714596080310004E-2</v>
      </c>
      <c r="AE157" s="21">
        <v>20.868903095592216</v>
      </c>
      <c r="AF157" s="22">
        <v>22.619999999999997</v>
      </c>
    </row>
    <row r="158" spans="1:32" ht="15.75" customHeight="1" x14ac:dyDescent="0.25">
      <c r="A158" s="8">
        <f t="shared" si="25"/>
        <v>43797</v>
      </c>
      <c r="B158" s="1"/>
      <c r="C158" s="1"/>
      <c r="D158" s="9"/>
      <c r="E158" s="9"/>
      <c r="F158" s="9"/>
      <c r="G158" s="9"/>
      <c r="H158" s="10"/>
      <c r="I158" s="11"/>
      <c r="J158" s="11"/>
      <c r="K158" s="10"/>
      <c r="L158" s="11"/>
      <c r="M158" s="11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21"/>
      <c r="AF158" s="22"/>
    </row>
    <row r="159" spans="1:32" ht="15.75" customHeight="1" x14ac:dyDescent="0.25">
      <c r="A159" s="8">
        <f t="shared" si="25"/>
        <v>43797</v>
      </c>
      <c r="B159" s="1">
        <v>2</v>
      </c>
      <c r="C159" s="1">
        <v>4</v>
      </c>
      <c r="D159" s="9">
        <v>4.6950347396300003E-2</v>
      </c>
      <c r="E159" s="9">
        <v>4.15576121201E-2</v>
      </c>
      <c r="F159" s="9">
        <v>0.26067876593</v>
      </c>
      <c r="G159" s="9">
        <v>0.39681366742099999</v>
      </c>
      <c r="H159" s="10">
        <f t="shared" si="0"/>
        <v>0.81039993238788932</v>
      </c>
      <c r="I159" s="11">
        <v>0.56788191899047802</v>
      </c>
      <c r="J159" s="11">
        <v>0.20705166262852601</v>
      </c>
      <c r="K159" s="10">
        <f t="shared" si="1"/>
        <v>0.81039993238788932</v>
      </c>
      <c r="L159" s="11">
        <v>0.27453426819681098</v>
      </c>
      <c r="M159" s="11">
        <v>0.255493188429121</v>
      </c>
      <c r="N159" s="12">
        <f t="shared" si="2"/>
        <v>0.45190118029613913</v>
      </c>
      <c r="O159" s="12">
        <f t="shared" si="3"/>
        <v>0.76816792089383035</v>
      </c>
      <c r="P159" s="12">
        <f t="shared" si="4"/>
        <v>0.33364300142962711</v>
      </c>
      <c r="Q159" s="12">
        <f t="shared" si="5"/>
        <v>0.52223241507732254</v>
      </c>
      <c r="R159" s="12">
        <f t="shared" si="6"/>
        <v>0.3498633200247</v>
      </c>
      <c r="S159" s="12">
        <f t="shared" si="7"/>
        <v>0.5934576118513254</v>
      </c>
      <c r="T159" s="12">
        <f t="shared" si="8"/>
        <v>0.55606589337763979</v>
      </c>
      <c r="U159" s="12">
        <f t="shared" si="9"/>
        <v>0.57918336743813181</v>
      </c>
      <c r="V159" s="12">
        <f t="shared" si="10"/>
        <v>0.81938697879751865</v>
      </c>
      <c r="W159" s="12">
        <f t="shared" si="11"/>
        <v>9.6740686568158998E-2</v>
      </c>
      <c r="X159" s="12">
        <f t="shared" si="12"/>
        <v>0.81763029998286818</v>
      </c>
      <c r="Y159" s="12">
        <f t="shared" si="13"/>
        <v>8.5629013448972835E-2</v>
      </c>
      <c r="Z159" s="12">
        <f t="shared" si="14"/>
        <v>6.0929382008866231E-2</v>
      </c>
      <c r="AA159" s="12">
        <f t="shared" si="15"/>
        <v>0.88513960864483432</v>
      </c>
      <c r="AB159" s="12">
        <f t="shared" si="16"/>
        <v>0.10472827811147289</v>
      </c>
      <c r="AC159" s="12">
        <f t="shared" si="17"/>
        <v>0.81039993238788932</v>
      </c>
      <c r="AD159" s="12">
        <f t="shared" si="18"/>
        <v>4.3837127954110003E-2</v>
      </c>
      <c r="AE159" s="21">
        <v>20.124057961922148</v>
      </c>
      <c r="AF159" s="22">
        <v>20.399999999999999</v>
      </c>
    </row>
    <row r="160" spans="1:32" ht="15.75" customHeight="1" x14ac:dyDescent="0.25">
      <c r="A160" s="8">
        <f t="shared" si="25"/>
        <v>43797</v>
      </c>
      <c r="B160" s="1">
        <v>3</v>
      </c>
      <c r="C160" s="1">
        <v>4</v>
      </c>
      <c r="D160" s="9">
        <v>4.7011129398300003E-2</v>
      </c>
      <c r="E160" s="9">
        <v>5.2645830536700002E-2</v>
      </c>
      <c r="F160" s="9">
        <v>0.21952784097200001</v>
      </c>
      <c r="G160" s="9">
        <v>0.31721037031100002</v>
      </c>
      <c r="H160" s="10">
        <f t="shared" si="0"/>
        <v>0.71531730215128342</v>
      </c>
      <c r="I160" s="11">
        <v>0.45622116537734803</v>
      </c>
      <c r="J160" s="11">
        <v>0.181992873407509</v>
      </c>
      <c r="K160" s="10">
        <f t="shared" si="1"/>
        <v>0.71531730215128342</v>
      </c>
      <c r="L160" s="11">
        <v>0.206610035703649</v>
      </c>
      <c r="M160" s="11">
        <v>0.25442257982600802</v>
      </c>
      <c r="N160" s="12">
        <f t="shared" si="2"/>
        <v>0.3533773926745406</v>
      </c>
      <c r="O160" s="12">
        <f t="shared" si="3"/>
        <v>0.65692124351700154</v>
      </c>
      <c r="P160" s="12">
        <f t="shared" si="4"/>
        <v>0.20389116482102512</v>
      </c>
      <c r="Q160" s="12">
        <f t="shared" si="5"/>
        <v>0.44496647398568023</v>
      </c>
      <c r="R160" s="12">
        <f t="shared" si="6"/>
        <v>0.27019924091270003</v>
      </c>
      <c r="S160" s="12">
        <f t="shared" si="7"/>
        <v>0.45818059716375242</v>
      </c>
      <c r="T160" s="12">
        <f t="shared" si="8"/>
        <v>0.46897567522374906</v>
      </c>
      <c r="U160" s="12">
        <f t="shared" si="9"/>
        <v>0.55627194387252343</v>
      </c>
      <c r="V160" s="12">
        <f t="shared" si="10"/>
        <v>0.73557836176488922</v>
      </c>
      <c r="W160" s="12">
        <f t="shared" si="11"/>
        <v>0.11277240020358033</v>
      </c>
      <c r="X160" s="12">
        <f t="shared" si="12"/>
        <v>0.76093842643847653</v>
      </c>
      <c r="Y160" s="12">
        <f t="shared" si="13"/>
        <v>0.12628917335794307</v>
      </c>
      <c r="Z160" s="12">
        <f t="shared" si="14"/>
        <v>-5.6540969562739636E-2</v>
      </c>
      <c r="AA160" s="12">
        <f t="shared" si="15"/>
        <v>1.1198588761963195</v>
      </c>
      <c r="AB160" s="12">
        <f t="shared" si="16"/>
        <v>0.16596503602667489</v>
      </c>
      <c r="AC160" s="12">
        <f t="shared" si="17"/>
        <v>0.71531730215128342</v>
      </c>
      <c r="AD160" s="12">
        <f t="shared" si="18"/>
        <v>3.6985620084770007E-2</v>
      </c>
      <c r="AE160" s="21">
        <v>21.546367924867901</v>
      </c>
      <c r="AF160" s="22">
        <v>23.580000000000002</v>
      </c>
    </row>
    <row r="161" spans="1:32" ht="15.75" customHeight="1" x14ac:dyDescent="0.25">
      <c r="A161" s="8">
        <f t="shared" si="25"/>
        <v>43797</v>
      </c>
      <c r="B161" s="1">
        <v>4</v>
      </c>
      <c r="C161" s="1">
        <v>4</v>
      </c>
      <c r="D161" s="9">
        <v>4.81762376834E-2</v>
      </c>
      <c r="E161" s="9">
        <v>4.55905199087E-2</v>
      </c>
      <c r="F161" s="9">
        <v>0.23527535108600001</v>
      </c>
      <c r="G161" s="9">
        <v>0.34750378259699999</v>
      </c>
      <c r="H161" s="10">
        <f t="shared" si="0"/>
        <v>0.7680428354311295</v>
      </c>
      <c r="I161" s="11">
        <v>0.50707959144052395</v>
      </c>
      <c r="J161" s="11">
        <v>0.192574553590737</v>
      </c>
      <c r="K161" s="10">
        <f t="shared" si="1"/>
        <v>0.7680428354311295</v>
      </c>
      <c r="L161" s="11">
        <v>0.23966598588303101</v>
      </c>
      <c r="M161" s="11">
        <v>0.25073413188294102</v>
      </c>
      <c r="N161" s="12">
        <f t="shared" si="2"/>
        <v>0.40028523231052926</v>
      </c>
      <c r="O161" s="12">
        <f t="shared" si="3"/>
        <v>0.71861011745442149</v>
      </c>
      <c r="P161" s="12">
        <f t="shared" si="4"/>
        <v>0.26189998983379648</v>
      </c>
      <c r="Q161" s="12">
        <f t="shared" si="5"/>
        <v>0.477008879140838</v>
      </c>
      <c r="R161" s="12">
        <f t="shared" si="6"/>
        <v>0.29932754491359997</v>
      </c>
      <c r="S161" s="12">
        <f t="shared" si="7"/>
        <v>0.51806730837359294</v>
      </c>
      <c r="T161" s="12">
        <f t="shared" si="8"/>
        <v>0.50128540014752088</v>
      </c>
      <c r="U161" s="12">
        <f t="shared" si="9"/>
        <v>0.55999645784315999</v>
      </c>
      <c r="V161" s="12">
        <f t="shared" si="10"/>
        <v>0.78149386697983703</v>
      </c>
      <c r="W161" s="12">
        <f t="shared" si="11"/>
        <v>0.1091761930509904</v>
      </c>
      <c r="X161" s="12">
        <f t="shared" si="12"/>
        <v>0.78750732475384</v>
      </c>
      <c r="Y161" s="12">
        <f t="shared" si="13"/>
        <v>0.10331648219516955</v>
      </c>
      <c r="Z161" s="12">
        <f t="shared" si="14"/>
        <v>2.7576060440825681E-2</v>
      </c>
      <c r="AA161" s="12">
        <f t="shared" si="15"/>
        <v>0.94632794300599865</v>
      </c>
      <c r="AB161" s="12">
        <f t="shared" si="16"/>
        <v>0.13119431267190351</v>
      </c>
      <c r="AC161" s="12">
        <f t="shared" si="17"/>
        <v>0.7680428354311295</v>
      </c>
      <c r="AD161" s="12">
        <f t="shared" si="18"/>
        <v>3.9309430250570002E-2</v>
      </c>
      <c r="AE161" s="21">
        <v>23.756508991574986</v>
      </c>
      <c r="AF161" s="22">
        <v>22.860000000000003</v>
      </c>
    </row>
    <row r="162" spans="1:32" ht="15.75" customHeight="1" x14ac:dyDescent="0.25">
      <c r="A162" s="8">
        <f t="shared" si="25"/>
        <v>43797</v>
      </c>
      <c r="B162" s="1">
        <v>1</v>
      </c>
      <c r="C162" s="1">
        <v>5</v>
      </c>
      <c r="D162" s="9">
        <v>4.9002623502900002E-2</v>
      </c>
      <c r="E162" s="9">
        <v>4.2131001586100003E-2</v>
      </c>
      <c r="F162" s="9">
        <v>0.28852845288099999</v>
      </c>
      <c r="G162" s="9">
        <v>0.47430238454399998</v>
      </c>
      <c r="H162" s="10">
        <f t="shared" si="0"/>
        <v>0.83683858279647949</v>
      </c>
      <c r="I162" s="11">
        <v>0.63777625103891999</v>
      </c>
      <c r="J162" s="11">
        <v>0.24353227812616399</v>
      </c>
      <c r="K162" s="10">
        <f t="shared" si="1"/>
        <v>0.83683858279647949</v>
      </c>
      <c r="L162" s="11">
        <v>0.31787387963792402</v>
      </c>
      <c r="M162" s="11">
        <v>0.29101463906258701</v>
      </c>
      <c r="N162" s="12">
        <f t="shared" si="2"/>
        <v>0.5052883229368399</v>
      </c>
      <c r="O162" s="12">
        <f t="shared" si="3"/>
        <v>0.79910114187188097</v>
      </c>
      <c r="P162" s="12">
        <f t="shared" si="4"/>
        <v>0.42760608321319549</v>
      </c>
      <c r="Q162" s="12">
        <f t="shared" si="5"/>
        <v>0.64386693862605004</v>
      </c>
      <c r="R162" s="12">
        <f t="shared" si="6"/>
        <v>0.42529976104109996</v>
      </c>
      <c r="S162" s="12">
        <f t="shared" si="7"/>
        <v>0.68580483931867264</v>
      </c>
      <c r="T162" s="12">
        <f t="shared" si="8"/>
        <v>0.62342081446396236</v>
      </c>
      <c r="U162" s="12">
        <f t="shared" si="9"/>
        <v>0.63547645824360544</v>
      </c>
      <c r="V162" s="12">
        <f t="shared" si="10"/>
        <v>0.84349399481244469</v>
      </c>
      <c r="W162" s="12">
        <f t="shared" si="11"/>
        <v>8.6663429049567392E-2</v>
      </c>
      <c r="X162" s="12">
        <f t="shared" si="12"/>
        <v>0.83882592630039443</v>
      </c>
      <c r="Y162" s="12">
        <f t="shared" si="13"/>
        <v>7.4510644650038135E-2</v>
      </c>
      <c r="Z162" s="12">
        <f t="shared" si="14"/>
        <v>7.5401608463278563E-2</v>
      </c>
      <c r="AA162" s="12">
        <f t="shared" si="15"/>
        <v>0.85977032604400594</v>
      </c>
      <c r="AB162" s="12">
        <f t="shared" si="16"/>
        <v>8.8827302916904494E-2</v>
      </c>
      <c r="AC162" s="12">
        <f t="shared" si="17"/>
        <v>0.83683858279647938</v>
      </c>
      <c r="AD162" s="12">
        <f t="shared" si="18"/>
        <v>5.1643338613010008E-2</v>
      </c>
      <c r="AE162" s="21">
        <v>25.730030285914488</v>
      </c>
      <c r="AF162" s="22">
        <v>24.599999999999998</v>
      </c>
    </row>
    <row r="163" spans="1:32" ht="15.75" customHeight="1" x14ac:dyDescent="0.25">
      <c r="A163" s="8">
        <f t="shared" si="25"/>
        <v>43797</v>
      </c>
      <c r="B163" s="1">
        <v>2</v>
      </c>
      <c r="C163" s="1">
        <v>5</v>
      </c>
      <c r="D163" s="9">
        <v>4.9097197517999999E-2</v>
      </c>
      <c r="E163" s="9">
        <v>4.6542691182800001E-2</v>
      </c>
      <c r="F163" s="9">
        <v>0.27254333968099997</v>
      </c>
      <c r="G163" s="9">
        <v>0.42873900437599999</v>
      </c>
      <c r="H163" s="10">
        <f t="shared" si="0"/>
        <v>0.80414692331848092</v>
      </c>
      <c r="I163" s="11">
        <v>0.58782449460545205</v>
      </c>
      <c r="J163" s="11">
        <v>0.22272864277658799</v>
      </c>
      <c r="K163" s="10">
        <f t="shared" si="1"/>
        <v>0.80414692331848092</v>
      </c>
      <c r="L163" s="11">
        <v>0.28527090900358598</v>
      </c>
      <c r="M163" s="11">
        <v>0.27697506054919901</v>
      </c>
      <c r="N163" s="12">
        <f t="shared" si="2"/>
        <v>0.46434457537087853</v>
      </c>
      <c r="O163" s="12">
        <f t="shared" si="3"/>
        <v>0.76085190028262262</v>
      </c>
      <c r="P163" s="12">
        <f t="shared" si="4"/>
        <v>0.366724529759202</v>
      </c>
      <c r="Q163" s="12">
        <f t="shared" si="5"/>
        <v>0.57310395065173925</v>
      </c>
      <c r="R163" s="12">
        <f t="shared" si="6"/>
        <v>0.37964180685799997</v>
      </c>
      <c r="S163" s="12">
        <f t="shared" si="7"/>
        <v>0.62027075082035465</v>
      </c>
      <c r="T163" s="12">
        <f t="shared" si="8"/>
        <v>0.58237024686137684</v>
      </c>
      <c r="U163" s="12">
        <f t="shared" si="9"/>
        <v>0.61112599585010707</v>
      </c>
      <c r="V163" s="12">
        <f t="shared" si="10"/>
        <v>0.81373653022988524</v>
      </c>
      <c r="W163" s="12">
        <f t="shared" si="11"/>
        <v>9.3629240547653536E-2</v>
      </c>
      <c r="X163" s="12">
        <f t="shared" si="12"/>
        <v>0.81761300852589303</v>
      </c>
      <c r="Y163" s="12">
        <f t="shared" si="13"/>
        <v>8.8757750926453494E-2</v>
      </c>
      <c r="Z163" s="12">
        <f t="shared" si="14"/>
        <v>2.6709633081982348E-2</v>
      </c>
      <c r="AA163" s="12">
        <f t="shared" si="15"/>
        <v>0.94797042470166515</v>
      </c>
      <c r="AB163" s="12">
        <f t="shared" si="16"/>
        <v>0.108557165799598</v>
      </c>
      <c r="AC163" s="12">
        <f t="shared" si="17"/>
        <v>0.80414692331848092</v>
      </c>
      <c r="AD163" s="12">
        <f t="shared" si="18"/>
        <v>4.7528169555880004E-2</v>
      </c>
      <c r="AE163" s="21">
        <v>23.787269523601786</v>
      </c>
      <c r="AF163" s="22">
        <v>25.619999999999997</v>
      </c>
    </row>
    <row r="164" spans="1:32" ht="15.75" customHeight="1" x14ac:dyDescent="0.25">
      <c r="A164" s="8">
        <f t="shared" si="25"/>
        <v>43797</v>
      </c>
      <c r="B164" s="1">
        <v>3</v>
      </c>
      <c r="C164" s="1">
        <v>5</v>
      </c>
      <c r="D164" s="9">
        <v>4.9860263367699997E-2</v>
      </c>
      <c r="E164" s="9">
        <v>5.2477509237600001E-2</v>
      </c>
      <c r="F164" s="9">
        <v>0.262466677905</v>
      </c>
      <c r="G164" s="9">
        <v>0.41981080526999998</v>
      </c>
      <c r="H164" s="10">
        <f t="shared" si="0"/>
        <v>0.7777734166795458</v>
      </c>
      <c r="I164" s="11">
        <v>0.56670427467560902</v>
      </c>
      <c r="J164" s="11">
        <v>0.230616034157824</v>
      </c>
      <c r="K164" s="10">
        <f t="shared" si="1"/>
        <v>0.7777734166795458</v>
      </c>
      <c r="L164" s="11">
        <v>0.26995432355051302</v>
      </c>
      <c r="M164" s="11">
        <v>0.296507992189249</v>
      </c>
      <c r="N164" s="12">
        <f t="shared" si="2"/>
        <v>0.44419459665213218</v>
      </c>
      <c r="O164" s="12">
        <f t="shared" si="3"/>
        <v>0.72999489751506852</v>
      </c>
      <c r="P164" s="12">
        <f t="shared" si="4"/>
        <v>0.3472855547433551</v>
      </c>
      <c r="Q164" s="12">
        <f t="shared" si="5"/>
        <v>0.59948229855658397</v>
      </c>
      <c r="R164" s="12">
        <f t="shared" si="6"/>
        <v>0.36995054190229998</v>
      </c>
      <c r="S164" s="12">
        <f t="shared" si="7"/>
        <v>0.59409942351783218</v>
      </c>
      <c r="T164" s="12">
        <f t="shared" si="8"/>
        <v>0.57228253043897714</v>
      </c>
      <c r="U164" s="12">
        <f t="shared" si="9"/>
        <v>0.61580439204127413</v>
      </c>
      <c r="V164" s="12">
        <f t="shared" si="10"/>
        <v>0.79011958026311646</v>
      </c>
      <c r="W164" s="12">
        <f t="shared" si="11"/>
        <v>9.5490566249531506E-2</v>
      </c>
      <c r="X164" s="12">
        <f t="shared" si="12"/>
        <v>0.80400641322872579</v>
      </c>
      <c r="Y164" s="12">
        <f t="shared" si="13"/>
        <v>0.10050302052174262</v>
      </c>
      <c r="Z164" s="12">
        <f t="shared" si="14"/>
        <v>-2.5574583101337287E-2</v>
      </c>
      <c r="AA164" s="12">
        <f t="shared" si="15"/>
        <v>1.0524916174348866</v>
      </c>
      <c r="AB164" s="12">
        <f t="shared" si="16"/>
        <v>0.12500275976424488</v>
      </c>
      <c r="AC164" s="12">
        <f t="shared" si="17"/>
        <v>0.77777341667954569</v>
      </c>
      <c r="AD164" s="12">
        <f t="shared" si="18"/>
        <v>4.7228831450760005E-2</v>
      </c>
      <c r="AE164" s="21">
        <v>25.433466863467775</v>
      </c>
      <c r="AF164" s="22">
        <v>25.32</v>
      </c>
    </row>
    <row r="165" spans="1:32" ht="15.75" customHeight="1" x14ac:dyDescent="0.25">
      <c r="A165" s="8">
        <f t="shared" si="25"/>
        <v>43797</v>
      </c>
      <c r="B165" s="1">
        <v>4</v>
      </c>
      <c r="C165" s="1">
        <v>5</v>
      </c>
      <c r="D165" s="9">
        <v>4.5881319667299997E-2</v>
      </c>
      <c r="E165" s="9">
        <v>4.3973731850000003E-2</v>
      </c>
      <c r="F165" s="9">
        <v>0.26686304360099999</v>
      </c>
      <c r="G165" s="9">
        <v>0.42492334775399998</v>
      </c>
      <c r="H165" s="10">
        <f t="shared" si="0"/>
        <v>0.81243759552890649</v>
      </c>
      <c r="I165" s="11">
        <v>0.58976792879750195</v>
      </c>
      <c r="J165" s="11">
        <v>0.228481372470204</v>
      </c>
      <c r="K165" s="10">
        <f t="shared" si="1"/>
        <v>0.81243759552890649</v>
      </c>
      <c r="L165" s="11">
        <v>0.28330640762453302</v>
      </c>
      <c r="M165" s="11">
        <v>0.28122944300904701</v>
      </c>
      <c r="N165" s="12">
        <f t="shared" si="2"/>
        <v>0.46747196715498074</v>
      </c>
      <c r="O165" s="12">
        <f t="shared" si="3"/>
        <v>0.77055198676882064</v>
      </c>
      <c r="P165" s="12">
        <f t="shared" si="4"/>
        <v>0.3654108106511873</v>
      </c>
      <c r="Q165" s="12">
        <f t="shared" si="5"/>
        <v>0.59228997024152852</v>
      </c>
      <c r="R165" s="12">
        <f t="shared" si="6"/>
        <v>0.37904202808669996</v>
      </c>
      <c r="S165" s="12">
        <f t="shared" si="7"/>
        <v>0.62227947837010855</v>
      </c>
      <c r="T165" s="12">
        <f t="shared" si="8"/>
        <v>0.58566162814224576</v>
      </c>
      <c r="U165" s="12">
        <f t="shared" si="9"/>
        <v>0.59947428393254842</v>
      </c>
      <c r="V165" s="12">
        <f t="shared" si="10"/>
        <v>0.82123250942165105</v>
      </c>
      <c r="W165" s="12">
        <f t="shared" si="11"/>
        <v>8.912829235307422E-2</v>
      </c>
      <c r="X165" s="12">
        <f t="shared" si="12"/>
        <v>0.82544906382145156</v>
      </c>
      <c r="Y165" s="12">
        <f t="shared" si="13"/>
        <v>8.5422643825474195E-2</v>
      </c>
      <c r="Z165" s="12">
        <f t="shared" si="14"/>
        <v>2.1229611302740408E-2</v>
      </c>
      <c r="AA165" s="12">
        <f t="shared" si="15"/>
        <v>0.95842343177719125</v>
      </c>
      <c r="AB165" s="12">
        <f t="shared" si="16"/>
        <v>0.1034862689528127</v>
      </c>
      <c r="AC165" s="12">
        <f t="shared" si="17"/>
        <v>0.8124375955289066</v>
      </c>
      <c r="AD165" s="12">
        <f t="shared" si="18"/>
        <v>4.6889707960399998E-2</v>
      </c>
      <c r="AE165" s="21">
        <v>25.669973935993617</v>
      </c>
      <c r="AF165" s="22">
        <v>26.9</v>
      </c>
    </row>
    <row r="166" spans="1:32" ht="15.75" customHeight="1" x14ac:dyDescent="0.25">
      <c r="A166" s="8">
        <f t="shared" si="25"/>
        <v>43797</v>
      </c>
      <c r="B166" s="1">
        <v>1</v>
      </c>
      <c r="C166" s="1">
        <v>6</v>
      </c>
      <c r="D166" s="9">
        <v>4.2980241443599999E-2</v>
      </c>
      <c r="E166" s="9">
        <v>4.00466239808E-2</v>
      </c>
      <c r="F166" s="9">
        <v>0.256197294011</v>
      </c>
      <c r="G166" s="9">
        <v>0.41040592810299997</v>
      </c>
      <c r="H166" s="10">
        <f t="shared" si="0"/>
        <v>0.82219381910239497</v>
      </c>
      <c r="I166" s="11">
        <v>0.58449941027073904</v>
      </c>
      <c r="J166" s="11">
        <v>0.23133496655320401</v>
      </c>
      <c r="K166" s="10">
        <f t="shared" si="1"/>
        <v>0.82219381910239497</v>
      </c>
      <c r="L166" s="11">
        <v>0.278814923680822</v>
      </c>
      <c r="M166" s="11">
        <v>0.28136305719952598</v>
      </c>
      <c r="N166" s="12">
        <f t="shared" si="2"/>
        <v>0.46592046582970004</v>
      </c>
      <c r="O166" s="12">
        <f t="shared" si="3"/>
        <v>0.78196676834980217</v>
      </c>
      <c r="P166" s="12">
        <f t="shared" si="4"/>
        <v>0.35287446843889353</v>
      </c>
      <c r="Q166" s="12">
        <f t="shared" si="5"/>
        <v>0.6019135943152425</v>
      </c>
      <c r="R166" s="12">
        <f t="shared" si="6"/>
        <v>0.36742568665939995</v>
      </c>
      <c r="S166" s="12">
        <f t="shared" si="7"/>
        <v>0.61459495834492384</v>
      </c>
      <c r="T166" s="12">
        <f t="shared" si="8"/>
        <v>0.57808530015828086</v>
      </c>
      <c r="U166" s="12">
        <f t="shared" si="9"/>
        <v>0.57866970487970415</v>
      </c>
      <c r="V166" s="12">
        <f t="shared" si="10"/>
        <v>0.83009757859374289</v>
      </c>
      <c r="W166" s="12">
        <f t="shared" si="11"/>
        <v>8.7104550016522841E-2</v>
      </c>
      <c r="X166" s="12">
        <f t="shared" si="12"/>
        <v>0.83173622322329577</v>
      </c>
      <c r="Y166" s="12">
        <f t="shared" si="13"/>
        <v>8.1159226760181349E-2</v>
      </c>
      <c r="Z166" s="12">
        <f t="shared" si="14"/>
        <v>3.5333352015694257E-2</v>
      </c>
      <c r="AA166" s="12">
        <f t="shared" si="15"/>
        <v>0.93174497480081442</v>
      </c>
      <c r="AB166" s="12">
        <f t="shared" si="16"/>
        <v>9.7578083644906471E-2</v>
      </c>
      <c r="AC166" s="12">
        <f t="shared" si="17"/>
        <v>0.82219381910239486</v>
      </c>
      <c r="AD166" s="12">
        <f t="shared" si="18"/>
        <v>4.504525520838E-2</v>
      </c>
      <c r="AE166" s="21">
        <v>22.945241310260371</v>
      </c>
      <c r="AF166" s="22">
        <v>21.339999999999996</v>
      </c>
    </row>
    <row r="167" spans="1:32" ht="15.75" customHeight="1" x14ac:dyDescent="0.25">
      <c r="A167" s="8">
        <f t="shared" si="25"/>
        <v>43797</v>
      </c>
      <c r="B167" s="1">
        <v>2</v>
      </c>
      <c r="C167" s="1">
        <v>6</v>
      </c>
      <c r="D167" s="9">
        <v>4.4584807583799999E-2</v>
      </c>
      <c r="E167" s="9">
        <v>4.6367185808300002E-2</v>
      </c>
      <c r="F167" s="9">
        <v>0.24584808997400001</v>
      </c>
      <c r="G167" s="9">
        <v>0.38162205671600002</v>
      </c>
      <c r="H167" s="10">
        <f t="shared" si="0"/>
        <v>0.78332546147737625</v>
      </c>
      <c r="I167" s="11">
        <v>0.54190531885220805</v>
      </c>
      <c r="J167" s="11">
        <v>0.21638314979322601</v>
      </c>
      <c r="K167" s="10">
        <f t="shared" si="1"/>
        <v>0.78332546147737625</v>
      </c>
      <c r="L167" s="11">
        <v>0.25293871834074699</v>
      </c>
      <c r="M167" s="11">
        <v>0.27623658419722602</v>
      </c>
      <c r="N167" s="12">
        <f t="shared" si="2"/>
        <v>0.42815025564005299</v>
      </c>
      <c r="O167" s="12">
        <f t="shared" si="3"/>
        <v>0.73649078992853023</v>
      </c>
      <c r="P167" s="12">
        <f t="shared" si="4"/>
        <v>0.30648896497926792</v>
      </c>
      <c r="Q167" s="12">
        <f t="shared" si="5"/>
        <v>0.55226773068018931</v>
      </c>
      <c r="R167" s="12">
        <f t="shared" si="6"/>
        <v>0.33703724913220001</v>
      </c>
      <c r="S167" s="12">
        <f t="shared" si="7"/>
        <v>0.56141424282348285</v>
      </c>
      <c r="T167" s="12">
        <f t="shared" si="8"/>
        <v>0.54583472999899807</v>
      </c>
      <c r="U167" s="12">
        <f t="shared" si="9"/>
        <v>0.5740828855983624</v>
      </c>
      <c r="V167" s="12">
        <f t="shared" si="10"/>
        <v>0.79506242538837424</v>
      </c>
      <c r="W167" s="12">
        <f t="shared" si="11"/>
        <v>9.4344595463084241E-2</v>
      </c>
      <c r="X167" s="12">
        <f t="shared" si="12"/>
        <v>0.80753917111763751</v>
      </c>
      <c r="Y167" s="12">
        <f t="shared" si="13"/>
        <v>9.8116233419278165E-2</v>
      </c>
      <c r="Z167" s="12">
        <f t="shared" si="14"/>
        <v>-1.9596912151403367E-2</v>
      </c>
      <c r="AA167" s="12">
        <f t="shared" si="15"/>
        <v>1.0399772550582373</v>
      </c>
      <c r="AB167" s="12">
        <f t="shared" si="16"/>
        <v>0.12150027754503215</v>
      </c>
      <c r="AC167" s="12">
        <f t="shared" si="17"/>
        <v>0.78332546147737614</v>
      </c>
      <c r="AD167" s="12">
        <f t="shared" si="18"/>
        <v>4.279892425243001E-2</v>
      </c>
      <c r="AE167" s="21">
        <v>18.071494424332482</v>
      </c>
      <c r="AF167" s="22">
        <v>20.92</v>
      </c>
    </row>
    <row r="168" spans="1:32" ht="15.75" customHeight="1" x14ac:dyDescent="0.25">
      <c r="A168" s="8">
        <f t="shared" si="25"/>
        <v>43797</v>
      </c>
      <c r="B168" s="1">
        <v>3</v>
      </c>
      <c r="C168" s="1">
        <v>6</v>
      </c>
      <c r="D168" s="9">
        <v>4.0602364920000002E-2</v>
      </c>
      <c r="E168" s="9">
        <v>4.6789339999399999E-2</v>
      </c>
      <c r="F168" s="9">
        <v>0.214705532349</v>
      </c>
      <c r="G168" s="9">
        <v>0.333517491261</v>
      </c>
      <c r="H168" s="10">
        <f t="shared" si="0"/>
        <v>0.75393899791737973</v>
      </c>
      <c r="I168" s="11">
        <v>0.48857081601491797</v>
      </c>
      <c r="J168" s="11">
        <v>0.216721943069143</v>
      </c>
      <c r="K168" s="10">
        <f t="shared" si="1"/>
        <v>0.75393899791737973</v>
      </c>
      <c r="L168" s="11">
        <v>0.21892060406143099</v>
      </c>
      <c r="M168" s="11">
        <v>0.28745288898412003</v>
      </c>
      <c r="N168" s="12">
        <f t="shared" si="2"/>
        <v>0.38418086636408394</v>
      </c>
      <c r="O168" s="12">
        <f t="shared" si="3"/>
        <v>0.70210862756333414</v>
      </c>
      <c r="P168" s="12">
        <f t="shared" si="4"/>
        <v>0.24001631809272875</v>
      </c>
      <c r="Q168" s="12">
        <f t="shared" si="5"/>
        <v>0.55337166961712603</v>
      </c>
      <c r="R168" s="12">
        <f t="shared" si="6"/>
        <v>0.29291512634099998</v>
      </c>
      <c r="S168" s="12">
        <f t="shared" si="7"/>
        <v>0.49579089406773891</v>
      </c>
      <c r="T168" s="12">
        <f t="shared" si="8"/>
        <v>0.50264581728082958</v>
      </c>
      <c r="U168" s="12">
        <f t="shared" si="9"/>
        <v>0.54114352013480072</v>
      </c>
      <c r="V168" s="12">
        <f t="shared" si="10"/>
        <v>0.76907550210385556</v>
      </c>
      <c r="W168" s="12">
        <f t="shared" si="11"/>
        <v>9.6463477843800757E-2</v>
      </c>
      <c r="X168" s="12">
        <f t="shared" si="12"/>
        <v>0.79237397112619923</v>
      </c>
      <c r="Y168" s="12">
        <f t="shared" si="13"/>
        <v>0.11116255103</v>
      </c>
      <c r="Z168" s="12">
        <f t="shared" si="14"/>
        <v>-7.0795907747836576E-2</v>
      </c>
      <c r="AA168" s="12">
        <f t="shared" si="15"/>
        <v>1.1523796727503526</v>
      </c>
      <c r="AB168" s="12">
        <f t="shared" si="16"/>
        <v>0.14029051316767124</v>
      </c>
      <c r="AC168" s="12">
        <f t="shared" si="17"/>
        <v>0.75393899791737984</v>
      </c>
      <c r="AD168" s="12">
        <f t="shared" si="18"/>
        <v>3.8030683126040001E-2</v>
      </c>
      <c r="AE168" s="21">
        <v>20.0699452812709</v>
      </c>
      <c r="AF168" s="22">
        <v>23.419999999999998</v>
      </c>
    </row>
    <row r="169" spans="1:32" ht="15.75" customHeight="1" x14ac:dyDescent="0.25">
      <c r="A169" s="8">
        <f t="shared" si="25"/>
        <v>43797</v>
      </c>
      <c r="B169" s="1">
        <v>4</v>
      </c>
      <c r="C169" s="1">
        <v>6</v>
      </c>
      <c r="D169" s="9">
        <v>4.1497500293199999E-2</v>
      </c>
      <c r="E169" s="9">
        <v>4.4784634661499997E-2</v>
      </c>
      <c r="F169" s="9">
        <v>0.23929560262300001</v>
      </c>
      <c r="G169" s="9">
        <v>0.37719750064200003</v>
      </c>
      <c r="H169" s="10">
        <f t="shared" si="0"/>
        <v>0.78774156100570569</v>
      </c>
      <c r="I169" s="11">
        <v>0.54081232149537595</v>
      </c>
      <c r="J169" s="11">
        <v>0.22368765731304999</v>
      </c>
      <c r="K169" s="10">
        <f t="shared" si="1"/>
        <v>0.78774156100570569</v>
      </c>
      <c r="L169" s="11">
        <v>0.249059209912362</v>
      </c>
      <c r="M169" s="11">
        <v>0.28396071552638302</v>
      </c>
      <c r="N169" s="12">
        <f t="shared" si="2"/>
        <v>0.42826458359278263</v>
      </c>
      <c r="O169" s="12">
        <f t="shared" si="3"/>
        <v>0.74165762637667565</v>
      </c>
      <c r="P169" s="12">
        <f t="shared" si="4"/>
        <v>0.30325220049408225</v>
      </c>
      <c r="Q169" s="12">
        <f t="shared" si="5"/>
        <v>0.57628262495177807</v>
      </c>
      <c r="R169" s="12">
        <f t="shared" si="6"/>
        <v>0.33570000034880004</v>
      </c>
      <c r="S169" s="12">
        <f t="shared" si="7"/>
        <v>0.55973800130002194</v>
      </c>
      <c r="T169" s="12">
        <f t="shared" si="8"/>
        <v>0.54811444495790596</v>
      </c>
      <c r="U169" s="12">
        <f t="shared" si="9"/>
        <v>0.56335915334032693</v>
      </c>
      <c r="V169" s="12">
        <f t="shared" si="10"/>
        <v>0.79900497223677935</v>
      </c>
      <c r="W169" s="12">
        <f t="shared" si="11"/>
        <v>8.953467877779496E-2</v>
      </c>
      <c r="X169" s="12">
        <f t="shared" si="12"/>
        <v>0.81383834730167304</v>
      </c>
      <c r="Y169" s="12">
        <f t="shared" si="13"/>
        <v>9.6626973920531975E-2</v>
      </c>
      <c r="Z169" s="12">
        <f t="shared" si="14"/>
        <v>-3.8097508482211481E-2</v>
      </c>
      <c r="AA169" s="12">
        <f t="shared" si="15"/>
        <v>1.0792128283649569</v>
      </c>
      <c r="AB169" s="12">
        <f t="shared" si="16"/>
        <v>0.11872993480941782</v>
      </c>
      <c r="AC169" s="12">
        <f t="shared" si="17"/>
        <v>0.78774156100570558</v>
      </c>
      <c r="AD169" s="12">
        <f t="shared" si="18"/>
        <v>4.2198213530350005E-2</v>
      </c>
      <c r="AE169" s="21">
        <v>19.656564957686022</v>
      </c>
      <c r="AF169" s="22">
        <v>21.18</v>
      </c>
    </row>
    <row r="170" spans="1:32" ht="15.75" customHeight="1" x14ac:dyDescent="0.25">
      <c r="D170" s="2"/>
      <c r="E170" s="2"/>
      <c r="F170" s="2"/>
      <c r="G170" s="2"/>
      <c r="H170" s="10"/>
      <c r="I170" s="13"/>
      <c r="J170" s="13"/>
      <c r="K170" s="10"/>
      <c r="L170" s="13"/>
      <c r="M170" s="13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</row>
    <row r="171" spans="1:32" ht="15.75" customHeight="1" x14ac:dyDescent="0.25">
      <c r="D171" s="2"/>
      <c r="E171" s="2"/>
      <c r="F171" s="2"/>
      <c r="G171" s="2"/>
      <c r="H171" s="10"/>
      <c r="I171" s="13"/>
      <c r="J171" s="13"/>
      <c r="K171" s="10"/>
      <c r="L171" s="13"/>
      <c r="M171" s="13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</row>
    <row r="172" spans="1:32" ht="15.75" customHeight="1" x14ac:dyDescent="0.25">
      <c r="D172" s="2"/>
      <c r="E172" s="2"/>
      <c r="F172" s="2"/>
      <c r="G172" s="2"/>
      <c r="H172" s="10"/>
      <c r="I172" s="13"/>
      <c r="J172" s="13"/>
      <c r="K172" s="10"/>
      <c r="L172" s="13"/>
      <c r="M172" s="13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</row>
    <row r="173" spans="1:32" ht="15.75" customHeight="1" x14ac:dyDescent="0.25">
      <c r="D173" s="2"/>
      <c r="E173" s="2"/>
      <c r="F173" s="2"/>
      <c r="G173" s="2"/>
      <c r="H173" s="10"/>
      <c r="I173" s="13"/>
      <c r="J173" s="13"/>
      <c r="K173" s="10"/>
      <c r="L173" s="13"/>
      <c r="M173" s="13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</row>
    <row r="174" spans="1:32" ht="15.75" customHeight="1" x14ac:dyDescent="0.25">
      <c r="D174" s="2"/>
      <c r="E174" s="2"/>
      <c r="F174" s="2"/>
      <c r="G174" s="2"/>
      <c r="H174" s="10"/>
      <c r="I174" s="13"/>
      <c r="J174" s="13"/>
      <c r="K174" s="10"/>
      <c r="L174" s="13"/>
      <c r="M174" s="13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</row>
    <row r="175" spans="1:32" ht="15.75" customHeight="1" x14ac:dyDescent="0.25">
      <c r="D175" s="2"/>
      <c r="E175" s="2"/>
      <c r="F175" s="2"/>
      <c r="G175" s="2"/>
      <c r="H175" s="10"/>
      <c r="I175" s="13"/>
      <c r="J175" s="13"/>
      <c r="K175" s="10"/>
      <c r="L175" s="13"/>
      <c r="M175" s="13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</row>
    <row r="176" spans="1:32" ht="15.75" customHeight="1" x14ac:dyDescent="0.25">
      <c r="D176" s="2"/>
      <c r="E176" s="2"/>
      <c r="F176" s="2"/>
      <c r="G176" s="2"/>
      <c r="H176" s="10"/>
      <c r="I176" s="13"/>
      <c r="J176" s="13"/>
      <c r="K176" s="10"/>
      <c r="L176" s="13"/>
      <c r="M176" s="13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</row>
    <row r="177" spans="4:30" ht="15.75" customHeight="1" x14ac:dyDescent="0.25">
      <c r="D177" s="2"/>
      <c r="E177" s="2"/>
      <c r="F177" s="2"/>
      <c r="G177" s="2"/>
      <c r="H177" s="10"/>
      <c r="I177" s="13"/>
      <c r="J177" s="13"/>
      <c r="K177" s="10"/>
      <c r="L177" s="13"/>
      <c r="M177" s="13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</row>
    <row r="178" spans="4:30" ht="15.75" customHeight="1" x14ac:dyDescent="0.25">
      <c r="D178" s="2"/>
      <c r="E178" s="2"/>
      <c r="F178" s="2"/>
      <c r="G178" s="2"/>
      <c r="H178" s="10"/>
      <c r="I178" s="13"/>
      <c r="J178" s="13"/>
      <c r="K178" s="10"/>
      <c r="L178" s="13"/>
      <c r="M178" s="13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</row>
    <row r="179" spans="4:30" ht="15.75" customHeight="1" x14ac:dyDescent="0.25">
      <c r="D179" s="2"/>
      <c r="E179" s="2"/>
      <c r="F179" s="2"/>
      <c r="G179" s="2"/>
      <c r="H179" s="10"/>
      <c r="I179" s="13"/>
      <c r="J179" s="13"/>
      <c r="K179" s="10"/>
      <c r="L179" s="13"/>
      <c r="M179" s="13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</row>
    <row r="180" spans="4:30" ht="15.75" customHeight="1" x14ac:dyDescent="0.25">
      <c r="D180" s="2"/>
      <c r="E180" s="2"/>
      <c r="F180" s="2"/>
      <c r="G180" s="2"/>
      <c r="H180" s="10"/>
      <c r="I180" s="13"/>
      <c r="J180" s="13"/>
      <c r="K180" s="10"/>
      <c r="L180" s="13"/>
      <c r="M180" s="13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</row>
    <row r="181" spans="4:30" ht="15.75" customHeight="1" x14ac:dyDescent="0.25">
      <c r="D181" s="2"/>
      <c r="E181" s="2"/>
      <c r="F181" s="2"/>
      <c r="G181" s="2"/>
      <c r="H181" s="10"/>
      <c r="I181" s="13"/>
      <c r="J181" s="13"/>
      <c r="K181" s="10"/>
      <c r="L181" s="13"/>
      <c r="M181" s="13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</row>
    <row r="182" spans="4:30" ht="15.75" customHeight="1" x14ac:dyDescent="0.25">
      <c r="D182" s="2"/>
      <c r="E182" s="2"/>
      <c r="F182" s="2"/>
      <c r="G182" s="2"/>
      <c r="H182" s="10"/>
      <c r="I182" s="13"/>
      <c r="J182" s="13"/>
      <c r="K182" s="10"/>
      <c r="L182" s="13"/>
      <c r="M182" s="13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</row>
    <row r="183" spans="4:30" ht="15.75" customHeight="1" x14ac:dyDescent="0.25">
      <c r="D183" s="2"/>
      <c r="E183" s="2"/>
      <c r="F183" s="2"/>
      <c r="G183" s="2"/>
      <c r="H183" s="10"/>
      <c r="I183" s="13"/>
      <c r="J183" s="13"/>
      <c r="K183" s="10"/>
      <c r="L183" s="13"/>
      <c r="M183" s="13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</row>
    <row r="184" spans="4:30" ht="15.75" customHeight="1" x14ac:dyDescent="0.25">
      <c r="D184" s="2"/>
      <c r="E184" s="2"/>
      <c r="F184" s="2"/>
      <c r="G184" s="2"/>
      <c r="H184" s="10"/>
      <c r="I184" s="13"/>
      <c r="J184" s="13"/>
      <c r="K184" s="10"/>
      <c r="L184" s="13"/>
      <c r="M184" s="13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</row>
    <row r="185" spans="4:30" ht="15.75" customHeight="1" x14ac:dyDescent="0.25">
      <c r="D185" s="2"/>
      <c r="E185" s="2"/>
      <c r="F185" s="2"/>
      <c r="G185" s="2"/>
      <c r="H185" s="10"/>
      <c r="I185" s="13"/>
      <c r="J185" s="13"/>
      <c r="K185" s="10"/>
      <c r="L185" s="13"/>
      <c r="M185" s="13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</row>
    <row r="186" spans="4:30" ht="15.75" customHeight="1" x14ac:dyDescent="0.25">
      <c r="D186" s="2"/>
      <c r="E186" s="2"/>
      <c r="F186" s="2"/>
      <c r="G186" s="2"/>
      <c r="H186" s="10"/>
      <c r="I186" s="13"/>
      <c r="J186" s="13"/>
      <c r="K186" s="10"/>
      <c r="L186" s="13"/>
      <c r="M186" s="13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</row>
    <row r="187" spans="4:30" ht="15.75" customHeight="1" x14ac:dyDescent="0.25">
      <c r="D187" s="2"/>
      <c r="E187" s="2"/>
      <c r="F187" s="2"/>
      <c r="G187" s="2"/>
      <c r="H187" s="10"/>
      <c r="I187" s="13"/>
      <c r="J187" s="13"/>
      <c r="K187" s="10"/>
      <c r="L187" s="13"/>
      <c r="M187" s="13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</row>
    <row r="188" spans="4:30" ht="15.75" customHeight="1" x14ac:dyDescent="0.25">
      <c r="D188" s="2"/>
      <c r="E188" s="2"/>
      <c r="F188" s="2"/>
      <c r="G188" s="2"/>
      <c r="H188" s="10"/>
      <c r="I188" s="13"/>
      <c r="J188" s="13"/>
      <c r="K188" s="10"/>
      <c r="L188" s="13"/>
      <c r="M188" s="13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</row>
    <row r="189" spans="4:30" ht="15.75" customHeight="1" x14ac:dyDescent="0.25">
      <c r="D189" s="2"/>
      <c r="E189" s="2"/>
      <c r="F189" s="2"/>
      <c r="G189" s="2"/>
      <c r="H189" s="10"/>
      <c r="I189" s="13"/>
      <c r="J189" s="13"/>
      <c r="K189" s="10"/>
      <c r="L189" s="13"/>
      <c r="M189" s="13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</row>
    <row r="190" spans="4:30" ht="15.75" customHeight="1" x14ac:dyDescent="0.25">
      <c r="D190" s="2"/>
      <c r="E190" s="2"/>
      <c r="F190" s="2"/>
      <c r="G190" s="2"/>
      <c r="H190" s="10"/>
      <c r="I190" s="13"/>
      <c r="J190" s="13"/>
      <c r="K190" s="10"/>
      <c r="L190" s="13"/>
      <c r="M190" s="13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</row>
    <row r="191" spans="4:30" ht="15.75" customHeight="1" x14ac:dyDescent="0.25">
      <c r="D191" s="2"/>
      <c r="E191" s="2"/>
      <c r="F191" s="2"/>
      <c r="G191" s="2"/>
      <c r="H191" s="10"/>
      <c r="I191" s="13"/>
      <c r="J191" s="13"/>
      <c r="K191" s="10"/>
      <c r="L191" s="13"/>
      <c r="M191" s="13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</row>
    <row r="192" spans="4:30" ht="15.75" customHeight="1" x14ac:dyDescent="0.25">
      <c r="D192" s="2"/>
      <c r="E192" s="2"/>
      <c r="F192" s="2"/>
      <c r="G192" s="2"/>
      <c r="H192" s="10"/>
      <c r="I192" s="13"/>
      <c r="J192" s="13"/>
      <c r="K192" s="10"/>
      <c r="L192" s="13"/>
      <c r="M192" s="13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</row>
    <row r="193" spans="4:30" ht="15.75" customHeight="1" x14ac:dyDescent="0.25">
      <c r="D193" s="2"/>
      <c r="E193" s="2"/>
      <c r="F193" s="2"/>
      <c r="G193" s="2"/>
      <c r="H193" s="10"/>
      <c r="I193" s="13"/>
      <c r="J193" s="13"/>
      <c r="K193" s="10"/>
      <c r="L193" s="13"/>
      <c r="M193" s="13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</row>
    <row r="194" spans="4:30" ht="15.75" customHeight="1" x14ac:dyDescent="0.25">
      <c r="D194" s="2"/>
      <c r="E194" s="2"/>
      <c r="F194" s="2"/>
      <c r="G194" s="2"/>
      <c r="H194" s="10"/>
      <c r="I194" s="13"/>
      <c r="J194" s="13"/>
      <c r="K194" s="10"/>
      <c r="L194" s="13"/>
      <c r="M194" s="13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</row>
    <row r="195" spans="4:30" ht="15.75" customHeight="1" x14ac:dyDescent="0.25">
      <c r="D195" s="2"/>
      <c r="E195" s="2"/>
      <c r="F195" s="2"/>
      <c r="G195" s="2"/>
      <c r="H195" s="10"/>
      <c r="I195" s="13"/>
      <c r="J195" s="13"/>
      <c r="K195" s="10"/>
      <c r="L195" s="13"/>
      <c r="M195" s="13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</row>
    <row r="196" spans="4:30" ht="15.75" customHeight="1" x14ac:dyDescent="0.25">
      <c r="D196" s="2"/>
      <c r="E196" s="2"/>
      <c r="F196" s="2"/>
      <c r="G196" s="2"/>
      <c r="H196" s="10"/>
      <c r="I196" s="13"/>
      <c r="J196" s="13"/>
      <c r="K196" s="10"/>
      <c r="L196" s="13"/>
      <c r="M196" s="13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</row>
    <row r="197" spans="4:30" ht="15.75" customHeight="1" x14ac:dyDescent="0.25">
      <c r="D197" s="2"/>
      <c r="E197" s="2"/>
      <c r="F197" s="2"/>
      <c r="G197" s="2"/>
      <c r="H197" s="10"/>
      <c r="I197" s="13"/>
      <c r="J197" s="13"/>
      <c r="K197" s="10"/>
      <c r="L197" s="13"/>
      <c r="M197" s="13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</row>
    <row r="198" spans="4:30" ht="15.75" customHeight="1" x14ac:dyDescent="0.25">
      <c r="D198" s="2"/>
      <c r="E198" s="2"/>
      <c r="F198" s="2"/>
      <c r="G198" s="2"/>
      <c r="H198" s="10"/>
      <c r="I198" s="13"/>
      <c r="J198" s="13"/>
      <c r="K198" s="10"/>
      <c r="L198" s="13"/>
      <c r="M198" s="13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</row>
    <row r="199" spans="4:30" ht="15.75" customHeight="1" x14ac:dyDescent="0.25">
      <c r="D199" s="2"/>
      <c r="E199" s="2"/>
      <c r="F199" s="2"/>
      <c r="G199" s="2"/>
      <c r="H199" s="10"/>
      <c r="I199" s="13"/>
      <c r="J199" s="13"/>
      <c r="K199" s="10"/>
      <c r="L199" s="13"/>
      <c r="M199" s="13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</row>
    <row r="200" spans="4:30" ht="15.75" customHeight="1" x14ac:dyDescent="0.25">
      <c r="D200" s="2"/>
      <c r="E200" s="2"/>
      <c r="F200" s="2"/>
      <c r="G200" s="2"/>
      <c r="H200" s="10"/>
      <c r="I200" s="13"/>
      <c r="J200" s="13"/>
      <c r="K200" s="10"/>
      <c r="L200" s="13"/>
      <c r="M200" s="13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</row>
    <row r="201" spans="4:30" ht="15.75" customHeight="1" x14ac:dyDescent="0.25">
      <c r="D201" s="2"/>
      <c r="E201" s="2"/>
      <c r="F201" s="2"/>
      <c r="G201" s="2"/>
      <c r="H201" s="10"/>
      <c r="I201" s="13"/>
      <c r="J201" s="13"/>
      <c r="K201" s="10"/>
      <c r="L201" s="13"/>
      <c r="M201" s="13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</row>
    <row r="202" spans="4:30" ht="15.75" customHeight="1" x14ac:dyDescent="0.25">
      <c r="D202" s="2"/>
      <c r="E202" s="2"/>
      <c r="F202" s="2"/>
      <c r="G202" s="2"/>
      <c r="H202" s="10"/>
      <c r="I202" s="13"/>
      <c r="J202" s="13"/>
      <c r="K202" s="10"/>
      <c r="L202" s="13"/>
      <c r="M202" s="13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</row>
    <row r="203" spans="4:30" ht="15.75" customHeight="1" x14ac:dyDescent="0.25">
      <c r="D203" s="2"/>
      <c r="E203" s="2"/>
      <c r="F203" s="2"/>
      <c r="G203" s="2"/>
      <c r="H203" s="10"/>
      <c r="I203" s="13"/>
      <c r="J203" s="13"/>
      <c r="K203" s="10"/>
      <c r="L203" s="13"/>
      <c r="M203" s="13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</row>
    <row r="204" spans="4:30" ht="15.75" customHeight="1" x14ac:dyDescent="0.25">
      <c r="D204" s="2"/>
      <c r="E204" s="2"/>
      <c r="F204" s="2"/>
      <c r="G204" s="2"/>
      <c r="H204" s="10"/>
      <c r="I204" s="13"/>
      <c r="J204" s="13"/>
      <c r="K204" s="10"/>
      <c r="L204" s="13"/>
      <c r="M204" s="13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</row>
    <row r="205" spans="4:30" ht="15.75" customHeight="1" x14ac:dyDescent="0.25">
      <c r="D205" s="2"/>
      <c r="E205" s="2"/>
      <c r="F205" s="2"/>
      <c r="G205" s="2"/>
      <c r="H205" s="10"/>
      <c r="I205" s="13"/>
      <c r="J205" s="13"/>
      <c r="K205" s="10"/>
      <c r="L205" s="13"/>
      <c r="M205" s="13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</row>
    <row r="206" spans="4:30" ht="15.75" customHeight="1" x14ac:dyDescent="0.25">
      <c r="D206" s="2"/>
      <c r="E206" s="2"/>
      <c r="F206" s="2"/>
      <c r="G206" s="2"/>
      <c r="H206" s="10"/>
      <c r="I206" s="13"/>
      <c r="J206" s="13"/>
      <c r="K206" s="10"/>
      <c r="L206" s="13"/>
      <c r="M206" s="13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</row>
    <row r="207" spans="4:30" ht="15.75" customHeight="1" x14ac:dyDescent="0.25">
      <c r="D207" s="2"/>
      <c r="E207" s="2"/>
      <c r="F207" s="2"/>
      <c r="G207" s="2"/>
      <c r="H207" s="10"/>
      <c r="I207" s="13"/>
      <c r="J207" s="13"/>
      <c r="K207" s="10"/>
      <c r="L207" s="13"/>
      <c r="M207" s="13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</row>
    <row r="208" spans="4:30" ht="15.75" customHeight="1" x14ac:dyDescent="0.25">
      <c r="D208" s="2"/>
      <c r="E208" s="2"/>
      <c r="F208" s="2"/>
      <c r="G208" s="2"/>
      <c r="H208" s="10"/>
      <c r="I208" s="13"/>
      <c r="J208" s="13"/>
      <c r="K208" s="10"/>
      <c r="L208" s="13"/>
      <c r="M208" s="13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</row>
    <row r="209" spans="4:30" ht="15.75" customHeight="1" x14ac:dyDescent="0.25">
      <c r="D209" s="2"/>
      <c r="E209" s="2"/>
      <c r="F209" s="2"/>
      <c r="G209" s="2"/>
      <c r="H209" s="10"/>
      <c r="I209" s="13"/>
      <c r="J209" s="13"/>
      <c r="K209" s="10"/>
      <c r="L209" s="13"/>
      <c r="M209" s="13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</row>
    <row r="210" spans="4:30" ht="15.75" customHeight="1" x14ac:dyDescent="0.25">
      <c r="D210" s="2"/>
      <c r="E210" s="2"/>
      <c r="F210" s="2"/>
      <c r="G210" s="2"/>
      <c r="H210" s="10"/>
      <c r="I210" s="13"/>
      <c r="J210" s="13"/>
      <c r="K210" s="10"/>
      <c r="L210" s="13"/>
      <c r="M210" s="13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</row>
    <row r="211" spans="4:30" ht="15.75" customHeight="1" x14ac:dyDescent="0.25">
      <c r="D211" s="2"/>
      <c r="E211" s="2"/>
      <c r="F211" s="2"/>
      <c r="G211" s="2"/>
      <c r="H211" s="10"/>
      <c r="I211" s="13"/>
      <c r="J211" s="13"/>
      <c r="K211" s="10"/>
      <c r="L211" s="13"/>
      <c r="M211" s="13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</row>
    <row r="212" spans="4:30" ht="15.75" customHeight="1" x14ac:dyDescent="0.25">
      <c r="D212" s="2"/>
      <c r="E212" s="2"/>
      <c r="F212" s="2"/>
      <c r="G212" s="2"/>
      <c r="H212" s="10"/>
      <c r="I212" s="13"/>
      <c r="J212" s="13"/>
      <c r="K212" s="10"/>
      <c r="L212" s="13"/>
      <c r="M212" s="13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</row>
    <row r="213" spans="4:30" ht="15.75" customHeight="1" x14ac:dyDescent="0.25">
      <c r="D213" s="2"/>
      <c r="E213" s="2"/>
      <c r="F213" s="2"/>
      <c r="G213" s="2"/>
      <c r="H213" s="10"/>
      <c r="I213" s="13"/>
      <c r="J213" s="13"/>
      <c r="K213" s="10"/>
      <c r="L213" s="13"/>
      <c r="M213" s="13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</row>
    <row r="214" spans="4:30" ht="15.75" customHeight="1" x14ac:dyDescent="0.25">
      <c r="D214" s="2"/>
      <c r="E214" s="2"/>
      <c r="F214" s="2"/>
      <c r="G214" s="2"/>
      <c r="H214" s="10"/>
      <c r="I214" s="13"/>
      <c r="J214" s="13"/>
      <c r="K214" s="10"/>
      <c r="L214" s="13"/>
      <c r="M214" s="13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</row>
    <row r="215" spans="4:30" ht="15.75" customHeight="1" x14ac:dyDescent="0.25">
      <c r="D215" s="2"/>
      <c r="E215" s="2"/>
      <c r="F215" s="2"/>
      <c r="G215" s="2"/>
      <c r="H215" s="10"/>
      <c r="I215" s="13"/>
      <c r="J215" s="13"/>
      <c r="K215" s="10"/>
      <c r="L215" s="13"/>
      <c r="M215" s="13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</row>
    <row r="216" spans="4:30" ht="15.75" customHeight="1" x14ac:dyDescent="0.25">
      <c r="D216" s="2"/>
      <c r="E216" s="2"/>
      <c r="F216" s="2"/>
      <c r="G216" s="2"/>
      <c r="H216" s="10"/>
      <c r="I216" s="13"/>
      <c r="J216" s="13"/>
      <c r="K216" s="10"/>
      <c r="L216" s="13"/>
      <c r="M216" s="13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</row>
    <row r="217" spans="4:30" ht="15.75" customHeight="1" x14ac:dyDescent="0.25">
      <c r="D217" s="2"/>
      <c r="E217" s="2"/>
      <c r="F217" s="2"/>
      <c r="G217" s="2"/>
      <c r="H217" s="10"/>
      <c r="I217" s="13"/>
      <c r="J217" s="13"/>
      <c r="K217" s="10"/>
      <c r="L217" s="13"/>
      <c r="M217" s="13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</row>
    <row r="218" spans="4:30" ht="15.75" customHeight="1" x14ac:dyDescent="0.25">
      <c r="D218" s="2"/>
      <c r="E218" s="2"/>
      <c r="F218" s="2"/>
      <c r="G218" s="2"/>
      <c r="H218" s="10"/>
      <c r="I218" s="13"/>
      <c r="J218" s="13"/>
      <c r="K218" s="10"/>
      <c r="L218" s="13"/>
      <c r="M218" s="13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</row>
    <row r="219" spans="4:30" ht="15.75" customHeight="1" x14ac:dyDescent="0.25">
      <c r="D219" s="2"/>
      <c r="E219" s="2"/>
      <c r="F219" s="2"/>
      <c r="G219" s="2"/>
      <c r="H219" s="10"/>
      <c r="I219" s="13"/>
      <c r="J219" s="13"/>
      <c r="K219" s="10"/>
      <c r="L219" s="13"/>
      <c r="M219" s="13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</row>
    <row r="220" spans="4:30" ht="15.75" customHeight="1" x14ac:dyDescent="0.25">
      <c r="D220" s="2"/>
      <c r="E220" s="2"/>
      <c r="F220" s="2"/>
      <c r="G220" s="2"/>
      <c r="H220" s="10"/>
      <c r="I220" s="13"/>
      <c r="J220" s="13"/>
      <c r="K220" s="10"/>
      <c r="L220" s="13"/>
      <c r="M220" s="13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</row>
    <row r="221" spans="4:30" ht="15.75" customHeight="1" x14ac:dyDescent="0.25">
      <c r="D221" s="2"/>
      <c r="E221" s="2"/>
      <c r="F221" s="2"/>
      <c r="G221" s="2"/>
      <c r="H221" s="10"/>
      <c r="I221" s="13"/>
      <c r="J221" s="13"/>
      <c r="K221" s="10"/>
      <c r="L221" s="13"/>
      <c r="M221" s="13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</row>
    <row r="222" spans="4:30" ht="15.75" customHeight="1" x14ac:dyDescent="0.25">
      <c r="D222" s="2"/>
      <c r="E222" s="2"/>
      <c r="F222" s="2"/>
      <c r="G222" s="2"/>
      <c r="H222" s="10"/>
      <c r="I222" s="13"/>
      <c r="J222" s="13"/>
      <c r="K222" s="10"/>
      <c r="L222" s="13"/>
      <c r="M222" s="13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</row>
    <row r="223" spans="4:30" ht="15.75" customHeight="1" x14ac:dyDescent="0.25">
      <c r="D223" s="2"/>
      <c r="E223" s="2"/>
      <c r="F223" s="2"/>
      <c r="G223" s="2"/>
      <c r="H223" s="10"/>
      <c r="I223" s="13"/>
      <c r="J223" s="13"/>
      <c r="K223" s="10"/>
      <c r="L223" s="13"/>
      <c r="M223" s="13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</row>
    <row r="224" spans="4:30" ht="15.75" customHeight="1" x14ac:dyDescent="0.25">
      <c r="D224" s="2"/>
      <c r="E224" s="2"/>
      <c r="F224" s="2"/>
      <c r="G224" s="2"/>
      <c r="H224" s="10"/>
      <c r="I224" s="13"/>
      <c r="J224" s="13"/>
      <c r="K224" s="10"/>
      <c r="L224" s="13"/>
      <c r="M224" s="13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</row>
    <row r="225" spans="4:30" ht="15.75" customHeight="1" x14ac:dyDescent="0.25">
      <c r="D225" s="2"/>
      <c r="E225" s="2"/>
      <c r="F225" s="2"/>
      <c r="G225" s="2"/>
      <c r="H225" s="10"/>
      <c r="I225" s="13"/>
      <c r="J225" s="13"/>
      <c r="K225" s="10"/>
      <c r="L225" s="13"/>
      <c r="M225" s="13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</row>
    <row r="226" spans="4:30" ht="15.75" customHeight="1" x14ac:dyDescent="0.25">
      <c r="D226" s="2"/>
      <c r="E226" s="2"/>
      <c r="F226" s="2"/>
      <c r="G226" s="2"/>
      <c r="H226" s="10"/>
      <c r="I226" s="13"/>
      <c r="J226" s="13"/>
      <c r="K226" s="10"/>
      <c r="L226" s="13"/>
      <c r="M226" s="13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</row>
    <row r="227" spans="4:30" ht="15.75" customHeight="1" x14ac:dyDescent="0.25">
      <c r="D227" s="2"/>
      <c r="E227" s="2"/>
      <c r="F227" s="2"/>
      <c r="G227" s="2"/>
      <c r="H227" s="10"/>
      <c r="I227" s="13"/>
      <c r="J227" s="13"/>
      <c r="K227" s="10"/>
      <c r="L227" s="13"/>
      <c r="M227" s="13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</row>
    <row r="228" spans="4:30" ht="15.75" customHeight="1" x14ac:dyDescent="0.25">
      <c r="D228" s="2"/>
      <c r="E228" s="2"/>
      <c r="F228" s="2"/>
      <c r="G228" s="2"/>
      <c r="H228" s="10"/>
      <c r="I228" s="13"/>
      <c r="J228" s="13"/>
      <c r="K228" s="10"/>
      <c r="L228" s="13"/>
      <c r="M228" s="13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</row>
    <row r="229" spans="4:30" ht="15.75" customHeight="1" x14ac:dyDescent="0.25">
      <c r="D229" s="2"/>
      <c r="E229" s="2"/>
      <c r="F229" s="2"/>
      <c r="G229" s="2"/>
      <c r="H229" s="10"/>
      <c r="I229" s="13"/>
      <c r="J229" s="13"/>
      <c r="K229" s="10"/>
      <c r="L229" s="13"/>
      <c r="M229" s="13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</row>
    <row r="230" spans="4:30" ht="15.75" customHeight="1" x14ac:dyDescent="0.25">
      <c r="D230" s="2"/>
      <c r="E230" s="2"/>
      <c r="F230" s="2"/>
      <c r="G230" s="2"/>
      <c r="H230" s="10"/>
      <c r="I230" s="13"/>
      <c r="J230" s="13"/>
      <c r="K230" s="10"/>
      <c r="L230" s="13"/>
      <c r="M230" s="13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</row>
    <row r="231" spans="4:30" ht="15.75" customHeight="1" x14ac:dyDescent="0.25">
      <c r="D231" s="2"/>
      <c r="E231" s="2"/>
      <c r="F231" s="2"/>
      <c r="G231" s="2"/>
      <c r="H231" s="10"/>
      <c r="I231" s="13"/>
      <c r="J231" s="13"/>
      <c r="K231" s="10"/>
      <c r="L231" s="13"/>
      <c r="M231" s="13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</row>
    <row r="232" spans="4:30" ht="15.75" customHeight="1" x14ac:dyDescent="0.25">
      <c r="D232" s="2"/>
      <c r="E232" s="2"/>
      <c r="F232" s="2"/>
      <c r="G232" s="2"/>
      <c r="H232" s="10"/>
      <c r="I232" s="13"/>
      <c r="J232" s="13"/>
      <c r="K232" s="10"/>
      <c r="L232" s="13"/>
      <c r="M232" s="13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</row>
    <row r="233" spans="4:30" ht="15.75" customHeight="1" x14ac:dyDescent="0.25">
      <c r="D233" s="2"/>
      <c r="E233" s="2"/>
      <c r="F233" s="2"/>
      <c r="G233" s="2"/>
      <c r="H233" s="10"/>
      <c r="I233" s="13"/>
      <c r="J233" s="13"/>
      <c r="K233" s="10"/>
      <c r="L233" s="13"/>
      <c r="M233" s="13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</row>
    <row r="234" spans="4:30" ht="15.75" customHeight="1" x14ac:dyDescent="0.25">
      <c r="D234" s="2"/>
      <c r="E234" s="2"/>
      <c r="F234" s="2"/>
      <c r="G234" s="2"/>
      <c r="H234" s="10"/>
      <c r="I234" s="13"/>
      <c r="J234" s="13"/>
      <c r="K234" s="10"/>
      <c r="L234" s="13"/>
      <c r="M234" s="13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</row>
    <row r="235" spans="4:30" ht="15.75" customHeight="1" x14ac:dyDescent="0.25">
      <c r="D235" s="2"/>
      <c r="E235" s="2"/>
      <c r="F235" s="2"/>
      <c r="G235" s="2"/>
      <c r="H235" s="10"/>
      <c r="I235" s="13"/>
      <c r="J235" s="13"/>
      <c r="K235" s="10"/>
      <c r="L235" s="13"/>
      <c r="M235" s="13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</row>
    <row r="236" spans="4:30" ht="15.75" customHeight="1" x14ac:dyDescent="0.25">
      <c r="D236" s="2"/>
      <c r="E236" s="2"/>
      <c r="F236" s="2"/>
      <c r="G236" s="2"/>
      <c r="H236" s="10"/>
      <c r="I236" s="13"/>
      <c r="J236" s="13"/>
      <c r="K236" s="10"/>
      <c r="L236" s="13"/>
      <c r="M236" s="13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</row>
    <row r="237" spans="4:30" ht="15.75" customHeight="1" x14ac:dyDescent="0.25">
      <c r="D237" s="2"/>
      <c r="E237" s="2"/>
      <c r="F237" s="2"/>
      <c r="G237" s="2"/>
      <c r="H237" s="10"/>
      <c r="I237" s="13"/>
      <c r="J237" s="13"/>
      <c r="K237" s="10"/>
      <c r="L237" s="13"/>
      <c r="M237" s="13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</row>
    <row r="238" spans="4:30" ht="15.75" customHeight="1" x14ac:dyDescent="0.25">
      <c r="D238" s="2"/>
      <c r="E238" s="2"/>
      <c r="F238" s="2"/>
      <c r="G238" s="2"/>
      <c r="H238" s="10"/>
      <c r="I238" s="13"/>
      <c r="J238" s="13"/>
      <c r="K238" s="10"/>
      <c r="L238" s="13"/>
      <c r="M238" s="13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</row>
    <row r="239" spans="4:30" ht="15.75" customHeight="1" x14ac:dyDescent="0.25">
      <c r="D239" s="2"/>
      <c r="E239" s="2"/>
      <c r="F239" s="2"/>
      <c r="G239" s="2"/>
      <c r="H239" s="10"/>
      <c r="I239" s="13"/>
      <c r="J239" s="13"/>
      <c r="K239" s="10"/>
      <c r="L239" s="13"/>
      <c r="M239" s="13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</row>
    <row r="240" spans="4:30" ht="15.75" customHeight="1" x14ac:dyDescent="0.25">
      <c r="D240" s="2"/>
      <c r="E240" s="2"/>
      <c r="F240" s="2"/>
      <c r="G240" s="2"/>
      <c r="H240" s="10"/>
      <c r="I240" s="13"/>
      <c r="J240" s="13"/>
      <c r="K240" s="10"/>
      <c r="L240" s="13"/>
      <c r="M240" s="13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</row>
    <row r="241" spans="4:30" ht="15.75" customHeight="1" x14ac:dyDescent="0.25">
      <c r="D241" s="2"/>
      <c r="E241" s="2"/>
      <c r="F241" s="2"/>
      <c r="G241" s="2"/>
      <c r="H241" s="10"/>
      <c r="I241" s="13"/>
      <c r="J241" s="13"/>
      <c r="K241" s="10"/>
      <c r="L241" s="13"/>
      <c r="M241" s="13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</row>
    <row r="242" spans="4:30" ht="15.75" customHeight="1" x14ac:dyDescent="0.25">
      <c r="D242" s="2"/>
      <c r="E242" s="2"/>
      <c r="F242" s="2"/>
      <c r="G242" s="2"/>
      <c r="H242" s="10"/>
      <c r="I242" s="13"/>
      <c r="J242" s="13"/>
      <c r="K242" s="10"/>
      <c r="L242" s="13"/>
      <c r="M242" s="13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</row>
    <row r="243" spans="4:30" ht="15.75" customHeight="1" x14ac:dyDescent="0.25">
      <c r="D243" s="2"/>
      <c r="E243" s="2"/>
      <c r="F243" s="2"/>
      <c r="G243" s="2"/>
      <c r="H243" s="10"/>
      <c r="I243" s="13"/>
      <c r="J243" s="13"/>
      <c r="K243" s="10"/>
      <c r="L243" s="13"/>
      <c r="M243" s="13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</row>
    <row r="244" spans="4:30" ht="15.75" customHeight="1" x14ac:dyDescent="0.25">
      <c r="D244" s="2"/>
      <c r="E244" s="2"/>
      <c r="F244" s="2"/>
      <c r="G244" s="2"/>
      <c r="H244" s="10"/>
      <c r="I244" s="13"/>
      <c r="J244" s="13"/>
      <c r="K244" s="10"/>
      <c r="L244" s="13"/>
      <c r="M244" s="13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</row>
    <row r="245" spans="4:30" ht="15.75" customHeight="1" x14ac:dyDescent="0.25">
      <c r="D245" s="2"/>
      <c r="E245" s="2"/>
      <c r="F245" s="2"/>
      <c r="G245" s="2"/>
      <c r="H245" s="10"/>
      <c r="I245" s="13"/>
      <c r="J245" s="13"/>
      <c r="K245" s="10"/>
      <c r="L245" s="13"/>
      <c r="M245" s="13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</row>
    <row r="246" spans="4:30" ht="15.75" customHeight="1" x14ac:dyDescent="0.25">
      <c r="D246" s="2"/>
      <c r="E246" s="2"/>
      <c r="F246" s="2"/>
      <c r="G246" s="2"/>
      <c r="H246" s="10"/>
      <c r="I246" s="13"/>
      <c r="J246" s="13"/>
      <c r="K246" s="10"/>
      <c r="L246" s="13"/>
      <c r="M246" s="13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</row>
    <row r="247" spans="4:30" ht="15.75" customHeight="1" x14ac:dyDescent="0.25">
      <c r="D247" s="2"/>
      <c r="E247" s="2"/>
      <c r="F247" s="2"/>
      <c r="G247" s="2"/>
      <c r="H247" s="10"/>
      <c r="I247" s="13"/>
      <c r="J247" s="13"/>
      <c r="K247" s="10"/>
      <c r="L247" s="13"/>
      <c r="M247" s="13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</row>
    <row r="248" spans="4:30" ht="15.75" customHeight="1" x14ac:dyDescent="0.25">
      <c r="D248" s="2"/>
      <c r="E248" s="2"/>
      <c r="F248" s="2"/>
      <c r="G248" s="2"/>
      <c r="H248" s="10"/>
      <c r="I248" s="13"/>
      <c r="J248" s="13"/>
      <c r="K248" s="10"/>
      <c r="L248" s="13"/>
      <c r="M248" s="13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</row>
    <row r="249" spans="4:30" ht="15.75" customHeight="1" x14ac:dyDescent="0.25">
      <c r="D249" s="2"/>
      <c r="E249" s="2"/>
      <c r="F249" s="2"/>
      <c r="G249" s="2"/>
      <c r="H249" s="10"/>
      <c r="I249" s="13"/>
      <c r="J249" s="13"/>
      <c r="K249" s="10"/>
      <c r="L249" s="13"/>
      <c r="M249" s="13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</row>
    <row r="250" spans="4:30" ht="15.75" customHeight="1" x14ac:dyDescent="0.25">
      <c r="D250" s="2"/>
      <c r="E250" s="2"/>
      <c r="F250" s="2"/>
      <c r="G250" s="2"/>
      <c r="H250" s="10"/>
      <c r="I250" s="13"/>
      <c r="J250" s="13"/>
      <c r="K250" s="10"/>
      <c r="L250" s="13"/>
      <c r="M250" s="13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</row>
    <row r="251" spans="4:30" ht="15.75" customHeight="1" x14ac:dyDescent="0.25">
      <c r="D251" s="2"/>
      <c r="E251" s="2"/>
      <c r="F251" s="2"/>
      <c r="G251" s="2"/>
      <c r="H251" s="10"/>
      <c r="I251" s="13"/>
      <c r="J251" s="13"/>
      <c r="K251" s="10"/>
      <c r="L251" s="13"/>
      <c r="M251" s="13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</row>
    <row r="252" spans="4:30" ht="15.75" customHeight="1" x14ac:dyDescent="0.25">
      <c r="D252" s="2"/>
      <c r="E252" s="2"/>
      <c r="F252" s="2"/>
      <c r="G252" s="2"/>
      <c r="H252" s="10"/>
      <c r="I252" s="13"/>
      <c r="J252" s="13"/>
      <c r="K252" s="10"/>
      <c r="L252" s="13"/>
      <c r="M252" s="13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</row>
    <row r="253" spans="4:30" ht="15.75" customHeight="1" x14ac:dyDescent="0.25">
      <c r="D253" s="2"/>
      <c r="E253" s="2"/>
      <c r="F253" s="2"/>
      <c r="G253" s="2"/>
      <c r="H253" s="10"/>
      <c r="I253" s="13"/>
      <c r="J253" s="13"/>
      <c r="K253" s="10"/>
      <c r="L253" s="13"/>
      <c r="M253" s="13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</row>
    <row r="254" spans="4:30" ht="15.75" customHeight="1" x14ac:dyDescent="0.25">
      <c r="D254" s="2"/>
      <c r="E254" s="2"/>
      <c r="F254" s="2"/>
      <c r="G254" s="2"/>
      <c r="H254" s="10"/>
      <c r="I254" s="13"/>
      <c r="J254" s="13"/>
      <c r="K254" s="10"/>
      <c r="L254" s="13"/>
      <c r="M254" s="13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</row>
    <row r="255" spans="4:30" ht="15.75" customHeight="1" x14ac:dyDescent="0.25">
      <c r="D255" s="2"/>
      <c r="E255" s="2"/>
      <c r="F255" s="2"/>
      <c r="G255" s="2"/>
      <c r="H255" s="10"/>
      <c r="I255" s="13"/>
      <c r="J255" s="13"/>
      <c r="K255" s="10"/>
      <c r="L255" s="13"/>
      <c r="M255" s="13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</row>
    <row r="256" spans="4:30" ht="15.75" customHeight="1" x14ac:dyDescent="0.25">
      <c r="D256" s="2"/>
      <c r="E256" s="2"/>
      <c r="F256" s="2"/>
      <c r="G256" s="2"/>
      <c r="H256" s="10"/>
      <c r="I256" s="13"/>
      <c r="J256" s="13"/>
      <c r="K256" s="10"/>
      <c r="L256" s="13"/>
      <c r="M256" s="13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</row>
    <row r="257" spans="4:30" ht="15.75" customHeight="1" x14ac:dyDescent="0.25">
      <c r="D257" s="2"/>
      <c r="E257" s="2"/>
      <c r="F257" s="2"/>
      <c r="G257" s="2"/>
      <c r="H257" s="10"/>
      <c r="I257" s="13"/>
      <c r="J257" s="13"/>
      <c r="K257" s="10"/>
      <c r="L257" s="13"/>
      <c r="M257" s="13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</row>
    <row r="258" spans="4:30" ht="15.75" customHeight="1" x14ac:dyDescent="0.25">
      <c r="D258" s="2"/>
      <c r="E258" s="2"/>
      <c r="F258" s="2"/>
      <c r="G258" s="2"/>
      <c r="H258" s="10"/>
      <c r="I258" s="13"/>
      <c r="J258" s="13"/>
      <c r="K258" s="10"/>
      <c r="L258" s="13"/>
      <c r="M258" s="13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</row>
    <row r="259" spans="4:30" ht="15.75" customHeight="1" x14ac:dyDescent="0.25">
      <c r="D259" s="2"/>
      <c r="E259" s="2"/>
      <c r="F259" s="2"/>
      <c r="G259" s="2"/>
      <c r="H259" s="10"/>
      <c r="I259" s="13"/>
      <c r="J259" s="13"/>
      <c r="K259" s="10"/>
      <c r="L259" s="13"/>
      <c r="M259" s="13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</row>
    <row r="260" spans="4:30" ht="15.75" customHeight="1" x14ac:dyDescent="0.25">
      <c r="D260" s="2"/>
      <c r="E260" s="2"/>
      <c r="F260" s="2"/>
      <c r="G260" s="2"/>
      <c r="H260" s="10"/>
      <c r="I260" s="13"/>
      <c r="J260" s="13"/>
      <c r="K260" s="10"/>
      <c r="L260" s="13"/>
      <c r="M260" s="13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</row>
    <row r="261" spans="4:30" ht="15.75" customHeight="1" x14ac:dyDescent="0.25">
      <c r="D261" s="2"/>
      <c r="E261" s="2"/>
      <c r="F261" s="2"/>
      <c r="G261" s="2"/>
      <c r="H261" s="10"/>
      <c r="I261" s="13"/>
      <c r="J261" s="13"/>
      <c r="K261" s="10"/>
      <c r="L261" s="13"/>
      <c r="M261" s="13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</row>
    <row r="262" spans="4:30" ht="15.75" customHeight="1" x14ac:dyDescent="0.25">
      <c r="D262" s="2"/>
      <c r="E262" s="2"/>
      <c r="F262" s="2"/>
      <c r="G262" s="2"/>
      <c r="H262" s="10"/>
      <c r="I262" s="13"/>
      <c r="J262" s="13"/>
      <c r="K262" s="10"/>
      <c r="L262" s="13"/>
      <c r="M262" s="13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</row>
    <row r="263" spans="4:30" ht="15.75" customHeight="1" x14ac:dyDescent="0.25">
      <c r="D263" s="2"/>
      <c r="E263" s="2"/>
      <c r="F263" s="2"/>
      <c r="G263" s="2"/>
      <c r="H263" s="10"/>
      <c r="I263" s="13"/>
      <c r="J263" s="13"/>
      <c r="K263" s="10"/>
      <c r="L263" s="13"/>
      <c r="M263" s="13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</row>
    <row r="264" spans="4:30" ht="15.75" customHeight="1" x14ac:dyDescent="0.25">
      <c r="D264" s="2"/>
      <c r="E264" s="2"/>
      <c r="F264" s="2"/>
      <c r="G264" s="2"/>
      <c r="H264" s="10"/>
      <c r="I264" s="13"/>
      <c r="J264" s="13"/>
      <c r="K264" s="10"/>
      <c r="L264" s="13"/>
      <c r="M264" s="13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</row>
    <row r="265" spans="4:30" ht="15.75" customHeight="1" x14ac:dyDescent="0.25">
      <c r="D265" s="2"/>
      <c r="E265" s="2"/>
      <c r="F265" s="2"/>
      <c r="G265" s="2"/>
      <c r="H265" s="10"/>
      <c r="I265" s="13"/>
      <c r="J265" s="13"/>
      <c r="K265" s="10"/>
      <c r="L265" s="13"/>
      <c r="M265" s="13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</row>
    <row r="266" spans="4:30" ht="15.75" customHeight="1" x14ac:dyDescent="0.25">
      <c r="D266" s="2"/>
      <c r="E266" s="2"/>
      <c r="F266" s="2"/>
      <c r="G266" s="2"/>
      <c r="H266" s="10"/>
      <c r="I266" s="13"/>
      <c r="J266" s="13"/>
      <c r="K266" s="10"/>
      <c r="L266" s="13"/>
      <c r="M266" s="13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</row>
    <row r="267" spans="4:30" ht="15.75" customHeight="1" x14ac:dyDescent="0.25">
      <c r="D267" s="2"/>
      <c r="E267" s="2"/>
      <c r="F267" s="2"/>
      <c r="G267" s="2"/>
      <c r="H267" s="10"/>
      <c r="I267" s="13"/>
      <c r="J267" s="13"/>
      <c r="K267" s="10"/>
      <c r="L267" s="13"/>
      <c r="M267" s="13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</row>
    <row r="268" spans="4:30" ht="15.75" customHeight="1" x14ac:dyDescent="0.25">
      <c r="D268" s="2"/>
      <c r="E268" s="2"/>
      <c r="F268" s="2"/>
      <c r="G268" s="2"/>
      <c r="H268" s="10"/>
      <c r="I268" s="13"/>
      <c r="J268" s="13"/>
      <c r="K268" s="10"/>
      <c r="L268" s="13"/>
      <c r="M268" s="13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</row>
    <row r="269" spans="4:30" ht="15.75" customHeight="1" x14ac:dyDescent="0.25">
      <c r="D269" s="2"/>
      <c r="E269" s="2"/>
      <c r="F269" s="2"/>
      <c r="G269" s="2"/>
      <c r="H269" s="10"/>
      <c r="I269" s="13"/>
      <c r="J269" s="13"/>
      <c r="K269" s="10"/>
      <c r="L269" s="13"/>
      <c r="M269" s="13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</row>
    <row r="270" spans="4:30" ht="15.75" customHeight="1" x14ac:dyDescent="0.25">
      <c r="D270" s="2"/>
      <c r="E270" s="2"/>
      <c r="F270" s="2"/>
      <c r="G270" s="2"/>
      <c r="H270" s="10"/>
      <c r="I270" s="13"/>
      <c r="J270" s="13"/>
      <c r="K270" s="10"/>
      <c r="L270" s="13"/>
      <c r="M270" s="13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</row>
    <row r="271" spans="4:30" ht="15.75" customHeight="1" x14ac:dyDescent="0.25">
      <c r="D271" s="2"/>
      <c r="E271" s="2"/>
      <c r="F271" s="2"/>
      <c r="G271" s="2"/>
      <c r="H271" s="10"/>
      <c r="I271" s="13"/>
      <c r="J271" s="13"/>
      <c r="K271" s="10"/>
      <c r="L271" s="13"/>
      <c r="M271" s="13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</row>
    <row r="272" spans="4:30" ht="15.75" customHeight="1" x14ac:dyDescent="0.25">
      <c r="D272" s="2"/>
      <c r="E272" s="2"/>
      <c r="F272" s="2"/>
      <c r="G272" s="2"/>
      <c r="H272" s="10"/>
      <c r="I272" s="13"/>
      <c r="J272" s="13"/>
      <c r="K272" s="10"/>
      <c r="L272" s="13"/>
      <c r="M272" s="13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</row>
    <row r="273" spans="4:30" ht="15.75" customHeight="1" x14ac:dyDescent="0.25">
      <c r="D273" s="2"/>
      <c r="E273" s="2"/>
      <c r="F273" s="2"/>
      <c r="G273" s="2"/>
      <c r="H273" s="10"/>
      <c r="I273" s="13"/>
      <c r="J273" s="13"/>
      <c r="K273" s="10"/>
      <c r="L273" s="13"/>
      <c r="M273" s="13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</row>
    <row r="274" spans="4:30" ht="15.75" customHeight="1" x14ac:dyDescent="0.25">
      <c r="D274" s="2"/>
      <c r="E274" s="2"/>
      <c r="F274" s="2"/>
      <c r="G274" s="2"/>
      <c r="H274" s="10"/>
      <c r="I274" s="13"/>
      <c r="J274" s="13"/>
      <c r="K274" s="10"/>
      <c r="L274" s="13"/>
      <c r="M274" s="13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</row>
    <row r="275" spans="4:30" ht="15.75" customHeight="1" x14ac:dyDescent="0.25">
      <c r="D275" s="2"/>
      <c r="E275" s="2"/>
      <c r="F275" s="2"/>
      <c r="G275" s="2"/>
      <c r="H275" s="10"/>
      <c r="I275" s="13"/>
      <c r="J275" s="13"/>
      <c r="K275" s="10"/>
      <c r="L275" s="13"/>
      <c r="M275" s="13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</row>
    <row r="276" spans="4:30" ht="15.75" customHeight="1" x14ac:dyDescent="0.25">
      <c r="D276" s="2"/>
      <c r="E276" s="2"/>
      <c r="F276" s="2"/>
      <c r="G276" s="2"/>
      <c r="H276" s="10"/>
      <c r="I276" s="13"/>
      <c r="J276" s="13"/>
      <c r="K276" s="10"/>
      <c r="L276" s="13"/>
      <c r="M276" s="13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</row>
    <row r="277" spans="4:30" ht="15.75" customHeight="1" x14ac:dyDescent="0.25">
      <c r="D277" s="2"/>
      <c r="E277" s="2"/>
      <c r="F277" s="2"/>
      <c r="G277" s="2"/>
      <c r="H277" s="10"/>
      <c r="I277" s="13"/>
      <c r="J277" s="13"/>
      <c r="K277" s="10"/>
      <c r="L277" s="13"/>
      <c r="M277" s="13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</row>
    <row r="278" spans="4:30" ht="15.75" customHeight="1" x14ac:dyDescent="0.25">
      <c r="D278" s="2"/>
      <c r="E278" s="2"/>
      <c r="F278" s="2"/>
      <c r="G278" s="2"/>
      <c r="H278" s="10"/>
      <c r="I278" s="13"/>
      <c r="J278" s="13"/>
      <c r="K278" s="10"/>
      <c r="L278" s="13"/>
      <c r="M278" s="13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</row>
    <row r="279" spans="4:30" ht="15.75" customHeight="1" x14ac:dyDescent="0.25">
      <c r="D279" s="2"/>
      <c r="E279" s="2"/>
      <c r="F279" s="2"/>
      <c r="G279" s="2"/>
      <c r="H279" s="10"/>
      <c r="I279" s="13"/>
      <c r="J279" s="13"/>
      <c r="K279" s="10"/>
      <c r="L279" s="13"/>
      <c r="M279" s="13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</row>
    <row r="280" spans="4:30" ht="15.75" customHeight="1" x14ac:dyDescent="0.25">
      <c r="D280" s="2"/>
      <c r="E280" s="2"/>
      <c r="F280" s="2"/>
      <c r="G280" s="2"/>
      <c r="H280" s="10"/>
      <c r="I280" s="13"/>
      <c r="J280" s="13"/>
      <c r="K280" s="10"/>
      <c r="L280" s="13"/>
      <c r="M280" s="13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</row>
    <row r="281" spans="4:30" ht="15.75" customHeight="1" x14ac:dyDescent="0.25">
      <c r="D281" s="2"/>
      <c r="E281" s="2"/>
      <c r="F281" s="2"/>
      <c r="G281" s="2"/>
      <c r="H281" s="10"/>
      <c r="I281" s="13"/>
      <c r="J281" s="13"/>
      <c r="K281" s="10"/>
      <c r="L281" s="13"/>
      <c r="M281" s="13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</row>
    <row r="282" spans="4:30" ht="15.75" customHeight="1" x14ac:dyDescent="0.25">
      <c r="D282" s="2"/>
      <c r="E282" s="2"/>
      <c r="F282" s="2"/>
      <c r="G282" s="2"/>
      <c r="H282" s="10"/>
      <c r="I282" s="13"/>
      <c r="J282" s="13"/>
      <c r="K282" s="10"/>
      <c r="L282" s="13"/>
      <c r="M282" s="13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</row>
    <row r="283" spans="4:30" ht="15.75" customHeight="1" x14ac:dyDescent="0.25">
      <c r="D283" s="2"/>
      <c r="E283" s="2"/>
      <c r="F283" s="2"/>
      <c r="G283" s="2"/>
      <c r="H283" s="10"/>
      <c r="I283" s="13"/>
      <c r="J283" s="13"/>
      <c r="K283" s="10"/>
      <c r="L283" s="13"/>
      <c r="M283" s="13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</row>
    <row r="284" spans="4:30" ht="15.75" customHeight="1" x14ac:dyDescent="0.25">
      <c r="D284" s="2"/>
      <c r="E284" s="2"/>
      <c r="F284" s="2"/>
      <c r="G284" s="2"/>
      <c r="H284" s="10"/>
      <c r="I284" s="13"/>
      <c r="J284" s="13"/>
      <c r="K284" s="10"/>
      <c r="L284" s="13"/>
      <c r="M284" s="13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</row>
    <row r="285" spans="4:30" ht="15.75" customHeight="1" x14ac:dyDescent="0.25">
      <c r="D285" s="2"/>
      <c r="E285" s="2"/>
      <c r="F285" s="2"/>
      <c r="G285" s="2"/>
      <c r="H285" s="10"/>
      <c r="I285" s="13"/>
      <c r="J285" s="13"/>
      <c r="K285" s="10"/>
      <c r="L285" s="13"/>
      <c r="M285" s="13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</row>
    <row r="286" spans="4:30" ht="15.75" customHeight="1" x14ac:dyDescent="0.25">
      <c r="D286" s="2"/>
      <c r="E286" s="2"/>
      <c r="F286" s="2"/>
      <c r="G286" s="2"/>
      <c r="H286" s="10"/>
      <c r="I286" s="13"/>
      <c r="J286" s="13"/>
      <c r="K286" s="10"/>
      <c r="L286" s="13"/>
      <c r="M286" s="13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</row>
    <row r="287" spans="4:30" ht="15.75" customHeight="1" x14ac:dyDescent="0.25">
      <c r="D287" s="2"/>
      <c r="E287" s="2"/>
      <c r="F287" s="2"/>
      <c r="G287" s="2"/>
      <c r="H287" s="10"/>
      <c r="I287" s="13"/>
      <c r="J287" s="13"/>
      <c r="K287" s="10"/>
      <c r="L287" s="13"/>
      <c r="M287" s="13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</row>
    <row r="288" spans="4:30" ht="15.75" customHeight="1" x14ac:dyDescent="0.25">
      <c r="D288" s="2"/>
      <c r="E288" s="2"/>
      <c r="F288" s="2"/>
      <c r="G288" s="2"/>
      <c r="H288" s="10"/>
      <c r="I288" s="13"/>
      <c r="J288" s="13"/>
      <c r="K288" s="10"/>
      <c r="L288" s="13"/>
      <c r="M288" s="13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</row>
    <row r="289" spans="4:30" ht="15.75" customHeight="1" x14ac:dyDescent="0.25">
      <c r="D289" s="2"/>
      <c r="E289" s="2"/>
      <c r="F289" s="2"/>
      <c r="G289" s="2"/>
      <c r="H289" s="10"/>
      <c r="I289" s="13"/>
      <c r="J289" s="13"/>
      <c r="K289" s="10"/>
      <c r="L289" s="13"/>
      <c r="M289" s="13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</row>
    <row r="290" spans="4:30" ht="15.75" customHeight="1" x14ac:dyDescent="0.25">
      <c r="D290" s="2"/>
      <c r="E290" s="2"/>
      <c r="F290" s="2"/>
      <c r="G290" s="2"/>
      <c r="H290" s="10"/>
      <c r="I290" s="13"/>
      <c r="J290" s="13"/>
      <c r="K290" s="10"/>
      <c r="L290" s="13"/>
      <c r="M290" s="13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</row>
    <row r="291" spans="4:30" ht="15.75" customHeight="1" x14ac:dyDescent="0.25">
      <c r="D291" s="2"/>
      <c r="E291" s="2"/>
      <c r="F291" s="2"/>
      <c r="G291" s="2"/>
      <c r="H291" s="10"/>
      <c r="I291" s="13"/>
      <c r="J291" s="13"/>
      <c r="K291" s="10"/>
      <c r="L291" s="13"/>
      <c r="M291" s="13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</row>
    <row r="292" spans="4:30" ht="15.75" customHeight="1" x14ac:dyDescent="0.25">
      <c r="D292" s="2"/>
      <c r="E292" s="2"/>
      <c r="F292" s="2"/>
      <c r="G292" s="2"/>
      <c r="H292" s="10"/>
      <c r="I292" s="13"/>
      <c r="J292" s="13"/>
      <c r="K292" s="10"/>
      <c r="L292" s="13"/>
      <c r="M292" s="13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</row>
    <row r="293" spans="4:30" ht="15.75" customHeight="1" x14ac:dyDescent="0.25">
      <c r="D293" s="2"/>
      <c r="E293" s="2"/>
      <c r="F293" s="2"/>
      <c r="G293" s="2"/>
      <c r="H293" s="10"/>
      <c r="I293" s="13"/>
      <c r="J293" s="13"/>
      <c r="K293" s="10"/>
      <c r="L293" s="13"/>
      <c r="M293" s="13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</row>
    <row r="294" spans="4:30" ht="15.75" customHeight="1" x14ac:dyDescent="0.25">
      <c r="D294" s="2"/>
      <c r="E294" s="2"/>
      <c r="F294" s="2"/>
      <c r="G294" s="2"/>
      <c r="H294" s="10"/>
      <c r="I294" s="13"/>
      <c r="J294" s="13"/>
      <c r="K294" s="10"/>
      <c r="L294" s="13"/>
      <c r="M294" s="13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</row>
    <row r="295" spans="4:30" ht="15.75" customHeight="1" x14ac:dyDescent="0.25">
      <c r="D295" s="2"/>
      <c r="E295" s="2"/>
      <c r="F295" s="2"/>
      <c r="G295" s="2"/>
      <c r="H295" s="10"/>
      <c r="I295" s="13"/>
      <c r="J295" s="13"/>
      <c r="K295" s="10"/>
      <c r="L295" s="13"/>
      <c r="M295" s="13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</row>
    <row r="296" spans="4:30" ht="15.75" customHeight="1" x14ac:dyDescent="0.25">
      <c r="D296" s="2"/>
      <c r="E296" s="2"/>
      <c r="F296" s="2"/>
      <c r="G296" s="2"/>
      <c r="H296" s="10"/>
      <c r="I296" s="13"/>
      <c r="J296" s="13"/>
      <c r="K296" s="10"/>
      <c r="L296" s="13"/>
      <c r="M296" s="13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</row>
    <row r="297" spans="4:30" ht="15.75" customHeight="1" x14ac:dyDescent="0.25">
      <c r="D297" s="2"/>
      <c r="E297" s="2"/>
      <c r="F297" s="2"/>
      <c r="G297" s="2"/>
      <c r="H297" s="10"/>
      <c r="I297" s="13"/>
      <c r="J297" s="13"/>
      <c r="K297" s="10"/>
      <c r="L297" s="13"/>
      <c r="M297" s="13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</row>
    <row r="298" spans="4:30" ht="15.75" customHeight="1" x14ac:dyDescent="0.25">
      <c r="D298" s="2"/>
      <c r="E298" s="2"/>
      <c r="F298" s="2"/>
      <c r="G298" s="2"/>
      <c r="H298" s="10"/>
      <c r="I298" s="13"/>
      <c r="J298" s="13"/>
      <c r="K298" s="10"/>
      <c r="L298" s="13"/>
      <c r="M298" s="13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</row>
    <row r="299" spans="4:30" ht="15.75" customHeight="1" x14ac:dyDescent="0.25">
      <c r="D299" s="2"/>
      <c r="E299" s="2"/>
      <c r="F299" s="2"/>
      <c r="G299" s="2"/>
      <c r="H299" s="10"/>
      <c r="I299" s="13"/>
      <c r="J299" s="13"/>
      <c r="K299" s="10"/>
      <c r="L299" s="13"/>
      <c r="M299" s="13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</row>
    <row r="300" spans="4:30" ht="15.75" customHeight="1" x14ac:dyDescent="0.25">
      <c r="D300" s="2"/>
      <c r="E300" s="2"/>
      <c r="F300" s="2"/>
      <c r="G300" s="2"/>
      <c r="H300" s="10"/>
      <c r="I300" s="13"/>
      <c r="J300" s="13"/>
      <c r="K300" s="10"/>
      <c r="L300" s="13"/>
      <c r="M300" s="13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</row>
    <row r="301" spans="4:30" ht="15.75" customHeight="1" x14ac:dyDescent="0.25">
      <c r="D301" s="2"/>
      <c r="E301" s="2"/>
      <c r="F301" s="2"/>
      <c r="G301" s="2"/>
      <c r="H301" s="10"/>
      <c r="I301" s="13"/>
      <c r="J301" s="13"/>
      <c r="K301" s="10"/>
      <c r="L301" s="13"/>
      <c r="M301" s="13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</row>
    <row r="302" spans="4:30" ht="15.75" customHeight="1" x14ac:dyDescent="0.25">
      <c r="D302" s="2"/>
      <c r="E302" s="2"/>
      <c r="F302" s="2"/>
      <c r="G302" s="2"/>
      <c r="H302" s="10"/>
      <c r="I302" s="13"/>
      <c r="J302" s="13"/>
      <c r="K302" s="10"/>
      <c r="L302" s="13"/>
      <c r="M302" s="13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</row>
    <row r="303" spans="4:30" ht="15.75" customHeight="1" x14ac:dyDescent="0.25">
      <c r="D303" s="2"/>
      <c r="E303" s="2"/>
      <c r="F303" s="2"/>
      <c r="G303" s="2"/>
      <c r="H303" s="10"/>
      <c r="I303" s="13"/>
      <c r="J303" s="13"/>
      <c r="K303" s="10"/>
      <c r="L303" s="13"/>
      <c r="M303" s="13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</row>
    <row r="304" spans="4:30" ht="15.75" customHeight="1" x14ac:dyDescent="0.25">
      <c r="D304" s="2"/>
      <c r="E304" s="2"/>
      <c r="F304" s="2"/>
      <c r="G304" s="2"/>
      <c r="H304" s="10"/>
      <c r="I304" s="13"/>
      <c r="J304" s="13"/>
      <c r="K304" s="10"/>
      <c r="L304" s="13"/>
      <c r="M304" s="13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</row>
    <row r="305" spans="4:30" ht="15.75" customHeight="1" x14ac:dyDescent="0.25">
      <c r="D305" s="2"/>
      <c r="E305" s="2"/>
      <c r="F305" s="2"/>
      <c r="G305" s="2"/>
      <c r="H305" s="10"/>
      <c r="I305" s="13"/>
      <c r="J305" s="13"/>
      <c r="K305" s="10"/>
      <c r="L305" s="13"/>
      <c r="M305" s="13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</row>
    <row r="306" spans="4:30" ht="15.75" customHeight="1" x14ac:dyDescent="0.25">
      <c r="D306" s="2"/>
      <c r="E306" s="2"/>
      <c r="F306" s="2"/>
      <c r="G306" s="2"/>
      <c r="H306" s="10"/>
      <c r="I306" s="13"/>
      <c r="J306" s="13"/>
      <c r="K306" s="10"/>
      <c r="L306" s="13"/>
      <c r="M306" s="13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</row>
    <row r="307" spans="4:30" ht="15.75" customHeight="1" x14ac:dyDescent="0.25">
      <c r="D307" s="2"/>
      <c r="E307" s="2"/>
      <c r="F307" s="2"/>
      <c r="G307" s="2"/>
      <c r="H307" s="10"/>
      <c r="I307" s="13"/>
      <c r="J307" s="13"/>
      <c r="K307" s="10"/>
      <c r="L307" s="13"/>
      <c r="M307" s="13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</row>
    <row r="308" spans="4:30" ht="15.75" customHeight="1" x14ac:dyDescent="0.25">
      <c r="D308" s="2"/>
      <c r="E308" s="2"/>
      <c r="F308" s="2"/>
      <c r="G308" s="2"/>
      <c r="H308" s="10"/>
      <c r="I308" s="13"/>
      <c r="J308" s="13"/>
      <c r="K308" s="10"/>
      <c r="L308" s="13"/>
      <c r="M308" s="13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</row>
    <row r="309" spans="4:30" ht="15.75" customHeight="1" x14ac:dyDescent="0.25">
      <c r="D309" s="2"/>
      <c r="E309" s="2"/>
      <c r="F309" s="2"/>
      <c r="G309" s="2"/>
      <c r="H309" s="10"/>
      <c r="I309" s="13"/>
      <c r="J309" s="13"/>
      <c r="K309" s="10"/>
      <c r="L309" s="13"/>
      <c r="M309" s="13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</row>
    <row r="310" spans="4:30" ht="15.75" customHeight="1" x14ac:dyDescent="0.25">
      <c r="D310" s="2"/>
      <c r="E310" s="2"/>
      <c r="F310" s="2"/>
      <c r="G310" s="2"/>
      <c r="H310" s="10"/>
      <c r="I310" s="13"/>
      <c r="J310" s="13"/>
      <c r="K310" s="10"/>
      <c r="L310" s="13"/>
      <c r="M310" s="13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</row>
    <row r="311" spans="4:30" ht="15.75" customHeight="1" x14ac:dyDescent="0.25">
      <c r="D311" s="2"/>
      <c r="E311" s="2"/>
      <c r="F311" s="2"/>
      <c r="G311" s="2"/>
      <c r="H311" s="10"/>
      <c r="I311" s="13"/>
      <c r="J311" s="13"/>
      <c r="K311" s="10"/>
      <c r="L311" s="13"/>
      <c r="M311" s="13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</row>
    <row r="312" spans="4:30" ht="15.75" customHeight="1" x14ac:dyDescent="0.25">
      <c r="D312" s="2"/>
      <c r="E312" s="2"/>
      <c r="F312" s="2"/>
      <c r="G312" s="2"/>
      <c r="H312" s="10"/>
      <c r="I312" s="13"/>
      <c r="J312" s="13"/>
      <c r="K312" s="10"/>
      <c r="L312" s="13"/>
      <c r="M312" s="13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</row>
    <row r="313" spans="4:30" ht="15.75" customHeight="1" x14ac:dyDescent="0.25">
      <c r="D313" s="2"/>
      <c r="E313" s="2"/>
      <c r="F313" s="2"/>
      <c r="G313" s="2"/>
      <c r="H313" s="10"/>
      <c r="I313" s="13"/>
      <c r="J313" s="13"/>
      <c r="K313" s="10"/>
      <c r="L313" s="13"/>
      <c r="M313" s="13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</row>
    <row r="314" spans="4:30" ht="15.75" customHeight="1" x14ac:dyDescent="0.25">
      <c r="D314" s="2"/>
      <c r="E314" s="2"/>
      <c r="F314" s="2"/>
      <c r="G314" s="2"/>
      <c r="H314" s="10"/>
      <c r="I314" s="13"/>
      <c r="J314" s="13"/>
      <c r="K314" s="10"/>
      <c r="L314" s="13"/>
      <c r="M314" s="13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</row>
    <row r="315" spans="4:30" ht="15.75" customHeight="1" x14ac:dyDescent="0.25">
      <c r="D315" s="2"/>
      <c r="E315" s="2"/>
      <c r="F315" s="2"/>
      <c r="G315" s="2"/>
      <c r="H315" s="10"/>
      <c r="I315" s="13"/>
      <c r="J315" s="13"/>
      <c r="K315" s="10"/>
      <c r="L315" s="13"/>
      <c r="M315" s="13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</row>
    <row r="316" spans="4:30" ht="15.75" customHeight="1" x14ac:dyDescent="0.25">
      <c r="D316" s="2"/>
      <c r="E316" s="2"/>
      <c r="F316" s="2"/>
      <c r="G316" s="2"/>
      <c r="H316" s="10"/>
      <c r="I316" s="13"/>
      <c r="J316" s="13"/>
      <c r="K316" s="10"/>
      <c r="L316" s="13"/>
      <c r="M316" s="13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</row>
    <row r="317" spans="4:30" ht="15.75" customHeight="1" x14ac:dyDescent="0.25">
      <c r="D317" s="2"/>
      <c r="E317" s="2"/>
      <c r="F317" s="2"/>
      <c r="G317" s="2"/>
      <c r="H317" s="10"/>
      <c r="I317" s="13"/>
      <c r="J317" s="13"/>
      <c r="K317" s="10"/>
      <c r="L317" s="13"/>
      <c r="M317" s="13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</row>
    <row r="318" spans="4:30" ht="15.75" customHeight="1" x14ac:dyDescent="0.25">
      <c r="D318" s="2"/>
      <c r="E318" s="2"/>
      <c r="F318" s="2"/>
      <c r="G318" s="2"/>
      <c r="H318" s="10"/>
      <c r="I318" s="13"/>
      <c r="J318" s="13"/>
      <c r="K318" s="10"/>
      <c r="L318" s="13"/>
      <c r="M318" s="13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</row>
    <row r="319" spans="4:30" ht="15.75" customHeight="1" x14ac:dyDescent="0.25">
      <c r="D319" s="2"/>
      <c r="E319" s="2"/>
      <c r="F319" s="2"/>
      <c r="G319" s="2"/>
      <c r="H319" s="10"/>
      <c r="I319" s="13"/>
      <c r="J319" s="13"/>
      <c r="K319" s="10"/>
      <c r="L319" s="13"/>
      <c r="M319" s="13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</row>
    <row r="320" spans="4:30" ht="15.75" customHeight="1" x14ac:dyDescent="0.25">
      <c r="D320" s="2"/>
      <c r="E320" s="2"/>
      <c r="F320" s="2"/>
      <c r="G320" s="2"/>
      <c r="H320" s="10"/>
      <c r="I320" s="13"/>
      <c r="J320" s="13"/>
      <c r="K320" s="10"/>
      <c r="L320" s="13"/>
      <c r="M320" s="13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</row>
    <row r="321" spans="4:30" ht="15.75" customHeight="1" x14ac:dyDescent="0.25">
      <c r="D321" s="2"/>
      <c r="E321" s="2"/>
      <c r="F321" s="2"/>
      <c r="G321" s="2"/>
      <c r="H321" s="10"/>
      <c r="I321" s="13"/>
      <c r="J321" s="13"/>
      <c r="K321" s="10"/>
      <c r="L321" s="13"/>
      <c r="M321" s="13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</row>
    <row r="322" spans="4:30" ht="15.75" customHeight="1" x14ac:dyDescent="0.25">
      <c r="D322" s="2"/>
      <c r="E322" s="2"/>
      <c r="F322" s="2"/>
      <c r="G322" s="2"/>
      <c r="H322" s="10"/>
      <c r="I322" s="13"/>
      <c r="J322" s="13"/>
      <c r="K322" s="10"/>
      <c r="L322" s="13"/>
      <c r="M322" s="13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</row>
    <row r="323" spans="4:30" ht="15.75" customHeight="1" x14ac:dyDescent="0.25">
      <c r="D323" s="2"/>
      <c r="E323" s="2"/>
      <c r="F323" s="2"/>
      <c r="G323" s="2"/>
      <c r="H323" s="10"/>
      <c r="I323" s="13"/>
      <c r="J323" s="13"/>
      <c r="K323" s="10"/>
      <c r="L323" s="13"/>
      <c r="M323" s="13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</row>
    <row r="324" spans="4:30" ht="15.75" customHeight="1" x14ac:dyDescent="0.25">
      <c r="D324" s="2"/>
      <c r="E324" s="2"/>
      <c r="F324" s="2"/>
      <c r="G324" s="2"/>
      <c r="H324" s="10"/>
      <c r="I324" s="13"/>
      <c r="J324" s="13"/>
      <c r="K324" s="10"/>
      <c r="L324" s="13"/>
      <c r="M324" s="13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</row>
    <row r="325" spans="4:30" ht="15.75" customHeight="1" x14ac:dyDescent="0.25">
      <c r="D325" s="2"/>
      <c r="E325" s="2"/>
      <c r="F325" s="2"/>
      <c r="G325" s="2"/>
      <c r="H325" s="10"/>
      <c r="I325" s="13"/>
      <c r="J325" s="13"/>
      <c r="K325" s="10"/>
      <c r="L325" s="13"/>
      <c r="M325" s="13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</row>
    <row r="326" spans="4:30" ht="15.75" customHeight="1" x14ac:dyDescent="0.25">
      <c r="D326" s="2"/>
      <c r="E326" s="2"/>
      <c r="F326" s="2"/>
      <c r="G326" s="2"/>
      <c r="H326" s="10"/>
      <c r="I326" s="13"/>
      <c r="J326" s="13"/>
      <c r="K326" s="10"/>
      <c r="L326" s="13"/>
      <c r="M326" s="13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</row>
    <row r="327" spans="4:30" ht="15.75" customHeight="1" x14ac:dyDescent="0.25">
      <c r="D327" s="2"/>
      <c r="E327" s="2"/>
      <c r="F327" s="2"/>
      <c r="G327" s="2"/>
      <c r="H327" s="10"/>
      <c r="I327" s="13"/>
      <c r="J327" s="13"/>
      <c r="K327" s="10"/>
      <c r="L327" s="13"/>
      <c r="M327" s="13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</row>
    <row r="328" spans="4:30" ht="15.75" customHeight="1" x14ac:dyDescent="0.25">
      <c r="D328" s="2"/>
      <c r="E328" s="2"/>
      <c r="F328" s="2"/>
      <c r="G328" s="2"/>
      <c r="H328" s="10"/>
      <c r="I328" s="13"/>
      <c r="J328" s="13"/>
      <c r="K328" s="10"/>
      <c r="L328" s="13"/>
      <c r="M328" s="13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</row>
    <row r="329" spans="4:30" ht="15.75" customHeight="1" x14ac:dyDescent="0.25">
      <c r="D329" s="2"/>
      <c r="E329" s="2"/>
      <c r="F329" s="2"/>
      <c r="G329" s="2"/>
      <c r="H329" s="13"/>
      <c r="I329" s="13"/>
      <c r="J329" s="13"/>
      <c r="K329" s="13"/>
      <c r="L329" s="13"/>
      <c r="M329" s="13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</row>
    <row r="330" spans="4:30" ht="15.75" customHeight="1" x14ac:dyDescent="0.25">
      <c r="D330" s="2"/>
      <c r="E330" s="2"/>
      <c r="F330" s="2"/>
      <c r="G330" s="2"/>
      <c r="H330" s="13"/>
      <c r="I330" s="13"/>
      <c r="J330" s="13"/>
      <c r="K330" s="13"/>
      <c r="L330" s="13"/>
      <c r="M330" s="13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</row>
    <row r="331" spans="4:30" ht="15.75" customHeight="1" x14ac:dyDescent="0.25">
      <c r="D331" s="2"/>
      <c r="E331" s="2"/>
      <c r="F331" s="2"/>
      <c r="G331" s="2"/>
      <c r="H331" s="13"/>
      <c r="I331" s="13"/>
      <c r="J331" s="13"/>
      <c r="K331" s="13"/>
      <c r="L331" s="13"/>
      <c r="M331" s="13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</row>
    <row r="332" spans="4:30" ht="15.75" customHeight="1" x14ac:dyDescent="0.25">
      <c r="D332" s="2"/>
      <c r="E332" s="2"/>
      <c r="F332" s="2"/>
      <c r="G332" s="2"/>
      <c r="H332" s="13"/>
      <c r="I332" s="13"/>
      <c r="J332" s="13"/>
      <c r="K332" s="13"/>
      <c r="L332" s="13"/>
      <c r="M332" s="13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</row>
    <row r="333" spans="4:30" ht="15.75" customHeight="1" x14ac:dyDescent="0.25">
      <c r="D333" s="2"/>
      <c r="E333" s="2"/>
      <c r="F333" s="2"/>
      <c r="G333" s="2"/>
      <c r="H333" s="13"/>
      <c r="I333" s="13"/>
      <c r="J333" s="13"/>
      <c r="K333" s="13"/>
      <c r="L333" s="13"/>
      <c r="M333" s="13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</row>
    <row r="334" spans="4:30" ht="15.75" customHeight="1" x14ac:dyDescent="0.25">
      <c r="D334" s="2"/>
      <c r="E334" s="2"/>
      <c r="F334" s="2"/>
      <c r="G334" s="2"/>
      <c r="H334" s="13"/>
      <c r="I334" s="13"/>
      <c r="J334" s="13"/>
      <c r="K334" s="13"/>
      <c r="L334" s="13"/>
      <c r="M334" s="13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</row>
    <row r="335" spans="4:30" ht="15.75" customHeight="1" x14ac:dyDescent="0.25">
      <c r="D335" s="2"/>
      <c r="E335" s="2"/>
      <c r="F335" s="2"/>
      <c r="G335" s="2"/>
      <c r="H335" s="13"/>
      <c r="I335" s="13"/>
      <c r="J335" s="13"/>
      <c r="K335" s="13"/>
      <c r="L335" s="13"/>
      <c r="M335" s="13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</row>
    <row r="336" spans="4:30" ht="15.75" customHeight="1" x14ac:dyDescent="0.25">
      <c r="D336" s="2"/>
      <c r="E336" s="2"/>
      <c r="F336" s="2"/>
      <c r="G336" s="2"/>
      <c r="H336" s="13"/>
      <c r="I336" s="13"/>
      <c r="J336" s="13"/>
      <c r="K336" s="13"/>
      <c r="L336" s="13"/>
      <c r="M336" s="13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</row>
    <row r="337" spans="4:30" ht="15.75" customHeight="1" x14ac:dyDescent="0.25">
      <c r="D337" s="2"/>
      <c r="E337" s="2"/>
      <c r="F337" s="2"/>
      <c r="G337" s="2"/>
      <c r="H337" s="13"/>
      <c r="I337" s="13"/>
      <c r="J337" s="13"/>
      <c r="K337" s="13"/>
      <c r="L337" s="13"/>
      <c r="M337" s="13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</row>
    <row r="338" spans="4:30" ht="15.75" customHeight="1" x14ac:dyDescent="0.25">
      <c r="D338" s="2"/>
      <c r="E338" s="2"/>
      <c r="F338" s="2"/>
      <c r="G338" s="2"/>
      <c r="H338" s="13"/>
      <c r="I338" s="13"/>
      <c r="J338" s="13"/>
      <c r="K338" s="13"/>
      <c r="L338" s="13"/>
      <c r="M338" s="13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</row>
    <row r="339" spans="4:30" ht="15.75" customHeight="1" x14ac:dyDescent="0.25">
      <c r="D339" s="2"/>
      <c r="E339" s="2"/>
      <c r="F339" s="2"/>
      <c r="G339" s="2"/>
      <c r="H339" s="13"/>
      <c r="I339" s="13"/>
      <c r="J339" s="13"/>
      <c r="K339" s="13"/>
      <c r="L339" s="13"/>
      <c r="M339" s="13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</row>
    <row r="340" spans="4:30" ht="15.75" customHeight="1" x14ac:dyDescent="0.25">
      <c r="D340" s="2"/>
      <c r="E340" s="2"/>
      <c r="F340" s="2"/>
      <c r="G340" s="2"/>
      <c r="H340" s="13"/>
      <c r="I340" s="13"/>
      <c r="J340" s="13"/>
      <c r="K340" s="13"/>
      <c r="L340" s="13"/>
      <c r="M340" s="13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</row>
    <row r="341" spans="4:30" ht="15.75" customHeight="1" x14ac:dyDescent="0.25">
      <c r="D341" s="2"/>
      <c r="E341" s="2"/>
      <c r="F341" s="2"/>
      <c r="G341" s="2"/>
      <c r="H341" s="13"/>
      <c r="I341" s="13"/>
      <c r="J341" s="13"/>
      <c r="K341" s="13"/>
      <c r="L341" s="13"/>
      <c r="M341" s="13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</row>
    <row r="342" spans="4:30" ht="15.75" customHeight="1" x14ac:dyDescent="0.25">
      <c r="D342" s="2"/>
      <c r="E342" s="2"/>
      <c r="F342" s="2"/>
      <c r="G342" s="2"/>
      <c r="H342" s="13"/>
      <c r="I342" s="13"/>
      <c r="J342" s="13"/>
      <c r="K342" s="13"/>
      <c r="L342" s="13"/>
      <c r="M342" s="13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</row>
    <row r="343" spans="4:30" ht="15.75" customHeight="1" x14ac:dyDescent="0.25">
      <c r="D343" s="2"/>
      <c r="E343" s="2"/>
      <c r="F343" s="2"/>
      <c r="G343" s="2"/>
      <c r="H343" s="13"/>
      <c r="I343" s="13"/>
      <c r="J343" s="13"/>
      <c r="K343" s="13"/>
      <c r="L343" s="13"/>
      <c r="M343" s="13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</row>
    <row r="344" spans="4:30" ht="15.75" customHeight="1" x14ac:dyDescent="0.25">
      <c r="D344" s="2"/>
      <c r="E344" s="2"/>
      <c r="F344" s="2"/>
      <c r="G344" s="2"/>
      <c r="H344" s="13"/>
      <c r="I344" s="13"/>
      <c r="J344" s="13"/>
      <c r="K344" s="13"/>
      <c r="L344" s="13"/>
      <c r="M344" s="13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</row>
    <row r="345" spans="4:30" ht="15.75" customHeight="1" x14ac:dyDescent="0.25">
      <c r="D345" s="2"/>
      <c r="E345" s="2"/>
      <c r="F345" s="2"/>
      <c r="G345" s="2"/>
      <c r="H345" s="13"/>
      <c r="I345" s="13"/>
      <c r="J345" s="13"/>
      <c r="K345" s="13"/>
      <c r="L345" s="13"/>
      <c r="M345" s="13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</row>
    <row r="346" spans="4:30" ht="15.75" customHeight="1" x14ac:dyDescent="0.25">
      <c r="D346" s="2"/>
      <c r="E346" s="2"/>
      <c r="F346" s="2"/>
      <c r="G346" s="2"/>
      <c r="H346" s="13"/>
      <c r="I346" s="13"/>
      <c r="J346" s="13"/>
      <c r="K346" s="13"/>
      <c r="L346" s="13"/>
      <c r="M346" s="13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</row>
    <row r="347" spans="4:30" ht="15.75" customHeight="1" x14ac:dyDescent="0.25">
      <c r="D347" s="2"/>
      <c r="E347" s="2"/>
      <c r="F347" s="2"/>
      <c r="G347" s="2"/>
      <c r="H347" s="13"/>
      <c r="I347" s="13"/>
      <c r="J347" s="13"/>
      <c r="K347" s="13"/>
      <c r="L347" s="13"/>
      <c r="M347" s="13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</row>
    <row r="348" spans="4:30" ht="15.75" customHeight="1" x14ac:dyDescent="0.25">
      <c r="D348" s="2"/>
      <c r="E348" s="2"/>
      <c r="F348" s="2"/>
      <c r="G348" s="2"/>
      <c r="H348" s="13"/>
      <c r="I348" s="13"/>
      <c r="J348" s="13"/>
      <c r="K348" s="13"/>
      <c r="L348" s="13"/>
      <c r="M348" s="13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</row>
    <row r="349" spans="4:30" ht="15.75" customHeight="1" x14ac:dyDescent="0.25">
      <c r="D349" s="2"/>
      <c r="E349" s="2"/>
      <c r="F349" s="2"/>
      <c r="G349" s="2"/>
      <c r="H349" s="13"/>
      <c r="I349" s="13"/>
      <c r="J349" s="13"/>
      <c r="K349" s="13"/>
      <c r="L349" s="13"/>
      <c r="M349" s="13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</row>
    <row r="350" spans="4:30" ht="15.75" customHeight="1" x14ac:dyDescent="0.25">
      <c r="D350" s="2"/>
      <c r="E350" s="2"/>
      <c r="F350" s="2"/>
      <c r="G350" s="2"/>
      <c r="H350" s="13"/>
      <c r="I350" s="13"/>
      <c r="J350" s="13"/>
      <c r="K350" s="13"/>
      <c r="L350" s="13"/>
      <c r="M350" s="13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</row>
    <row r="351" spans="4:30" ht="15.75" customHeight="1" x14ac:dyDescent="0.25">
      <c r="D351" s="2"/>
      <c r="E351" s="2"/>
      <c r="F351" s="2"/>
      <c r="G351" s="2"/>
      <c r="H351" s="13"/>
      <c r="I351" s="13"/>
      <c r="J351" s="13"/>
      <c r="K351" s="13"/>
      <c r="L351" s="13"/>
      <c r="M351" s="13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</row>
    <row r="352" spans="4:30" ht="15.75" customHeight="1" x14ac:dyDescent="0.25">
      <c r="D352" s="2"/>
      <c r="E352" s="2"/>
      <c r="F352" s="2"/>
      <c r="G352" s="2"/>
      <c r="H352" s="13"/>
      <c r="I352" s="13"/>
      <c r="J352" s="13"/>
      <c r="K352" s="13"/>
      <c r="L352" s="13"/>
      <c r="M352" s="13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</row>
    <row r="353" spans="4:30" ht="15.75" customHeight="1" x14ac:dyDescent="0.25">
      <c r="D353" s="2"/>
      <c r="E353" s="2"/>
      <c r="F353" s="2"/>
      <c r="G353" s="2"/>
      <c r="H353" s="13"/>
      <c r="I353" s="13"/>
      <c r="J353" s="13"/>
      <c r="K353" s="13"/>
      <c r="L353" s="13"/>
      <c r="M353" s="13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</row>
    <row r="354" spans="4:30" ht="15.75" customHeight="1" x14ac:dyDescent="0.25">
      <c r="D354" s="2"/>
      <c r="E354" s="2"/>
      <c r="F354" s="2"/>
      <c r="G354" s="2"/>
      <c r="H354" s="13"/>
      <c r="I354" s="13"/>
      <c r="J354" s="13"/>
      <c r="K354" s="13"/>
      <c r="L354" s="13"/>
      <c r="M354" s="13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</row>
    <row r="355" spans="4:30" ht="15.75" customHeight="1" x14ac:dyDescent="0.25">
      <c r="D355" s="2"/>
      <c r="E355" s="2"/>
      <c r="F355" s="2"/>
      <c r="G355" s="2"/>
      <c r="H355" s="13"/>
      <c r="I355" s="13"/>
      <c r="J355" s="13"/>
      <c r="K355" s="13"/>
      <c r="L355" s="13"/>
      <c r="M355" s="13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</row>
    <row r="356" spans="4:30" ht="15.75" customHeight="1" x14ac:dyDescent="0.25">
      <c r="D356" s="2"/>
      <c r="E356" s="2"/>
      <c r="F356" s="2"/>
      <c r="G356" s="2"/>
      <c r="H356" s="13"/>
      <c r="I356" s="13"/>
      <c r="J356" s="13"/>
      <c r="K356" s="13"/>
      <c r="L356" s="13"/>
      <c r="M356" s="13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</row>
    <row r="357" spans="4:30" ht="15.75" customHeight="1" x14ac:dyDescent="0.25">
      <c r="D357" s="2"/>
      <c r="E357" s="2"/>
      <c r="F357" s="2"/>
      <c r="G357" s="2"/>
      <c r="H357" s="13"/>
      <c r="I357" s="13"/>
      <c r="J357" s="13"/>
      <c r="K357" s="13"/>
      <c r="L357" s="13"/>
      <c r="M357" s="13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</row>
    <row r="358" spans="4:30" ht="15.75" customHeight="1" x14ac:dyDescent="0.25">
      <c r="D358" s="2"/>
      <c r="E358" s="2"/>
      <c r="F358" s="2"/>
      <c r="G358" s="2"/>
      <c r="H358" s="13"/>
      <c r="I358" s="13"/>
      <c r="J358" s="13"/>
      <c r="K358" s="13"/>
      <c r="L358" s="13"/>
      <c r="M358" s="13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</row>
    <row r="359" spans="4:30" ht="15.75" customHeight="1" x14ac:dyDescent="0.25">
      <c r="D359" s="2"/>
      <c r="E359" s="2"/>
      <c r="F359" s="2"/>
      <c r="G359" s="2"/>
      <c r="H359" s="13"/>
      <c r="I359" s="13"/>
      <c r="J359" s="13"/>
      <c r="K359" s="13"/>
      <c r="L359" s="13"/>
      <c r="M359" s="13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</row>
    <row r="360" spans="4:30" ht="15.75" customHeight="1" x14ac:dyDescent="0.25">
      <c r="D360" s="2"/>
      <c r="E360" s="2"/>
      <c r="F360" s="2"/>
      <c r="G360" s="2"/>
      <c r="H360" s="13"/>
      <c r="I360" s="13"/>
      <c r="J360" s="13"/>
      <c r="K360" s="13"/>
      <c r="L360" s="13"/>
      <c r="M360" s="13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</row>
    <row r="361" spans="4:30" ht="15.75" customHeight="1" x14ac:dyDescent="0.25">
      <c r="D361" s="2"/>
      <c r="E361" s="2"/>
      <c r="F361" s="2"/>
      <c r="G361" s="2"/>
      <c r="H361" s="13"/>
      <c r="I361" s="13"/>
      <c r="J361" s="13"/>
      <c r="K361" s="13"/>
      <c r="L361" s="13"/>
      <c r="M361" s="13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</row>
    <row r="362" spans="4:30" ht="15.75" customHeight="1" x14ac:dyDescent="0.25">
      <c r="D362" s="2"/>
      <c r="E362" s="2"/>
      <c r="F362" s="2"/>
      <c r="G362" s="2"/>
      <c r="H362" s="13"/>
      <c r="I362" s="13"/>
      <c r="J362" s="13"/>
      <c r="K362" s="13"/>
      <c r="L362" s="13"/>
      <c r="M362" s="13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</row>
    <row r="363" spans="4:30" ht="15.75" customHeight="1" x14ac:dyDescent="0.25">
      <c r="D363" s="2"/>
      <c r="E363" s="2"/>
      <c r="F363" s="2"/>
      <c r="G363" s="2"/>
      <c r="H363" s="13"/>
      <c r="I363" s="13"/>
      <c r="J363" s="13"/>
      <c r="K363" s="13"/>
      <c r="L363" s="13"/>
      <c r="M363" s="13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</row>
    <row r="364" spans="4:30" ht="15.75" customHeight="1" x14ac:dyDescent="0.25">
      <c r="D364" s="2"/>
      <c r="E364" s="2"/>
      <c r="F364" s="2"/>
      <c r="G364" s="2"/>
      <c r="H364" s="13"/>
      <c r="I364" s="13"/>
      <c r="J364" s="13"/>
      <c r="K364" s="13"/>
      <c r="L364" s="13"/>
      <c r="M364" s="13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</row>
    <row r="365" spans="4:30" ht="15.75" customHeight="1" x14ac:dyDescent="0.25">
      <c r="D365" s="2"/>
      <c r="E365" s="2"/>
      <c r="F365" s="2"/>
      <c r="G365" s="2"/>
      <c r="H365" s="13"/>
      <c r="I365" s="13"/>
      <c r="J365" s="13"/>
      <c r="K365" s="13"/>
      <c r="L365" s="13"/>
      <c r="M365" s="13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</row>
    <row r="366" spans="4:30" ht="15.75" customHeight="1" x14ac:dyDescent="0.25">
      <c r="D366" s="2"/>
      <c r="E366" s="2"/>
      <c r="F366" s="2"/>
      <c r="G366" s="2"/>
      <c r="H366" s="13"/>
      <c r="I366" s="13"/>
      <c r="J366" s="13"/>
      <c r="K366" s="13"/>
      <c r="L366" s="13"/>
      <c r="M366" s="13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</row>
    <row r="367" spans="4:30" ht="15.75" customHeight="1" x14ac:dyDescent="0.25">
      <c r="D367" s="2"/>
      <c r="E367" s="2"/>
      <c r="F367" s="2"/>
      <c r="G367" s="2"/>
      <c r="H367" s="13"/>
      <c r="I367" s="13"/>
      <c r="J367" s="13"/>
      <c r="K367" s="13"/>
      <c r="L367" s="13"/>
      <c r="M367" s="13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</row>
    <row r="368" spans="4:30" ht="15.75" customHeight="1" x14ac:dyDescent="0.25">
      <c r="D368" s="2"/>
      <c r="E368" s="2"/>
      <c r="F368" s="2"/>
      <c r="G368" s="2"/>
      <c r="H368" s="13"/>
      <c r="I368" s="13"/>
      <c r="J368" s="13"/>
      <c r="K368" s="13"/>
      <c r="L368" s="13"/>
      <c r="M368" s="13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</row>
    <row r="369" spans="4:30" ht="15.75" customHeight="1" x14ac:dyDescent="0.25">
      <c r="D369" s="2"/>
      <c r="E369" s="2"/>
      <c r="F369" s="2"/>
      <c r="G369" s="2"/>
      <c r="H369" s="13"/>
      <c r="I369" s="13"/>
      <c r="J369" s="13"/>
      <c r="K369" s="13"/>
      <c r="L369" s="13"/>
      <c r="M369" s="13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</row>
    <row r="370" spans="4:30" ht="15.75" customHeight="1" x14ac:dyDescent="0.25">
      <c r="D370" s="2"/>
      <c r="E370" s="2"/>
      <c r="F370" s="2"/>
      <c r="G370" s="2"/>
      <c r="H370" s="13"/>
      <c r="I370" s="13"/>
      <c r="J370" s="13"/>
      <c r="K370" s="13"/>
      <c r="L370" s="13"/>
      <c r="M370" s="13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</row>
    <row r="371" spans="4:30" ht="15.75" customHeight="1" x14ac:dyDescent="0.25">
      <c r="D371" s="2"/>
      <c r="E371" s="2"/>
      <c r="F371" s="2"/>
      <c r="G371" s="2"/>
      <c r="H371" s="13"/>
      <c r="I371" s="13"/>
      <c r="J371" s="13"/>
      <c r="K371" s="13"/>
      <c r="L371" s="13"/>
      <c r="M371" s="13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</row>
    <row r="372" spans="4:30" ht="15.75" customHeight="1" x14ac:dyDescent="0.25">
      <c r="D372" s="2"/>
      <c r="E372" s="2"/>
      <c r="F372" s="2"/>
      <c r="G372" s="2"/>
      <c r="H372" s="13"/>
      <c r="I372" s="13"/>
      <c r="J372" s="13"/>
      <c r="K372" s="13"/>
      <c r="L372" s="13"/>
      <c r="M372" s="13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</row>
    <row r="373" spans="4:30" ht="15.75" customHeight="1" x14ac:dyDescent="0.25">
      <c r="D373" s="2"/>
      <c r="E373" s="2"/>
      <c r="F373" s="2"/>
      <c r="G373" s="2"/>
      <c r="H373" s="13"/>
      <c r="I373" s="13"/>
      <c r="J373" s="13"/>
      <c r="K373" s="13"/>
      <c r="L373" s="13"/>
      <c r="M373" s="13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</row>
    <row r="374" spans="4:30" ht="15.75" customHeight="1" x14ac:dyDescent="0.25">
      <c r="D374" s="2"/>
      <c r="E374" s="2"/>
      <c r="F374" s="2"/>
      <c r="G374" s="2"/>
      <c r="H374" s="13"/>
      <c r="I374" s="13"/>
      <c r="J374" s="13"/>
      <c r="K374" s="13"/>
      <c r="L374" s="13"/>
      <c r="M374" s="13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</row>
    <row r="375" spans="4:30" ht="15.75" customHeight="1" x14ac:dyDescent="0.25">
      <c r="D375" s="2"/>
      <c r="E375" s="2"/>
      <c r="F375" s="2"/>
      <c r="G375" s="2"/>
      <c r="H375" s="13"/>
      <c r="I375" s="13"/>
      <c r="J375" s="13"/>
      <c r="K375" s="13"/>
      <c r="L375" s="13"/>
      <c r="M375" s="13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</row>
    <row r="376" spans="4:30" ht="15.75" customHeight="1" x14ac:dyDescent="0.25">
      <c r="D376" s="2"/>
      <c r="E376" s="2"/>
      <c r="F376" s="2"/>
      <c r="G376" s="2"/>
      <c r="H376" s="13"/>
      <c r="I376" s="13"/>
      <c r="J376" s="13"/>
      <c r="K376" s="13"/>
      <c r="L376" s="13"/>
      <c r="M376" s="13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</row>
    <row r="377" spans="4:30" ht="15.75" customHeight="1" x14ac:dyDescent="0.25">
      <c r="D377" s="2"/>
      <c r="E377" s="2"/>
      <c r="F377" s="2"/>
      <c r="G377" s="2"/>
      <c r="H377" s="13"/>
      <c r="I377" s="13"/>
      <c r="J377" s="13"/>
      <c r="K377" s="13"/>
      <c r="L377" s="13"/>
      <c r="M377" s="13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</row>
    <row r="378" spans="4:30" ht="15.75" customHeight="1" x14ac:dyDescent="0.25">
      <c r="D378" s="2"/>
      <c r="E378" s="2"/>
      <c r="F378" s="2"/>
      <c r="G378" s="2"/>
      <c r="H378" s="13"/>
      <c r="I378" s="13"/>
      <c r="J378" s="13"/>
      <c r="K378" s="13"/>
      <c r="L378" s="13"/>
      <c r="M378" s="13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</row>
    <row r="379" spans="4:30" ht="15.75" customHeight="1" x14ac:dyDescent="0.25">
      <c r="D379" s="2"/>
      <c r="E379" s="2"/>
      <c r="F379" s="2"/>
      <c r="G379" s="2"/>
      <c r="H379" s="13"/>
      <c r="I379" s="13"/>
      <c r="J379" s="13"/>
      <c r="K379" s="13"/>
      <c r="L379" s="13"/>
      <c r="M379" s="13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</row>
    <row r="380" spans="4:30" ht="15.75" customHeight="1" x14ac:dyDescent="0.25">
      <c r="D380" s="2"/>
      <c r="E380" s="2"/>
      <c r="F380" s="2"/>
      <c r="G380" s="2"/>
      <c r="H380" s="13"/>
      <c r="I380" s="13"/>
      <c r="J380" s="13"/>
      <c r="K380" s="13"/>
      <c r="L380" s="13"/>
      <c r="M380" s="13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</row>
    <row r="381" spans="4:30" ht="15.75" customHeight="1" x14ac:dyDescent="0.25">
      <c r="D381" s="2"/>
      <c r="E381" s="2"/>
      <c r="F381" s="2"/>
      <c r="G381" s="2"/>
      <c r="H381" s="13"/>
      <c r="I381" s="13"/>
      <c r="J381" s="13"/>
      <c r="K381" s="13"/>
      <c r="L381" s="13"/>
      <c r="M381" s="13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</row>
    <row r="382" spans="4:30" ht="15.75" customHeight="1" x14ac:dyDescent="0.25">
      <c r="D382" s="2"/>
      <c r="E382" s="2"/>
      <c r="F382" s="2"/>
      <c r="G382" s="2"/>
      <c r="H382" s="13"/>
      <c r="I382" s="13"/>
      <c r="J382" s="13"/>
      <c r="K382" s="13"/>
      <c r="L382" s="13"/>
      <c r="M382" s="13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</row>
    <row r="383" spans="4:30" ht="15.75" customHeight="1" x14ac:dyDescent="0.25">
      <c r="D383" s="2"/>
      <c r="E383" s="2"/>
      <c r="F383" s="2"/>
      <c r="G383" s="2"/>
      <c r="H383" s="13"/>
      <c r="I383" s="13"/>
      <c r="J383" s="13"/>
      <c r="K383" s="13"/>
      <c r="L383" s="13"/>
      <c r="M383" s="13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</row>
    <row r="384" spans="4:30" ht="15.75" customHeight="1" x14ac:dyDescent="0.25">
      <c r="D384" s="2"/>
      <c r="E384" s="2"/>
      <c r="F384" s="2"/>
      <c r="G384" s="2"/>
      <c r="H384" s="13"/>
      <c r="I384" s="13"/>
      <c r="J384" s="13"/>
      <c r="K384" s="13"/>
      <c r="L384" s="13"/>
      <c r="M384" s="13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</row>
    <row r="385" spans="4:30" ht="15.75" customHeight="1" x14ac:dyDescent="0.25">
      <c r="D385" s="2"/>
      <c r="E385" s="2"/>
      <c r="F385" s="2"/>
      <c r="G385" s="2"/>
      <c r="H385" s="13"/>
      <c r="I385" s="13"/>
      <c r="J385" s="13"/>
      <c r="K385" s="13"/>
      <c r="L385" s="13"/>
      <c r="M385" s="13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</row>
    <row r="386" spans="4:30" ht="15.75" customHeight="1" x14ac:dyDescent="0.25">
      <c r="D386" s="2"/>
      <c r="E386" s="2"/>
      <c r="F386" s="2"/>
      <c r="G386" s="2"/>
      <c r="H386" s="13"/>
      <c r="I386" s="13"/>
      <c r="J386" s="13"/>
      <c r="K386" s="13"/>
      <c r="L386" s="13"/>
      <c r="M386" s="13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</row>
    <row r="387" spans="4:30" ht="15.75" customHeight="1" x14ac:dyDescent="0.25">
      <c r="D387" s="2"/>
      <c r="E387" s="2"/>
      <c r="F387" s="2"/>
      <c r="G387" s="2"/>
      <c r="H387" s="13"/>
      <c r="I387" s="13"/>
      <c r="J387" s="13"/>
      <c r="K387" s="13"/>
      <c r="L387" s="13"/>
      <c r="M387" s="13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</row>
    <row r="388" spans="4:30" ht="15.75" customHeight="1" x14ac:dyDescent="0.25">
      <c r="D388" s="2"/>
      <c r="E388" s="2"/>
      <c r="F388" s="2"/>
      <c r="G388" s="2"/>
      <c r="H388" s="13"/>
      <c r="I388" s="13"/>
      <c r="J388" s="13"/>
      <c r="K388" s="13"/>
      <c r="L388" s="13"/>
      <c r="M388" s="13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</row>
    <row r="389" spans="4:30" ht="15.75" customHeight="1" x14ac:dyDescent="0.25">
      <c r="D389" s="2"/>
      <c r="E389" s="2"/>
      <c r="F389" s="2"/>
      <c r="G389" s="2"/>
      <c r="H389" s="13"/>
      <c r="I389" s="13"/>
      <c r="J389" s="13"/>
      <c r="K389" s="13"/>
      <c r="L389" s="13"/>
      <c r="M389" s="13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</row>
    <row r="390" spans="4:30" ht="15.75" customHeight="1" x14ac:dyDescent="0.25">
      <c r="D390" s="2"/>
      <c r="E390" s="2"/>
      <c r="F390" s="2"/>
      <c r="G390" s="2"/>
      <c r="H390" s="13"/>
      <c r="I390" s="13"/>
      <c r="J390" s="13"/>
      <c r="K390" s="13"/>
      <c r="L390" s="13"/>
      <c r="M390" s="13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</row>
    <row r="391" spans="4:30" ht="15.75" customHeight="1" x14ac:dyDescent="0.25">
      <c r="D391" s="2"/>
      <c r="E391" s="2"/>
      <c r="F391" s="2"/>
      <c r="G391" s="2"/>
      <c r="H391" s="13"/>
      <c r="I391" s="13"/>
      <c r="J391" s="13"/>
      <c r="K391" s="13"/>
      <c r="L391" s="13"/>
      <c r="M391" s="13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</row>
    <row r="392" spans="4:30" ht="15.75" customHeight="1" x14ac:dyDescent="0.25">
      <c r="D392" s="2"/>
      <c r="E392" s="2"/>
      <c r="F392" s="2"/>
      <c r="G392" s="2"/>
      <c r="H392" s="13"/>
      <c r="I392" s="13"/>
      <c r="J392" s="13"/>
      <c r="K392" s="13"/>
      <c r="L392" s="13"/>
      <c r="M392" s="13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</row>
    <row r="393" spans="4:30" ht="15.75" customHeight="1" x14ac:dyDescent="0.25">
      <c r="D393" s="2"/>
      <c r="E393" s="2"/>
      <c r="F393" s="2"/>
      <c r="G393" s="2"/>
      <c r="H393" s="13"/>
      <c r="I393" s="13"/>
      <c r="J393" s="13"/>
      <c r="K393" s="13"/>
      <c r="L393" s="13"/>
      <c r="M393" s="13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</row>
    <row r="394" spans="4:30" ht="15.75" customHeight="1" x14ac:dyDescent="0.25">
      <c r="D394" s="2"/>
      <c r="E394" s="2"/>
      <c r="F394" s="2"/>
      <c r="G394" s="2"/>
      <c r="H394" s="13"/>
      <c r="I394" s="13"/>
      <c r="J394" s="13"/>
      <c r="K394" s="13"/>
      <c r="L394" s="13"/>
      <c r="M394" s="13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</row>
    <row r="395" spans="4:30" ht="15.75" customHeight="1" x14ac:dyDescent="0.25">
      <c r="D395" s="2"/>
      <c r="E395" s="2"/>
      <c r="F395" s="2"/>
      <c r="G395" s="2"/>
      <c r="H395" s="13"/>
      <c r="I395" s="13"/>
      <c r="J395" s="13"/>
      <c r="K395" s="13"/>
      <c r="L395" s="13"/>
      <c r="M395" s="13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</row>
    <row r="396" spans="4:30" ht="15.75" customHeight="1" x14ac:dyDescent="0.25">
      <c r="D396" s="2"/>
      <c r="E396" s="2"/>
      <c r="F396" s="2"/>
      <c r="G396" s="2"/>
      <c r="H396" s="13"/>
      <c r="I396" s="13"/>
      <c r="J396" s="13"/>
      <c r="K396" s="13"/>
      <c r="L396" s="13"/>
      <c r="M396" s="13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</row>
    <row r="397" spans="4:30" ht="15.75" customHeight="1" x14ac:dyDescent="0.25">
      <c r="D397" s="2"/>
      <c r="E397" s="2"/>
      <c r="F397" s="2"/>
      <c r="G397" s="2"/>
      <c r="H397" s="13"/>
      <c r="I397" s="13"/>
      <c r="J397" s="13"/>
      <c r="K397" s="13"/>
      <c r="L397" s="13"/>
      <c r="M397" s="13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</row>
    <row r="398" spans="4:30" ht="15.75" customHeight="1" x14ac:dyDescent="0.25">
      <c r="D398" s="2"/>
      <c r="E398" s="2"/>
      <c r="F398" s="2"/>
      <c r="G398" s="2"/>
      <c r="H398" s="13"/>
      <c r="I398" s="13"/>
      <c r="J398" s="13"/>
      <c r="K398" s="13"/>
      <c r="L398" s="13"/>
      <c r="M398" s="13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</row>
    <row r="399" spans="4:30" ht="15.75" customHeight="1" x14ac:dyDescent="0.25">
      <c r="D399" s="2"/>
      <c r="E399" s="2"/>
      <c r="F399" s="2"/>
      <c r="G399" s="2"/>
      <c r="H399" s="13"/>
      <c r="I399" s="13"/>
      <c r="J399" s="13"/>
      <c r="K399" s="13"/>
      <c r="L399" s="13"/>
      <c r="M399" s="13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</row>
    <row r="400" spans="4:30" ht="15.75" customHeight="1" x14ac:dyDescent="0.25">
      <c r="D400" s="2"/>
      <c r="E400" s="2"/>
      <c r="F400" s="2"/>
      <c r="G400" s="2"/>
      <c r="H400" s="13"/>
      <c r="I400" s="13"/>
      <c r="J400" s="13"/>
      <c r="K400" s="13"/>
      <c r="L400" s="13"/>
      <c r="M400" s="13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</row>
    <row r="401" spans="4:30" ht="15.75" customHeight="1" x14ac:dyDescent="0.25">
      <c r="D401" s="2"/>
      <c r="E401" s="2"/>
      <c r="F401" s="2"/>
      <c r="G401" s="2"/>
      <c r="H401" s="13"/>
      <c r="I401" s="13"/>
      <c r="J401" s="13"/>
      <c r="K401" s="13"/>
      <c r="L401" s="13"/>
      <c r="M401" s="13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</row>
    <row r="402" spans="4:30" ht="15.75" customHeight="1" x14ac:dyDescent="0.25">
      <c r="D402" s="2"/>
      <c r="E402" s="2"/>
      <c r="F402" s="2"/>
      <c r="G402" s="2"/>
      <c r="H402" s="13"/>
      <c r="I402" s="13"/>
      <c r="J402" s="13"/>
      <c r="K402" s="13"/>
      <c r="L402" s="13"/>
      <c r="M402" s="13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</row>
    <row r="403" spans="4:30" ht="15.75" customHeight="1" x14ac:dyDescent="0.25">
      <c r="D403" s="2"/>
      <c r="E403" s="2"/>
      <c r="F403" s="2"/>
      <c r="G403" s="2"/>
      <c r="H403" s="13"/>
      <c r="I403" s="13"/>
      <c r="J403" s="13"/>
      <c r="K403" s="13"/>
      <c r="L403" s="13"/>
      <c r="M403" s="13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</row>
    <row r="404" spans="4:30" ht="15.75" customHeight="1" x14ac:dyDescent="0.25">
      <c r="D404" s="2"/>
      <c r="E404" s="2"/>
      <c r="F404" s="2"/>
      <c r="G404" s="2"/>
      <c r="H404" s="13"/>
      <c r="I404" s="13"/>
      <c r="J404" s="13"/>
      <c r="K404" s="13"/>
      <c r="L404" s="13"/>
      <c r="M404" s="13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</row>
    <row r="405" spans="4:30" ht="15.75" customHeight="1" x14ac:dyDescent="0.25">
      <c r="D405" s="2"/>
      <c r="E405" s="2"/>
      <c r="F405" s="2"/>
      <c r="G405" s="2"/>
      <c r="H405" s="13"/>
      <c r="I405" s="13"/>
      <c r="J405" s="13"/>
      <c r="K405" s="13"/>
      <c r="L405" s="13"/>
      <c r="M405" s="13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</row>
    <row r="406" spans="4:30" ht="15.75" customHeight="1" x14ac:dyDescent="0.25">
      <c r="D406" s="2"/>
      <c r="E406" s="2"/>
      <c r="F406" s="2"/>
      <c r="G406" s="2"/>
      <c r="H406" s="13"/>
      <c r="I406" s="13"/>
      <c r="J406" s="13"/>
      <c r="K406" s="13"/>
      <c r="L406" s="13"/>
      <c r="M406" s="13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</row>
    <row r="407" spans="4:30" ht="15.75" customHeight="1" x14ac:dyDescent="0.25">
      <c r="D407" s="2"/>
      <c r="E407" s="2"/>
      <c r="F407" s="2"/>
      <c r="G407" s="2"/>
      <c r="H407" s="13"/>
      <c r="I407" s="13"/>
      <c r="J407" s="13"/>
      <c r="K407" s="13"/>
      <c r="L407" s="13"/>
      <c r="M407" s="13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</row>
    <row r="408" spans="4:30" ht="15.75" customHeight="1" x14ac:dyDescent="0.25">
      <c r="D408" s="2"/>
      <c r="E408" s="2"/>
      <c r="F408" s="2"/>
      <c r="G408" s="2"/>
      <c r="H408" s="13"/>
      <c r="I408" s="13"/>
      <c r="J408" s="13"/>
      <c r="K408" s="13"/>
      <c r="L408" s="13"/>
      <c r="M408" s="13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</row>
    <row r="409" spans="4:30" ht="15.75" customHeight="1" x14ac:dyDescent="0.25">
      <c r="D409" s="2"/>
      <c r="E409" s="2"/>
      <c r="F409" s="2"/>
      <c r="G409" s="2"/>
      <c r="H409" s="13"/>
      <c r="I409" s="13"/>
      <c r="J409" s="13"/>
      <c r="K409" s="13"/>
      <c r="L409" s="13"/>
      <c r="M409" s="13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</row>
    <row r="410" spans="4:30" ht="15.75" customHeight="1" x14ac:dyDescent="0.25">
      <c r="D410" s="2"/>
      <c r="E410" s="2"/>
      <c r="F410" s="2"/>
      <c r="G410" s="2"/>
      <c r="H410" s="13"/>
      <c r="I410" s="13"/>
      <c r="J410" s="13"/>
      <c r="K410" s="13"/>
      <c r="L410" s="13"/>
      <c r="M410" s="13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</row>
    <row r="411" spans="4:30" ht="15.75" customHeight="1" x14ac:dyDescent="0.25">
      <c r="D411" s="2"/>
      <c r="E411" s="2"/>
      <c r="F411" s="2"/>
      <c r="G411" s="2"/>
      <c r="H411" s="13"/>
      <c r="I411" s="13"/>
      <c r="J411" s="13"/>
      <c r="K411" s="13"/>
      <c r="L411" s="13"/>
      <c r="M411" s="13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</row>
    <row r="412" spans="4:30" ht="15.75" customHeight="1" x14ac:dyDescent="0.25">
      <c r="D412" s="2"/>
      <c r="E412" s="2"/>
      <c r="F412" s="2"/>
      <c r="G412" s="2"/>
      <c r="H412" s="13"/>
      <c r="I412" s="13"/>
      <c r="J412" s="13"/>
      <c r="K412" s="13"/>
      <c r="L412" s="13"/>
      <c r="M412" s="13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</row>
    <row r="413" spans="4:30" ht="15.75" customHeight="1" x14ac:dyDescent="0.25">
      <c r="D413" s="2"/>
      <c r="E413" s="2"/>
      <c r="F413" s="2"/>
      <c r="G413" s="2"/>
      <c r="H413" s="13"/>
      <c r="I413" s="13"/>
      <c r="J413" s="13"/>
      <c r="K413" s="13"/>
      <c r="L413" s="13"/>
      <c r="M413" s="13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</row>
    <row r="414" spans="4:30" ht="15.75" customHeight="1" x14ac:dyDescent="0.25">
      <c r="D414" s="2"/>
      <c r="E414" s="2"/>
      <c r="F414" s="2"/>
      <c r="G414" s="2"/>
      <c r="H414" s="13"/>
      <c r="I414" s="13"/>
      <c r="J414" s="13"/>
      <c r="K414" s="13"/>
      <c r="L414" s="13"/>
      <c r="M414" s="13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</row>
    <row r="415" spans="4:30" ht="15.75" customHeight="1" x14ac:dyDescent="0.25">
      <c r="D415" s="2"/>
      <c r="E415" s="2"/>
      <c r="F415" s="2"/>
      <c r="G415" s="2"/>
      <c r="H415" s="13"/>
      <c r="I415" s="13"/>
      <c r="J415" s="13"/>
      <c r="K415" s="13"/>
      <c r="L415" s="13"/>
      <c r="M415" s="13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</row>
    <row r="416" spans="4:30" ht="15.75" customHeight="1" x14ac:dyDescent="0.25">
      <c r="D416" s="2"/>
      <c r="E416" s="2"/>
      <c r="F416" s="2"/>
      <c r="G416" s="2"/>
      <c r="H416" s="13"/>
      <c r="I416" s="13"/>
      <c r="J416" s="13"/>
      <c r="K416" s="13"/>
      <c r="L416" s="13"/>
      <c r="M416" s="13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</row>
    <row r="417" spans="4:30" ht="15.75" customHeight="1" x14ac:dyDescent="0.25">
      <c r="D417" s="2"/>
      <c r="E417" s="2"/>
      <c r="F417" s="2"/>
      <c r="G417" s="2"/>
      <c r="H417" s="13"/>
      <c r="I417" s="13"/>
      <c r="J417" s="13"/>
      <c r="K417" s="13"/>
      <c r="L417" s="13"/>
      <c r="M417" s="13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</row>
    <row r="418" spans="4:30" ht="15.75" customHeight="1" x14ac:dyDescent="0.25">
      <c r="D418" s="2"/>
      <c r="E418" s="2"/>
      <c r="F418" s="2"/>
      <c r="G418" s="2"/>
      <c r="H418" s="13"/>
      <c r="I418" s="13"/>
      <c r="J418" s="13"/>
      <c r="K418" s="13"/>
      <c r="L418" s="13"/>
      <c r="M418" s="13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</row>
    <row r="419" spans="4:30" ht="15.75" customHeight="1" x14ac:dyDescent="0.25">
      <c r="D419" s="2"/>
      <c r="E419" s="2"/>
      <c r="F419" s="2"/>
      <c r="G419" s="2"/>
      <c r="H419" s="13"/>
      <c r="I419" s="13"/>
      <c r="J419" s="13"/>
      <c r="K419" s="13"/>
      <c r="L419" s="13"/>
      <c r="M419" s="13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</row>
    <row r="420" spans="4:30" ht="15.75" customHeight="1" x14ac:dyDescent="0.25">
      <c r="D420" s="2"/>
      <c r="E420" s="2"/>
      <c r="F420" s="2"/>
      <c r="G420" s="2"/>
      <c r="H420" s="13"/>
      <c r="I420" s="13"/>
      <c r="J420" s="13"/>
      <c r="K420" s="13"/>
      <c r="L420" s="13"/>
      <c r="M420" s="13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</row>
    <row r="421" spans="4:30" ht="15.75" customHeight="1" x14ac:dyDescent="0.25">
      <c r="D421" s="2"/>
      <c r="E421" s="2"/>
      <c r="F421" s="2"/>
      <c r="G421" s="2"/>
      <c r="H421" s="13"/>
      <c r="I421" s="13"/>
      <c r="J421" s="13"/>
      <c r="K421" s="13"/>
      <c r="L421" s="13"/>
      <c r="M421" s="13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</row>
    <row r="422" spans="4:30" ht="15.75" customHeight="1" x14ac:dyDescent="0.25">
      <c r="D422" s="2"/>
      <c r="E422" s="2"/>
      <c r="F422" s="2"/>
      <c r="G422" s="2"/>
      <c r="H422" s="13"/>
      <c r="I422" s="13"/>
      <c r="J422" s="13"/>
      <c r="K422" s="13"/>
      <c r="L422" s="13"/>
      <c r="M422" s="13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</row>
    <row r="423" spans="4:30" ht="15.75" customHeight="1" x14ac:dyDescent="0.25">
      <c r="D423" s="2"/>
      <c r="E423" s="2"/>
      <c r="F423" s="2"/>
      <c r="G423" s="2"/>
      <c r="H423" s="13"/>
      <c r="I423" s="13"/>
      <c r="J423" s="13"/>
      <c r="K423" s="13"/>
      <c r="L423" s="13"/>
      <c r="M423" s="13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</row>
    <row r="424" spans="4:30" ht="15.75" customHeight="1" x14ac:dyDescent="0.25">
      <c r="D424" s="2"/>
      <c r="E424" s="2"/>
      <c r="F424" s="2"/>
      <c r="G424" s="2"/>
      <c r="H424" s="13"/>
      <c r="I424" s="13"/>
      <c r="J424" s="13"/>
      <c r="K424" s="13"/>
      <c r="L424" s="13"/>
      <c r="M424" s="13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</row>
    <row r="425" spans="4:30" ht="15.75" customHeight="1" x14ac:dyDescent="0.25">
      <c r="D425" s="2"/>
      <c r="E425" s="2"/>
      <c r="F425" s="2"/>
      <c r="G425" s="2"/>
      <c r="H425" s="13"/>
      <c r="I425" s="13"/>
      <c r="J425" s="13"/>
      <c r="K425" s="13"/>
      <c r="L425" s="13"/>
      <c r="M425" s="13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</row>
    <row r="426" spans="4:30" ht="15.75" customHeight="1" x14ac:dyDescent="0.25">
      <c r="D426" s="2"/>
      <c r="E426" s="2"/>
      <c r="F426" s="2"/>
      <c r="G426" s="2"/>
      <c r="H426" s="13"/>
      <c r="I426" s="13"/>
      <c r="J426" s="13"/>
      <c r="K426" s="13"/>
      <c r="L426" s="13"/>
      <c r="M426" s="13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</row>
    <row r="427" spans="4:30" ht="15.75" customHeight="1" x14ac:dyDescent="0.25">
      <c r="D427" s="2"/>
      <c r="E427" s="2"/>
      <c r="F427" s="2"/>
      <c r="G427" s="2"/>
      <c r="H427" s="13"/>
      <c r="I427" s="13"/>
      <c r="J427" s="13"/>
      <c r="K427" s="13"/>
      <c r="L427" s="13"/>
      <c r="M427" s="13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</row>
    <row r="428" spans="4:30" ht="15.75" customHeight="1" x14ac:dyDescent="0.25">
      <c r="D428" s="2"/>
      <c r="E428" s="2"/>
      <c r="F428" s="2"/>
      <c r="G428" s="2"/>
      <c r="H428" s="13"/>
      <c r="I428" s="13"/>
      <c r="J428" s="13"/>
      <c r="K428" s="13"/>
      <c r="L428" s="13"/>
      <c r="M428" s="13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</row>
    <row r="429" spans="4:30" ht="15.75" customHeight="1" x14ac:dyDescent="0.25">
      <c r="D429" s="2"/>
      <c r="E429" s="2"/>
      <c r="F429" s="2"/>
      <c r="G429" s="2"/>
      <c r="H429" s="13"/>
      <c r="I429" s="13"/>
      <c r="J429" s="13"/>
      <c r="K429" s="13"/>
      <c r="L429" s="13"/>
      <c r="M429" s="13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</row>
    <row r="430" spans="4:30" ht="15.75" customHeight="1" x14ac:dyDescent="0.25">
      <c r="D430" s="2"/>
      <c r="E430" s="2"/>
      <c r="F430" s="2"/>
      <c r="G430" s="2"/>
      <c r="H430" s="13"/>
      <c r="I430" s="13"/>
      <c r="J430" s="13"/>
      <c r="K430" s="13"/>
      <c r="L430" s="13"/>
      <c r="M430" s="13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</row>
    <row r="431" spans="4:30" ht="15.75" customHeight="1" x14ac:dyDescent="0.25">
      <c r="D431" s="2"/>
      <c r="E431" s="2"/>
      <c r="F431" s="2"/>
      <c r="G431" s="2"/>
      <c r="H431" s="13"/>
      <c r="I431" s="13"/>
      <c r="J431" s="13"/>
      <c r="K431" s="13"/>
      <c r="L431" s="13"/>
      <c r="M431" s="13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</row>
    <row r="432" spans="4:30" ht="15.75" customHeight="1" x14ac:dyDescent="0.25">
      <c r="D432" s="2"/>
      <c r="E432" s="2"/>
      <c r="F432" s="2"/>
      <c r="G432" s="2"/>
      <c r="H432" s="13"/>
      <c r="I432" s="13"/>
      <c r="J432" s="13"/>
      <c r="K432" s="13"/>
      <c r="L432" s="13"/>
      <c r="M432" s="13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</row>
    <row r="433" spans="4:30" ht="15.75" customHeight="1" x14ac:dyDescent="0.25">
      <c r="D433" s="2"/>
      <c r="E433" s="2"/>
      <c r="F433" s="2"/>
      <c r="G433" s="2"/>
      <c r="H433" s="13"/>
      <c r="I433" s="13"/>
      <c r="J433" s="13"/>
      <c r="K433" s="13"/>
      <c r="L433" s="13"/>
      <c r="M433" s="13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</row>
    <row r="434" spans="4:30" ht="15.75" customHeight="1" x14ac:dyDescent="0.25">
      <c r="D434" s="2"/>
      <c r="E434" s="2"/>
      <c r="F434" s="2"/>
      <c r="G434" s="2"/>
      <c r="H434" s="13"/>
      <c r="I434" s="13"/>
      <c r="J434" s="13"/>
      <c r="K434" s="13"/>
      <c r="L434" s="13"/>
      <c r="M434" s="13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</row>
    <row r="435" spans="4:30" ht="15.75" customHeight="1" x14ac:dyDescent="0.25">
      <c r="D435" s="2"/>
      <c r="E435" s="2"/>
      <c r="F435" s="2"/>
      <c r="G435" s="2"/>
      <c r="H435" s="13"/>
      <c r="I435" s="13"/>
      <c r="J435" s="13"/>
      <c r="K435" s="13"/>
      <c r="L435" s="13"/>
      <c r="M435" s="13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</row>
    <row r="436" spans="4:30" ht="15.75" customHeight="1" x14ac:dyDescent="0.25">
      <c r="D436" s="2"/>
      <c r="E436" s="2"/>
      <c r="F436" s="2"/>
      <c r="G436" s="2"/>
      <c r="H436" s="13"/>
      <c r="I436" s="13"/>
      <c r="J436" s="13"/>
      <c r="K436" s="13"/>
      <c r="L436" s="13"/>
      <c r="M436" s="13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</row>
    <row r="437" spans="4:30" ht="15.75" customHeight="1" x14ac:dyDescent="0.25">
      <c r="D437" s="2"/>
      <c r="E437" s="2"/>
      <c r="F437" s="2"/>
      <c r="G437" s="2"/>
      <c r="H437" s="13"/>
      <c r="I437" s="13"/>
      <c r="J437" s="13"/>
      <c r="K437" s="13"/>
      <c r="L437" s="13"/>
      <c r="M437" s="13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</row>
    <row r="438" spans="4:30" ht="15.75" customHeight="1" x14ac:dyDescent="0.25">
      <c r="D438" s="2"/>
      <c r="E438" s="2"/>
      <c r="F438" s="2"/>
      <c r="G438" s="2"/>
      <c r="H438" s="13"/>
      <c r="I438" s="13"/>
      <c r="J438" s="13"/>
      <c r="K438" s="13"/>
      <c r="L438" s="13"/>
      <c r="M438" s="13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</row>
    <row r="439" spans="4:30" ht="15.75" customHeight="1" x14ac:dyDescent="0.25">
      <c r="D439" s="2"/>
      <c r="E439" s="2"/>
      <c r="F439" s="2"/>
      <c r="G439" s="2"/>
      <c r="H439" s="13"/>
      <c r="I439" s="13"/>
      <c r="J439" s="13"/>
      <c r="K439" s="13"/>
      <c r="L439" s="13"/>
      <c r="M439" s="13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</row>
    <row r="440" spans="4:30" ht="15.75" customHeight="1" x14ac:dyDescent="0.25">
      <c r="D440" s="2"/>
      <c r="E440" s="2"/>
      <c r="F440" s="2"/>
      <c r="G440" s="2"/>
      <c r="H440" s="13"/>
      <c r="I440" s="13"/>
      <c r="J440" s="13"/>
      <c r="K440" s="13"/>
      <c r="L440" s="13"/>
      <c r="M440" s="13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</row>
    <row r="441" spans="4:30" ht="15.75" customHeight="1" x14ac:dyDescent="0.25">
      <c r="D441" s="2"/>
      <c r="E441" s="2"/>
      <c r="F441" s="2"/>
      <c r="G441" s="2"/>
      <c r="H441" s="13"/>
      <c r="I441" s="13"/>
      <c r="J441" s="13"/>
      <c r="K441" s="13"/>
      <c r="L441" s="13"/>
      <c r="M441" s="13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</row>
    <row r="442" spans="4:30" ht="15.75" customHeight="1" x14ac:dyDescent="0.25">
      <c r="D442" s="2"/>
      <c r="E442" s="2"/>
      <c r="F442" s="2"/>
      <c r="G442" s="2"/>
      <c r="H442" s="13"/>
      <c r="I442" s="13"/>
      <c r="J442" s="13"/>
      <c r="K442" s="13"/>
      <c r="L442" s="13"/>
      <c r="M442" s="13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</row>
    <row r="443" spans="4:30" ht="15.75" customHeight="1" x14ac:dyDescent="0.25">
      <c r="D443" s="2"/>
      <c r="E443" s="2"/>
      <c r="F443" s="2"/>
      <c r="G443" s="2"/>
      <c r="H443" s="13"/>
      <c r="I443" s="13"/>
      <c r="J443" s="13"/>
      <c r="K443" s="13"/>
      <c r="L443" s="13"/>
      <c r="M443" s="13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</row>
    <row r="444" spans="4:30" ht="15.75" customHeight="1" x14ac:dyDescent="0.25">
      <c r="D444" s="2"/>
      <c r="E444" s="2"/>
      <c r="F444" s="2"/>
      <c r="G444" s="2"/>
      <c r="H444" s="13"/>
      <c r="I444" s="13"/>
      <c r="J444" s="13"/>
      <c r="K444" s="13"/>
      <c r="L444" s="13"/>
      <c r="M444" s="13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</row>
    <row r="445" spans="4:30" ht="15.75" customHeight="1" x14ac:dyDescent="0.25">
      <c r="D445" s="2"/>
      <c r="E445" s="2"/>
      <c r="F445" s="2"/>
      <c r="G445" s="2"/>
      <c r="H445" s="13"/>
      <c r="I445" s="13"/>
      <c r="J445" s="13"/>
      <c r="K445" s="13"/>
      <c r="L445" s="13"/>
      <c r="M445" s="13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</row>
    <row r="446" spans="4:30" ht="15.75" customHeight="1" x14ac:dyDescent="0.25">
      <c r="D446" s="2"/>
      <c r="E446" s="2"/>
      <c r="F446" s="2"/>
      <c r="G446" s="2"/>
      <c r="H446" s="13"/>
      <c r="I446" s="13"/>
      <c r="J446" s="13"/>
      <c r="K446" s="13"/>
      <c r="L446" s="13"/>
      <c r="M446" s="13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</row>
    <row r="447" spans="4:30" ht="15.75" customHeight="1" x14ac:dyDescent="0.25">
      <c r="D447" s="2"/>
      <c r="E447" s="2"/>
      <c r="F447" s="2"/>
      <c r="G447" s="2"/>
      <c r="H447" s="13"/>
      <c r="I447" s="13"/>
      <c r="J447" s="13"/>
      <c r="K447" s="13"/>
      <c r="L447" s="13"/>
      <c r="M447" s="13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</row>
    <row r="448" spans="4:30" ht="15.75" customHeight="1" x14ac:dyDescent="0.25">
      <c r="D448" s="2"/>
      <c r="E448" s="2"/>
      <c r="F448" s="2"/>
      <c r="G448" s="2"/>
      <c r="H448" s="13"/>
      <c r="I448" s="13"/>
      <c r="J448" s="13"/>
      <c r="K448" s="13"/>
      <c r="L448" s="13"/>
      <c r="M448" s="13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</row>
    <row r="449" spans="4:30" ht="15.75" customHeight="1" x14ac:dyDescent="0.25">
      <c r="D449" s="2"/>
      <c r="E449" s="2"/>
      <c r="F449" s="2"/>
      <c r="G449" s="2"/>
      <c r="H449" s="13"/>
      <c r="I449" s="13"/>
      <c r="J449" s="13"/>
      <c r="K449" s="13"/>
      <c r="L449" s="13"/>
      <c r="M449" s="13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</row>
    <row r="450" spans="4:30" ht="15.75" customHeight="1" x14ac:dyDescent="0.25">
      <c r="D450" s="2"/>
      <c r="E450" s="2"/>
      <c r="F450" s="2"/>
      <c r="G450" s="2"/>
      <c r="H450" s="13"/>
      <c r="I450" s="13"/>
      <c r="J450" s="13"/>
      <c r="K450" s="13"/>
      <c r="L450" s="13"/>
      <c r="M450" s="13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</row>
    <row r="451" spans="4:30" ht="15.75" customHeight="1" x14ac:dyDescent="0.25">
      <c r="D451" s="2"/>
      <c r="E451" s="2"/>
      <c r="F451" s="2"/>
      <c r="G451" s="2"/>
      <c r="H451" s="13"/>
      <c r="I451" s="13"/>
      <c r="J451" s="13"/>
      <c r="K451" s="13"/>
      <c r="L451" s="13"/>
      <c r="M451" s="13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</row>
    <row r="452" spans="4:30" ht="15.75" customHeight="1" x14ac:dyDescent="0.25">
      <c r="D452" s="2"/>
      <c r="E452" s="2"/>
      <c r="F452" s="2"/>
      <c r="G452" s="2"/>
      <c r="H452" s="13"/>
      <c r="I452" s="13"/>
      <c r="J452" s="13"/>
      <c r="K452" s="13"/>
      <c r="L452" s="13"/>
      <c r="M452" s="13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</row>
    <row r="453" spans="4:30" ht="15.75" customHeight="1" x14ac:dyDescent="0.25">
      <c r="D453" s="2"/>
      <c r="E453" s="2"/>
      <c r="F453" s="2"/>
      <c r="G453" s="2"/>
      <c r="H453" s="13"/>
      <c r="I453" s="13"/>
      <c r="J453" s="13"/>
      <c r="K453" s="13"/>
      <c r="L453" s="13"/>
      <c r="M453" s="13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</row>
    <row r="454" spans="4:30" ht="15.75" customHeight="1" x14ac:dyDescent="0.25">
      <c r="D454" s="2"/>
      <c r="E454" s="2"/>
      <c r="F454" s="2"/>
      <c r="G454" s="2"/>
      <c r="H454" s="13"/>
      <c r="I454" s="13"/>
      <c r="J454" s="13"/>
      <c r="K454" s="13"/>
      <c r="L454" s="13"/>
      <c r="M454" s="13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</row>
    <row r="455" spans="4:30" ht="15.75" customHeight="1" x14ac:dyDescent="0.25">
      <c r="D455" s="2"/>
      <c r="E455" s="2"/>
      <c r="F455" s="2"/>
      <c r="G455" s="2"/>
      <c r="H455" s="13"/>
      <c r="I455" s="13"/>
      <c r="J455" s="13"/>
      <c r="K455" s="13"/>
      <c r="L455" s="13"/>
      <c r="M455" s="13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</row>
    <row r="456" spans="4:30" ht="15.75" customHeight="1" x14ac:dyDescent="0.25">
      <c r="D456" s="2"/>
      <c r="E456" s="2"/>
      <c r="F456" s="2"/>
      <c r="G456" s="2"/>
      <c r="H456" s="13"/>
      <c r="I456" s="13"/>
      <c r="J456" s="13"/>
      <c r="K456" s="13"/>
      <c r="L456" s="13"/>
      <c r="M456" s="13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</row>
    <row r="457" spans="4:30" ht="15.75" customHeight="1" x14ac:dyDescent="0.25">
      <c r="D457" s="2"/>
      <c r="E457" s="2"/>
      <c r="F457" s="2"/>
      <c r="G457" s="2"/>
      <c r="H457" s="13"/>
      <c r="I457" s="13"/>
      <c r="J457" s="13"/>
      <c r="K457" s="13"/>
      <c r="L457" s="13"/>
      <c r="M457" s="13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</row>
    <row r="458" spans="4:30" ht="15.75" customHeight="1" x14ac:dyDescent="0.25">
      <c r="D458" s="2"/>
      <c r="E458" s="2"/>
      <c r="F458" s="2"/>
      <c r="G458" s="2"/>
      <c r="H458" s="13"/>
      <c r="I458" s="13"/>
      <c r="J458" s="13"/>
      <c r="K458" s="13"/>
      <c r="L458" s="13"/>
      <c r="M458" s="13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</row>
    <row r="459" spans="4:30" ht="15.75" customHeight="1" x14ac:dyDescent="0.25">
      <c r="D459" s="2"/>
      <c r="E459" s="2"/>
      <c r="F459" s="2"/>
      <c r="G459" s="2"/>
      <c r="H459" s="13"/>
      <c r="I459" s="13"/>
      <c r="J459" s="13"/>
      <c r="K459" s="13"/>
      <c r="L459" s="13"/>
      <c r="M459" s="13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</row>
    <row r="460" spans="4:30" ht="15.75" customHeight="1" x14ac:dyDescent="0.25">
      <c r="D460" s="2"/>
      <c r="E460" s="2"/>
      <c r="F460" s="2"/>
      <c r="G460" s="2"/>
      <c r="H460" s="13"/>
      <c r="I460" s="13"/>
      <c r="J460" s="13"/>
      <c r="K460" s="13"/>
      <c r="L460" s="13"/>
      <c r="M460" s="13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</row>
    <row r="461" spans="4:30" ht="15.75" customHeight="1" x14ac:dyDescent="0.25">
      <c r="D461" s="2"/>
      <c r="E461" s="2"/>
      <c r="F461" s="2"/>
      <c r="G461" s="2"/>
      <c r="H461" s="13"/>
      <c r="I461" s="13"/>
      <c r="J461" s="13"/>
      <c r="K461" s="13"/>
      <c r="L461" s="13"/>
      <c r="M461" s="13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</row>
    <row r="462" spans="4:30" ht="15.75" customHeight="1" x14ac:dyDescent="0.25">
      <c r="D462" s="2"/>
      <c r="E462" s="2"/>
      <c r="F462" s="2"/>
      <c r="G462" s="2"/>
      <c r="H462" s="13"/>
      <c r="I462" s="13"/>
      <c r="J462" s="13"/>
      <c r="K462" s="13"/>
      <c r="L462" s="13"/>
      <c r="M462" s="13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</row>
    <row r="463" spans="4:30" ht="15.75" customHeight="1" x14ac:dyDescent="0.25">
      <c r="D463" s="2"/>
      <c r="E463" s="2"/>
      <c r="F463" s="2"/>
      <c r="G463" s="2"/>
      <c r="H463" s="13"/>
      <c r="I463" s="13"/>
      <c r="J463" s="13"/>
      <c r="K463" s="13"/>
      <c r="L463" s="13"/>
      <c r="M463" s="13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</row>
    <row r="464" spans="4:30" ht="15.75" customHeight="1" x14ac:dyDescent="0.25">
      <c r="D464" s="2"/>
      <c r="E464" s="2"/>
      <c r="F464" s="2"/>
      <c r="G464" s="2"/>
      <c r="H464" s="13"/>
      <c r="I464" s="13"/>
      <c r="J464" s="13"/>
      <c r="K464" s="13"/>
      <c r="L464" s="13"/>
      <c r="M464" s="13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</row>
    <row r="465" spans="4:30" ht="15.75" customHeight="1" x14ac:dyDescent="0.25">
      <c r="D465" s="2"/>
      <c r="E465" s="2"/>
      <c r="F465" s="2"/>
      <c r="G465" s="2"/>
      <c r="H465" s="13"/>
      <c r="I465" s="13"/>
      <c r="J465" s="13"/>
      <c r="K465" s="13"/>
      <c r="L465" s="13"/>
      <c r="M465" s="13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</row>
    <row r="466" spans="4:30" ht="15.75" customHeight="1" x14ac:dyDescent="0.25">
      <c r="D466" s="2"/>
      <c r="E466" s="2"/>
      <c r="F466" s="2"/>
      <c r="G466" s="2"/>
      <c r="H466" s="13"/>
      <c r="I466" s="13"/>
      <c r="J466" s="13"/>
      <c r="K466" s="13"/>
      <c r="L466" s="13"/>
      <c r="M466" s="13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</row>
    <row r="467" spans="4:30" ht="15.75" customHeight="1" x14ac:dyDescent="0.25">
      <c r="D467" s="2"/>
      <c r="E467" s="2"/>
      <c r="F467" s="2"/>
      <c r="G467" s="2"/>
      <c r="H467" s="13"/>
      <c r="I467" s="13"/>
      <c r="J467" s="13"/>
      <c r="K467" s="13"/>
      <c r="L467" s="13"/>
      <c r="M467" s="13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</row>
    <row r="468" spans="4:30" ht="15.75" customHeight="1" x14ac:dyDescent="0.25">
      <c r="D468" s="2"/>
      <c r="E468" s="2"/>
      <c r="F468" s="2"/>
      <c r="G468" s="2"/>
      <c r="H468" s="13"/>
      <c r="I468" s="13"/>
      <c r="J468" s="13"/>
      <c r="K468" s="13"/>
      <c r="L468" s="13"/>
      <c r="M468" s="13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</row>
    <row r="469" spans="4:30" ht="15.75" customHeight="1" x14ac:dyDescent="0.25">
      <c r="D469" s="2"/>
      <c r="E469" s="2"/>
      <c r="F469" s="2"/>
      <c r="G469" s="2"/>
      <c r="H469" s="13"/>
      <c r="I469" s="13"/>
      <c r="J469" s="13"/>
      <c r="K469" s="13"/>
      <c r="L469" s="13"/>
      <c r="M469" s="13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</row>
    <row r="470" spans="4:30" ht="15.75" customHeight="1" x14ac:dyDescent="0.25">
      <c r="D470" s="2"/>
      <c r="E470" s="2"/>
      <c r="F470" s="2"/>
      <c r="G470" s="2"/>
      <c r="H470" s="13"/>
      <c r="I470" s="13"/>
      <c r="J470" s="13"/>
      <c r="K470" s="13"/>
      <c r="L470" s="13"/>
      <c r="M470" s="13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</row>
    <row r="471" spans="4:30" ht="15.75" customHeight="1" x14ac:dyDescent="0.25">
      <c r="D471" s="2"/>
      <c r="E471" s="2"/>
      <c r="F471" s="2"/>
      <c r="G471" s="2"/>
      <c r="H471" s="13"/>
      <c r="I471" s="13"/>
      <c r="J471" s="13"/>
      <c r="K471" s="13"/>
      <c r="L471" s="13"/>
      <c r="M471" s="13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</row>
    <row r="472" spans="4:30" ht="15.75" customHeight="1" x14ac:dyDescent="0.25">
      <c r="D472" s="2"/>
      <c r="E472" s="2"/>
      <c r="F472" s="2"/>
      <c r="G472" s="2"/>
      <c r="H472" s="13"/>
      <c r="I472" s="13"/>
      <c r="J472" s="13"/>
      <c r="K472" s="13"/>
      <c r="L472" s="13"/>
      <c r="M472" s="13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</row>
    <row r="473" spans="4:30" ht="15.75" customHeight="1" x14ac:dyDescent="0.25">
      <c r="D473" s="2"/>
      <c r="E473" s="2"/>
      <c r="F473" s="2"/>
      <c r="G473" s="2"/>
      <c r="H473" s="13"/>
      <c r="I473" s="13"/>
      <c r="J473" s="13"/>
      <c r="K473" s="13"/>
      <c r="L473" s="13"/>
      <c r="M473" s="13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</row>
    <row r="474" spans="4:30" ht="15.75" customHeight="1" x14ac:dyDescent="0.25">
      <c r="D474" s="2"/>
      <c r="E474" s="2"/>
      <c r="F474" s="2"/>
      <c r="G474" s="2"/>
      <c r="H474" s="13"/>
      <c r="I474" s="13"/>
      <c r="J474" s="13"/>
      <c r="K474" s="13"/>
      <c r="L474" s="13"/>
      <c r="M474" s="13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</row>
    <row r="475" spans="4:30" ht="15.75" customHeight="1" x14ac:dyDescent="0.25">
      <c r="D475" s="2"/>
      <c r="E475" s="2"/>
      <c r="F475" s="2"/>
      <c r="G475" s="2"/>
      <c r="H475" s="13"/>
      <c r="I475" s="13"/>
      <c r="J475" s="13"/>
      <c r="K475" s="13"/>
      <c r="L475" s="13"/>
      <c r="M475" s="13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</row>
    <row r="476" spans="4:30" ht="15.75" customHeight="1" x14ac:dyDescent="0.25">
      <c r="D476" s="2"/>
      <c r="E476" s="2"/>
      <c r="F476" s="2"/>
      <c r="G476" s="2"/>
      <c r="H476" s="13"/>
      <c r="I476" s="13"/>
      <c r="J476" s="13"/>
      <c r="K476" s="13"/>
      <c r="L476" s="13"/>
      <c r="M476" s="13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</row>
    <row r="477" spans="4:30" ht="15.75" customHeight="1" x14ac:dyDescent="0.25">
      <c r="D477" s="2"/>
      <c r="E477" s="2"/>
      <c r="F477" s="2"/>
      <c r="G477" s="2"/>
      <c r="H477" s="13"/>
      <c r="I477" s="13"/>
      <c r="J477" s="13"/>
      <c r="K477" s="13"/>
      <c r="L477" s="13"/>
      <c r="M477" s="13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</row>
    <row r="478" spans="4:30" ht="15.75" customHeight="1" x14ac:dyDescent="0.25">
      <c r="D478" s="2"/>
      <c r="E478" s="2"/>
      <c r="F478" s="2"/>
      <c r="G478" s="2"/>
      <c r="H478" s="13"/>
      <c r="I478" s="13"/>
      <c r="J478" s="13"/>
      <c r="K478" s="13"/>
      <c r="L478" s="13"/>
      <c r="M478" s="13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</row>
    <row r="479" spans="4:30" ht="15.75" customHeight="1" x14ac:dyDescent="0.25">
      <c r="D479" s="2"/>
      <c r="E479" s="2"/>
      <c r="F479" s="2"/>
      <c r="G479" s="2"/>
      <c r="H479" s="13"/>
      <c r="I479" s="13"/>
      <c r="J479" s="13"/>
      <c r="K479" s="13"/>
      <c r="L479" s="13"/>
      <c r="M479" s="13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</row>
    <row r="480" spans="4:30" ht="15.75" customHeight="1" x14ac:dyDescent="0.25">
      <c r="D480" s="2"/>
      <c r="E480" s="2"/>
      <c r="F480" s="2"/>
      <c r="G480" s="2"/>
      <c r="H480" s="13"/>
      <c r="I480" s="13"/>
      <c r="J480" s="13"/>
      <c r="K480" s="13"/>
      <c r="L480" s="13"/>
      <c r="M480" s="13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</row>
    <row r="481" spans="4:30" ht="15.75" customHeight="1" x14ac:dyDescent="0.25">
      <c r="D481" s="2"/>
      <c r="E481" s="2"/>
      <c r="F481" s="2"/>
      <c r="G481" s="2"/>
      <c r="H481" s="13"/>
      <c r="I481" s="13"/>
      <c r="J481" s="13"/>
      <c r="K481" s="13"/>
      <c r="L481" s="13"/>
      <c r="M481" s="13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</row>
    <row r="482" spans="4:30" ht="15.75" customHeight="1" x14ac:dyDescent="0.25">
      <c r="D482" s="2"/>
      <c r="E482" s="2"/>
      <c r="F482" s="2"/>
      <c r="G482" s="2"/>
      <c r="H482" s="13"/>
      <c r="I482" s="13"/>
      <c r="J482" s="13"/>
      <c r="K482" s="13"/>
      <c r="L482" s="13"/>
      <c r="M482" s="13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</row>
    <row r="483" spans="4:30" ht="15.75" customHeight="1" x14ac:dyDescent="0.25">
      <c r="D483" s="2"/>
      <c r="E483" s="2"/>
      <c r="F483" s="2"/>
      <c r="G483" s="2"/>
      <c r="H483" s="13"/>
      <c r="I483" s="13"/>
      <c r="J483" s="13"/>
      <c r="K483" s="13"/>
      <c r="L483" s="13"/>
      <c r="M483" s="13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</row>
    <row r="484" spans="4:30" ht="15.75" customHeight="1" x14ac:dyDescent="0.25">
      <c r="D484" s="2"/>
      <c r="E484" s="2"/>
      <c r="F484" s="2"/>
      <c r="G484" s="2"/>
      <c r="H484" s="13"/>
      <c r="I484" s="13"/>
      <c r="J484" s="13"/>
      <c r="K484" s="13"/>
      <c r="L484" s="13"/>
      <c r="M484" s="13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</row>
    <row r="485" spans="4:30" ht="15.75" customHeight="1" x14ac:dyDescent="0.25">
      <c r="D485" s="2"/>
      <c r="E485" s="2"/>
      <c r="F485" s="2"/>
      <c r="G485" s="2"/>
      <c r="H485" s="13"/>
      <c r="I485" s="13"/>
      <c r="J485" s="13"/>
      <c r="K485" s="13"/>
      <c r="L485" s="13"/>
      <c r="M485" s="13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</row>
    <row r="486" spans="4:30" ht="15.75" customHeight="1" x14ac:dyDescent="0.25">
      <c r="D486" s="2"/>
      <c r="E486" s="2"/>
      <c r="F486" s="2"/>
      <c r="G486" s="2"/>
      <c r="H486" s="13"/>
      <c r="I486" s="13"/>
      <c r="J486" s="13"/>
      <c r="K486" s="13"/>
      <c r="L486" s="13"/>
      <c r="M486" s="13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</row>
    <row r="487" spans="4:30" ht="15.75" customHeight="1" x14ac:dyDescent="0.25">
      <c r="D487" s="2"/>
      <c r="E487" s="2"/>
      <c r="F487" s="2"/>
      <c r="G487" s="2"/>
      <c r="H487" s="13"/>
      <c r="I487" s="13"/>
      <c r="J487" s="13"/>
      <c r="K487" s="13"/>
      <c r="L487" s="13"/>
      <c r="M487" s="13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</row>
    <row r="488" spans="4:30" ht="15.75" customHeight="1" x14ac:dyDescent="0.25">
      <c r="D488" s="2"/>
      <c r="E488" s="2"/>
      <c r="F488" s="2"/>
      <c r="G488" s="2"/>
      <c r="H488" s="13"/>
      <c r="I488" s="13"/>
      <c r="J488" s="13"/>
      <c r="K488" s="13"/>
      <c r="L488" s="13"/>
      <c r="M488" s="13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</row>
    <row r="489" spans="4:30" ht="15.75" customHeight="1" x14ac:dyDescent="0.25">
      <c r="D489" s="2"/>
      <c r="E489" s="2"/>
      <c r="F489" s="2"/>
      <c r="G489" s="2"/>
      <c r="H489" s="13"/>
      <c r="I489" s="13"/>
      <c r="J489" s="13"/>
      <c r="K489" s="13"/>
      <c r="L489" s="13"/>
      <c r="M489" s="13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</row>
    <row r="490" spans="4:30" ht="15.75" customHeight="1" x14ac:dyDescent="0.25">
      <c r="D490" s="2"/>
      <c r="E490" s="2"/>
      <c r="F490" s="2"/>
      <c r="G490" s="2"/>
      <c r="H490" s="13"/>
      <c r="I490" s="13"/>
      <c r="J490" s="13"/>
      <c r="K490" s="13"/>
      <c r="L490" s="13"/>
      <c r="M490" s="13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</row>
    <row r="491" spans="4:30" ht="15.75" customHeight="1" x14ac:dyDescent="0.25">
      <c r="D491" s="2"/>
      <c r="E491" s="2"/>
      <c r="F491" s="2"/>
      <c r="G491" s="2"/>
      <c r="H491" s="13"/>
      <c r="I491" s="13"/>
      <c r="J491" s="13"/>
      <c r="K491" s="13"/>
      <c r="L491" s="13"/>
      <c r="M491" s="13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</row>
    <row r="492" spans="4:30" ht="15.75" customHeight="1" x14ac:dyDescent="0.25">
      <c r="D492" s="2"/>
      <c r="E492" s="2"/>
      <c r="F492" s="2"/>
      <c r="G492" s="2"/>
      <c r="H492" s="13"/>
      <c r="I492" s="13"/>
      <c r="J492" s="13"/>
      <c r="K492" s="13"/>
      <c r="L492" s="13"/>
      <c r="M492" s="13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</row>
    <row r="493" spans="4:30" ht="15.75" customHeight="1" x14ac:dyDescent="0.25">
      <c r="D493" s="2"/>
      <c r="E493" s="2"/>
      <c r="F493" s="2"/>
      <c r="G493" s="2"/>
      <c r="H493" s="13"/>
      <c r="I493" s="13"/>
      <c r="J493" s="13"/>
      <c r="K493" s="13"/>
      <c r="L493" s="13"/>
      <c r="M493" s="13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</row>
    <row r="494" spans="4:30" ht="15.75" customHeight="1" x14ac:dyDescent="0.25">
      <c r="D494" s="2"/>
      <c r="E494" s="2"/>
      <c r="F494" s="2"/>
      <c r="G494" s="2"/>
      <c r="H494" s="13"/>
      <c r="I494" s="13"/>
      <c r="J494" s="13"/>
      <c r="K494" s="13"/>
      <c r="L494" s="13"/>
      <c r="M494" s="13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</row>
    <row r="495" spans="4:30" ht="15.75" customHeight="1" x14ac:dyDescent="0.25">
      <c r="D495" s="2"/>
      <c r="E495" s="2"/>
      <c r="F495" s="2"/>
      <c r="G495" s="2"/>
      <c r="H495" s="13"/>
      <c r="I495" s="13"/>
      <c r="J495" s="13"/>
      <c r="K495" s="13"/>
      <c r="L495" s="13"/>
      <c r="M495" s="13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</row>
    <row r="496" spans="4:30" ht="15.75" customHeight="1" x14ac:dyDescent="0.25">
      <c r="D496" s="2"/>
      <c r="E496" s="2"/>
      <c r="F496" s="2"/>
      <c r="G496" s="2"/>
      <c r="H496" s="13"/>
      <c r="I496" s="13"/>
      <c r="J496" s="13"/>
      <c r="K496" s="13"/>
      <c r="L496" s="13"/>
      <c r="M496" s="13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</row>
    <row r="497" spans="4:30" ht="15.75" customHeight="1" x14ac:dyDescent="0.25">
      <c r="D497" s="2"/>
      <c r="E497" s="2"/>
      <c r="F497" s="2"/>
      <c r="G497" s="2"/>
      <c r="H497" s="13"/>
      <c r="I497" s="13"/>
      <c r="J497" s="13"/>
      <c r="K497" s="13"/>
      <c r="L497" s="13"/>
      <c r="M497" s="13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</row>
    <row r="498" spans="4:30" ht="15.75" customHeight="1" x14ac:dyDescent="0.25">
      <c r="D498" s="2"/>
      <c r="E498" s="2"/>
      <c r="F498" s="2"/>
      <c r="G498" s="2"/>
      <c r="H498" s="13"/>
      <c r="I498" s="13"/>
      <c r="J498" s="13"/>
      <c r="K498" s="13"/>
      <c r="L498" s="13"/>
      <c r="M498" s="13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</row>
    <row r="499" spans="4:30" ht="15.75" customHeight="1" x14ac:dyDescent="0.25">
      <c r="D499" s="2"/>
      <c r="E499" s="2"/>
      <c r="F499" s="2"/>
      <c r="G499" s="2"/>
      <c r="H499" s="13"/>
      <c r="I499" s="13"/>
      <c r="J499" s="13"/>
      <c r="K499" s="13"/>
      <c r="L499" s="13"/>
      <c r="M499" s="13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</row>
    <row r="500" spans="4:30" ht="15.75" customHeight="1" x14ac:dyDescent="0.25">
      <c r="D500" s="2"/>
      <c r="E500" s="2"/>
      <c r="F500" s="2"/>
      <c r="G500" s="2"/>
      <c r="H500" s="13"/>
      <c r="I500" s="13"/>
      <c r="J500" s="13"/>
      <c r="K500" s="13"/>
      <c r="L500" s="13"/>
      <c r="M500" s="13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</row>
    <row r="501" spans="4:30" ht="15.75" customHeight="1" x14ac:dyDescent="0.25">
      <c r="D501" s="2"/>
      <c r="E501" s="2"/>
      <c r="F501" s="2"/>
      <c r="G501" s="2"/>
      <c r="H501" s="13"/>
      <c r="I501" s="13"/>
      <c r="J501" s="13"/>
      <c r="K501" s="13"/>
      <c r="L501" s="13"/>
      <c r="M501" s="13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</row>
    <row r="502" spans="4:30" ht="15.75" customHeight="1" x14ac:dyDescent="0.25">
      <c r="D502" s="2"/>
      <c r="E502" s="2"/>
      <c r="F502" s="2"/>
      <c r="G502" s="2"/>
      <c r="H502" s="13"/>
      <c r="I502" s="13"/>
      <c r="J502" s="13"/>
      <c r="K502" s="13"/>
      <c r="L502" s="13"/>
      <c r="M502" s="13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</row>
    <row r="503" spans="4:30" ht="15.75" customHeight="1" x14ac:dyDescent="0.25">
      <c r="D503" s="2"/>
      <c r="E503" s="2"/>
      <c r="F503" s="2"/>
      <c r="G503" s="2"/>
      <c r="H503" s="13"/>
      <c r="I503" s="13"/>
      <c r="J503" s="13"/>
      <c r="K503" s="13"/>
      <c r="L503" s="13"/>
      <c r="M503" s="13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</row>
    <row r="504" spans="4:30" ht="15.75" customHeight="1" x14ac:dyDescent="0.25">
      <c r="D504" s="2"/>
      <c r="E504" s="2"/>
      <c r="F504" s="2"/>
      <c r="G504" s="2"/>
      <c r="H504" s="13"/>
      <c r="I504" s="13"/>
      <c r="J504" s="13"/>
      <c r="K504" s="13"/>
      <c r="L504" s="13"/>
      <c r="M504" s="13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</row>
    <row r="505" spans="4:30" ht="15.75" customHeight="1" x14ac:dyDescent="0.25">
      <c r="D505" s="2"/>
      <c r="E505" s="2"/>
      <c r="F505" s="2"/>
      <c r="G505" s="2"/>
      <c r="H505" s="13"/>
      <c r="I505" s="13"/>
      <c r="J505" s="13"/>
      <c r="K505" s="13"/>
      <c r="L505" s="13"/>
      <c r="M505" s="13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</row>
    <row r="506" spans="4:30" ht="15.75" customHeight="1" x14ac:dyDescent="0.25">
      <c r="D506" s="2"/>
      <c r="E506" s="2"/>
      <c r="F506" s="2"/>
      <c r="G506" s="2"/>
      <c r="H506" s="13"/>
      <c r="I506" s="13"/>
      <c r="J506" s="13"/>
      <c r="K506" s="13"/>
      <c r="L506" s="13"/>
      <c r="M506" s="13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</row>
    <row r="507" spans="4:30" ht="15.75" customHeight="1" x14ac:dyDescent="0.25">
      <c r="D507" s="2"/>
      <c r="E507" s="2"/>
      <c r="F507" s="2"/>
      <c r="G507" s="2"/>
      <c r="H507" s="13"/>
      <c r="I507" s="13"/>
      <c r="J507" s="13"/>
      <c r="K507" s="13"/>
      <c r="L507" s="13"/>
      <c r="M507" s="13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</row>
    <row r="508" spans="4:30" ht="15.75" customHeight="1" x14ac:dyDescent="0.25">
      <c r="D508" s="2"/>
      <c r="E508" s="2"/>
      <c r="F508" s="2"/>
      <c r="G508" s="2"/>
      <c r="H508" s="13"/>
      <c r="I508" s="13"/>
      <c r="J508" s="13"/>
      <c r="K508" s="13"/>
      <c r="L508" s="13"/>
      <c r="M508" s="13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</row>
    <row r="509" spans="4:30" ht="15.75" customHeight="1" x14ac:dyDescent="0.25">
      <c r="D509" s="2"/>
      <c r="E509" s="2"/>
      <c r="F509" s="2"/>
      <c r="G509" s="2"/>
      <c r="H509" s="13"/>
      <c r="I509" s="13"/>
      <c r="J509" s="13"/>
      <c r="K509" s="13"/>
      <c r="L509" s="13"/>
      <c r="M509" s="13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</row>
    <row r="510" spans="4:30" ht="15.75" customHeight="1" x14ac:dyDescent="0.25">
      <c r="D510" s="2"/>
      <c r="E510" s="2"/>
      <c r="F510" s="2"/>
      <c r="G510" s="2"/>
      <c r="H510" s="13"/>
      <c r="I510" s="13"/>
      <c r="J510" s="13"/>
      <c r="K510" s="13"/>
      <c r="L510" s="13"/>
      <c r="M510" s="13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</row>
    <row r="511" spans="4:30" ht="15.75" customHeight="1" x14ac:dyDescent="0.25">
      <c r="D511" s="2"/>
      <c r="E511" s="2"/>
      <c r="F511" s="2"/>
      <c r="G511" s="2"/>
      <c r="H511" s="13"/>
      <c r="I511" s="13"/>
      <c r="J511" s="13"/>
      <c r="K511" s="13"/>
      <c r="L511" s="13"/>
      <c r="M511" s="13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</row>
    <row r="512" spans="4:30" ht="15.75" customHeight="1" x14ac:dyDescent="0.25">
      <c r="D512" s="2"/>
      <c r="E512" s="2"/>
      <c r="F512" s="2"/>
      <c r="G512" s="2"/>
      <c r="H512" s="13"/>
      <c r="I512" s="13"/>
      <c r="J512" s="13"/>
      <c r="K512" s="13"/>
      <c r="L512" s="13"/>
      <c r="M512" s="13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</row>
    <row r="513" spans="4:30" ht="15.75" customHeight="1" x14ac:dyDescent="0.25">
      <c r="D513" s="2"/>
      <c r="E513" s="2"/>
      <c r="F513" s="2"/>
      <c r="G513" s="2"/>
      <c r="H513" s="13"/>
      <c r="I513" s="13"/>
      <c r="J513" s="13"/>
      <c r="K513" s="13"/>
      <c r="L513" s="13"/>
      <c r="M513" s="13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</row>
    <row r="514" spans="4:30" ht="15.75" customHeight="1" x14ac:dyDescent="0.25">
      <c r="D514" s="2"/>
      <c r="E514" s="2"/>
      <c r="F514" s="2"/>
      <c r="G514" s="2"/>
      <c r="H514" s="13"/>
      <c r="I514" s="13"/>
      <c r="J514" s="13"/>
      <c r="K514" s="13"/>
      <c r="L514" s="13"/>
      <c r="M514" s="13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</row>
    <row r="515" spans="4:30" ht="15.75" customHeight="1" x14ac:dyDescent="0.25">
      <c r="D515" s="2"/>
      <c r="E515" s="2"/>
      <c r="F515" s="2"/>
      <c r="G515" s="2"/>
      <c r="H515" s="13"/>
      <c r="I515" s="13"/>
      <c r="J515" s="13"/>
      <c r="K515" s="13"/>
      <c r="L515" s="13"/>
      <c r="M515" s="13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</row>
    <row r="516" spans="4:30" ht="15.75" customHeight="1" x14ac:dyDescent="0.25">
      <c r="D516" s="2"/>
      <c r="E516" s="2"/>
      <c r="F516" s="2"/>
      <c r="G516" s="2"/>
      <c r="H516" s="13"/>
      <c r="I516" s="13"/>
      <c r="J516" s="13"/>
      <c r="K516" s="13"/>
      <c r="L516" s="13"/>
      <c r="M516" s="13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</row>
    <row r="517" spans="4:30" ht="15.75" customHeight="1" x14ac:dyDescent="0.25">
      <c r="D517" s="2"/>
      <c r="E517" s="2"/>
      <c r="F517" s="2"/>
      <c r="G517" s="2"/>
      <c r="H517" s="13"/>
      <c r="I517" s="13"/>
      <c r="J517" s="13"/>
      <c r="K517" s="13"/>
      <c r="L517" s="13"/>
      <c r="M517" s="13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</row>
    <row r="518" spans="4:30" ht="15.75" customHeight="1" x14ac:dyDescent="0.25">
      <c r="D518" s="2"/>
      <c r="E518" s="2"/>
      <c r="F518" s="2"/>
      <c r="G518" s="2"/>
      <c r="H518" s="13"/>
      <c r="I518" s="13"/>
      <c r="J518" s="13"/>
      <c r="K518" s="13"/>
      <c r="L518" s="13"/>
      <c r="M518" s="13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</row>
    <row r="519" spans="4:30" ht="15.75" customHeight="1" x14ac:dyDescent="0.25">
      <c r="D519" s="2"/>
      <c r="E519" s="2"/>
      <c r="F519" s="2"/>
      <c r="G519" s="2"/>
      <c r="H519" s="13"/>
      <c r="I519" s="13"/>
      <c r="J519" s="13"/>
      <c r="K519" s="13"/>
      <c r="L519" s="13"/>
      <c r="M519" s="13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</row>
    <row r="520" spans="4:30" ht="15.75" customHeight="1" x14ac:dyDescent="0.25">
      <c r="D520" s="2"/>
      <c r="E520" s="2"/>
      <c r="F520" s="2"/>
      <c r="G520" s="2"/>
      <c r="H520" s="13"/>
      <c r="I520" s="13"/>
      <c r="J520" s="13"/>
      <c r="K520" s="13"/>
      <c r="L520" s="13"/>
      <c r="M520" s="13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</row>
    <row r="521" spans="4:30" ht="15.75" customHeight="1" x14ac:dyDescent="0.25">
      <c r="D521" s="2"/>
      <c r="E521" s="2"/>
      <c r="F521" s="2"/>
      <c r="G521" s="2"/>
      <c r="H521" s="13"/>
      <c r="I521" s="13"/>
      <c r="J521" s="13"/>
      <c r="K521" s="13"/>
      <c r="L521" s="13"/>
      <c r="M521" s="13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</row>
    <row r="522" spans="4:30" ht="15.75" customHeight="1" x14ac:dyDescent="0.25">
      <c r="D522" s="2"/>
      <c r="E522" s="2"/>
      <c r="F522" s="2"/>
      <c r="G522" s="2"/>
      <c r="H522" s="13"/>
      <c r="I522" s="13"/>
      <c r="J522" s="13"/>
      <c r="K522" s="13"/>
      <c r="L522" s="13"/>
      <c r="M522" s="13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</row>
    <row r="523" spans="4:30" ht="15.75" customHeight="1" x14ac:dyDescent="0.25">
      <c r="D523" s="2"/>
      <c r="E523" s="2"/>
      <c r="F523" s="2"/>
      <c r="G523" s="2"/>
      <c r="H523" s="13"/>
      <c r="I523" s="13"/>
      <c r="J523" s="13"/>
      <c r="K523" s="13"/>
      <c r="L523" s="13"/>
      <c r="M523" s="13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</row>
    <row r="524" spans="4:30" ht="15.75" customHeight="1" x14ac:dyDescent="0.25">
      <c r="D524" s="2"/>
      <c r="E524" s="2"/>
      <c r="F524" s="2"/>
      <c r="G524" s="2"/>
      <c r="H524" s="13"/>
      <c r="I524" s="13"/>
      <c r="J524" s="13"/>
      <c r="K524" s="13"/>
      <c r="L524" s="13"/>
      <c r="M524" s="13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</row>
    <row r="525" spans="4:30" ht="15.75" customHeight="1" x14ac:dyDescent="0.25">
      <c r="D525" s="2"/>
      <c r="E525" s="2"/>
      <c r="F525" s="2"/>
      <c r="G525" s="2"/>
      <c r="H525" s="13"/>
      <c r="I525" s="13"/>
      <c r="J525" s="13"/>
      <c r="K525" s="13"/>
      <c r="L525" s="13"/>
      <c r="M525" s="13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</row>
    <row r="526" spans="4:30" ht="15.75" customHeight="1" x14ac:dyDescent="0.25">
      <c r="D526" s="2"/>
      <c r="E526" s="2"/>
      <c r="F526" s="2"/>
      <c r="G526" s="2"/>
      <c r="H526" s="13"/>
      <c r="I526" s="13"/>
      <c r="J526" s="13"/>
      <c r="K526" s="13"/>
      <c r="L526" s="13"/>
      <c r="M526" s="13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</row>
    <row r="527" spans="4:30" ht="15.75" customHeight="1" x14ac:dyDescent="0.25">
      <c r="D527" s="2"/>
      <c r="E527" s="2"/>
      <c r="F527" s="2"/>
      <c r="G527" s="2"/>
      <c r="H527" s="13"/>
      <c r="I527" s="13"/>
      <c r="J527" s="13"/>
      <c r="K527" s="13"/>
      <c r="L527" s="13"/>
      <c r="M527" s="13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</row>
    <row r="528" spans="4:30" ht="15.75" customHeight="1" x14ac:dyDescent="0.25">
      <c r="D528" s="2"/>
      <c r="E528" s="2"/>
      <c r="F528" s="2"/>
      <c r="G528" s="2"/>
      <c r="H528" s="13"/>
      <c r="I528" s="13"/>
      <c r="J528" s="13"/>
      <c r="K528" s="13"/>
      <c r="L528" s="13"/>
      <c r="M528" s="13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</row>
    <row r="529" spans="4:30" ht="15.75" customHeight="1" x14ac:dyDescent="0.25">
      <c r="D529" s="2"/>
      <c r="E529" s="2"/>
      <c r="F529" s="2"/>
      <c r="G529" s="2"/>
      <c r="H529" s="13"/>
      <c r="I529" s="13"/>
      <c r="J529" s="13"/>
      <c r="K529" s="13"/>
      <c r="L529" s="13"/>
      <c r="M529" s="13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</row>
    <row r="530" spans="4:30" ht="15.75" customHeight="1" x14ac:dyDescent="0.25">
      <c r="D530" s="2"/>
      <c r="E530" s="2"/>
      <c r="F530" s="2"/>
      <c r="G530" s="2"/>
      <c r="H530" s="13"/>
      <c r="I530" s="13"/>
      <c r="J530" s="13"/>
      <c r="K530" s="13"/>
      <c r="L530" s="13"/>
      <c r="M530" s="13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</row>
    <row r="531" spans="4:30" ht="15.75" customHeight="1" x14ac:dyDescent="0.25">
      <c r="D531" s="2"/>
      <c r="E531" s="2"/>
      <c r="F531" s="2"/>
      <c r="G531" s="2"/>
      <c r="H531" s="13"/>
      <c r="I531" s="13"/>
      <c r="J531" s="13"/>
      <c r="K531" s="13"/>
      <c r="L531" s="13"/>
      <c r="M531" s="13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</row>
    <row r="532" spans="4:30" ht="15.75" customHeight="1" x14ac:dyDescent="0.25">
      <c r="D532" s="2"/>
      <c r="E532" s="2"/>
      <c r="F532" s="2"/>
      <c r="G532" s="2"/>
      <c r="H532" s="13"/>
      <c r="I532" s="13"/>
      <c r="J532" s="13"/>
      <c r="K532" s="13"/>
      <c r="L532" s="13"/>
      <c r="M532" s="13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</row>
    <row r="533" spans="4:30" ht="15.75" customHeight="1" x14ac:dyDescent="0.25">
      <c r="D533" s="2"/>
      <c r="E533" s="2"/>
      <c r="F533" s="2"/>
      <c r="G533" s="2"/>
      <c r="H533" s="13"/>
      <c r="I533" s="13"/>
      <c r="J533" s="13"/>
      <c r="K533" s="13"/>
      <c r="L533" s="13"/>
      <c r="M533" s="13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</row>
    <row r="534" spans="4:30" ht="15.75" customHeight="1" x14ac:dyDescent="0.25">
      <c r="D534" s="2"/>
      <c r="E534" s="2"/>
      <c r="F534" s="2"/>
      <c r="G534" s="2"/>
      <c r="H534" s="13"/>
      <c r="I534" s="13"/>
      <c r="J534" s="13"/>
      <c r="K534" s="13"/>
      <c r="L534" s="13"/>
      <c r="M534" s="13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</row>
    <row r="535" spans="4:30" ht="15.75" customHeight="1" x14ac:dyDescent="0.25">
      <c r="D535" s="2"/>
      <c r="E535" s="2"/>
      <c r="F535" s="2"/>
      <c r="G535" s="2"/>
      <c r="H535" s="13"/>
      <c r="I535" s="13"/>
      <c r="J535" s="13"/>
      <c r="K535" s="13"/>
      <c r="L535" s="13"/>
      <c r="M535" s="13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</row>
    <row r="536" spans="4:30" ht="15.75" customHeight="1" x14ac:dyDescent="0.25">
      <c r="D536" s="2"/>
      <c r="E536" s="2"/>
      <c r="F536" s="2"/>
      <c r="G536" s="2"/>
      <c r="H536" s="13"/>
      <c r="I536" s="13"/>
      <c r="J536" s="13"/>
      <c r="K536" s="13"/>
      <c r="L536" s="13"/>
      <c r="M536" s="13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</row>
    <row r="537" spans="4:30" ht="15.75" customHeight="1" x14ac:dyDescent="0.25">
      <c r="D537" s="2"/>
      <c r="E537" s="2"/>
      <c r="F537" s="2"/>
      <c r="G537" s="2"/>
      <c r="H537" s="13"/>
      <c r="I537" s="13"/>
      <c r="J537" s="13"/>
      <c r="K537" s="13"/>
      <c r="L537" s="13"/>
      <c r="M537" s="13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</row>
    <row r="538" spans="4:30" ht="15.75" customHeight="1" x14ac:dyDescent="0.25">
      <c r="D538" s="2"/>
      <c r="E538" s="2"/>
      <c r="F538" s="2"/>
      <c r="G538" s="2"/>
      <c r="H538" s="13"/>
      <c r="I538" s="13"/>
      <c r="J538" s="13"/>
      <c r="K538" s="13"/>
      <c r="L538" s="13"/>
      <c r="M538" s="13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</row>
    <row r="539" spans="4:30" ht="15.75" customHeight="1" x14ac:dyDescent="0.25">
      <c r="D539" s="2"/>
      <c r="E539" s="2"/>
      <c r="F539" s="2"/>
      <c r="G539" s="2"/>
      <c r="H539" s="13"/>
      <c r="I539" s="13"/>
      <c r="J539" s="13"/>
      <c r="K539" s="13"/>
      <c r="L539" s="13"/>
      <c r="M539" s="13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</row>
    <row r="540" spans="4:30" ht="15.75" customHeight="1" x14ac:dyDescent="0.25">
      <c r="D540" s="2"/>
      <c r="E540" s="2"/>
      <c r="F540" s="2"/>
      <c r="G540" s="2"/>
      <c r="H540" s="13"/>
      <c r="I540" s="13"/>
      <c r="J540" s="13"/>
      <c r="K540" s="13"/>
      <c r="L540" s="13"/>
      <c r="M540" s="13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</row>
    <row r="541" spans="4:30" ht="15.75" customHeight="1" x14ac:dyDescent="0.25">
      <c r="D541" s="2"/>
      <c r="E541" s="2"/>
      <c r="F541" s="2"/>
      <c r="G541" s="2"/>
      <c r="H541" s="13"/>
      <c r="I541" s="13"/>
      <c r="J541" s="13"/>
      <c r="K541" s="13"/>
      <c r="L541" s="13"/>
      <c r="M541" s="13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</row>
    <row r="542" spans="4:30" ht="15.75" customHeight="1" x14ac:dyDescent="0.25">
      <c r="D542" s="2"/>
      <c r="E542" s="2"/>
      <c r="F542" s="2"/>
      <c r="G542" s="2"/>
      <c r="H542" s="13"/>
      <c r="I542" s="13"/>
      <c r="J542" s="13"/>
      <c r="K542" s="13"/>
      <c r="L542" s="13"/>
      <c r="M542" s="13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</row>
    <row r="543" spans="4:30" ht="15.75" customHeight="1" x14ac:dyDescent="0.25">
      <c r="D543" s="2"/>
      <c r="E543" s="2"/>
      <c r="F543" s="2"/>
      <c r="G543" s="2"/>
      <c r="H543" s="13"/>
      <c r="I543" s="13"/>
      <c r="J543" s="13"/>
      <c r="K543" s="13"/>
      <c r="L543" s="13"/>
      <c r="M543" s="13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</row>
    <row r="544" spans="4:30" ht="15.75" customHeight="1" x14ac:dyDescent="0.25">
      <c r="D544" s="2"/>
      <c r="E544" s="2"/>
      <c r="F544" s="2"/>
      <c r="G544" s="2"/>
      <c r="H544" s="13"/>
      <c r="I544" s="13"/>
      <c r="J544" s="13"/>
      <c r="K544" s="13"/>
      <c r="L544" s="13"/>
      <c r="M544" s="13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</row>
    <row r="545" spans="4:30" ht="15.75" customHeight="1" x14ac:dyDescent="0.25">
      <c r="D545" s="2"/>
      <c r="E545" s="2"/>
      <c r="F545" s="2"/>
      <c r="G545" s="2"/>
      <c r="H545" s="13"/>
      <c r="I545" s="13"/>
      <c r="J545" s="13"/>
      <c r="K545" s="13"/>
      <c r="L545" s="13"/>
      <c r="M545" s="13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</row>
    <row r="546" spans="4:30" ht="15.75" customHeight="1" x14ac:dyDescent="0.25">
      <c r="D546" s="2"/>
      <c r="E546" s="2"/>
      <c r="F546" s="2"/>
      <c r="G546" s="2"/>
      <c r="H546" s="13"/>
      <c r="I546" s="13"/>
      <c r="J546" s="13"/>
      <c r="K546" s="13"/>
      <c r="L546" s="13"/>
      <c r="M546" s="13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</row>
    <row r="547" spans="4:30" ht="15.75" customHeight="1" x14ac:dyDescent="0.25">
      <c r="D547" s="2"/>
      <c r="E547" s="2"/>
      <c r="F547" s="2"/>
      <c r="G547" s="2"/>
      <c r="H547" s="13"/>
      <c r="I547" s="13"/>
      <c r="J547" s="13"/>
      <c r="K547" s="13"/>
      <c r="L547" s="13"/>
      <c r="M547" s="13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</row>
    <row r="548" spans="4:30" ht="15.75" customHeight="1" x14ac:dyDescent="0.25">
      <c r="D548" s="2"/>
      <c r="E548" s="2"/>
      <c r="F548" s="2"/>
      <c r="G548" s="2"/>
      <c r="H548" s="13"/>
      <c r="I548" s="13"/>
      <c r="J548" s="13"/>
      <c r="K548" s="13"/>
      <c r="L548" s="13"/>
      <c r="M548" s="13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</row>
    <row r="549" spans="4:30" ht="15.75" customHeight="1" x14ac:dyDescent="0.25">
      <c r="D549" s="2"/>
      <c r="E549" s="2"/>
      <c r="F549" s="2"/>
      <c r="G549" s="2"/>
      <c r="H549" s="13"/>
      <c r="I549" s="13"/>
      <c r="J549" s="13"/>
      <c r="K549" s="13"/>
      <c r="L549" s="13"/>
      <c r="M549" s="13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</row>
    <row r="550" spans="4:30" ht="15.75" customHeight="1" x14ac:dyDescent="0.25">
      <c r="D550" s="2"/>
      <c r="E550" s="2"/>
      <c r="F550" s="2"/>
      <c r="G550" s="2"/>
      <c r="H550" s="13"/>
      <c r="I550" s="13"/>
      <c r="J550" s="13"/>
      <c r="K550" s="13"/>
      <c r="L550" s="13"/>
      <c r="M550" s="13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</row>
    <row r="551" spans="4:30" ht="15.75" customHeight="1" x14ac:dyDescent="0.25">
      <c r="D551" s="2"/>
      <c r="E551" s="2"/>
      <c r="F551" s="2"/>
      <c r="G551" s="2"/>
      <c r="H551" s="13"/>
      <c r="I551" s="13"/>
      <c r="J551" s="13"/>
      <c r="K551" s="13"/>
      <c r="L551" s="13"/>
      <c r="M551" s="13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</row>
    <row r="552" spans="4:30" ht="15.75" customHeight="1" x14ac:dyDescent="0.25">
      <c r="D552" s="2"/>
      <c r="E552" s="2"/>
      <c r="F552" s="2"/>
      <c r="G552" s="2"/>
      <c r="H552" s="13"/>
      <c r="I552" s="13"/>
      <c r="J552" s="13"/>
      <c r="K552" s="13"/>
      <c r="L552" s="13"/>
      <c r="M552" s="13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</row>
    <row r="553" spans="4:30" ht="15.75" customHeight="1" x14ac:dyDescent="0.25">
      <c r="D553" s="2"/>
      <c r="E553" s="2"/>
      <c r="F553" s="2"/>
      <c r="G553" s="2"/>
      <c r="H553" s="13"/>
      <c r="I553" s="13"/>
      <c r="J553" s="13"/>
      <c r="K553" s="13"/>
      <c r="L553" s="13"/>
      <c r="M553" s="13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</row>
    <row r="554" spans="4:30" ht="15.75" customHeight="1" x14ac:dyDescent="0.25">
      <c r="D554" s="2"/>
      <c r="E554" s="2"/>
      <c r="F554" s="2"/>
      <c r="G554" s="2"/>
      <c r="H554" s="13"/>
      <c r="I554" s="13"/>
      <c r="J554" s="13"/>
      <c r="K554" s="13"/>
      <c r="L554" s="13"/>
      <c r="M554" s="13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</row>
    <row r="555" spans="4:30" ht="15.75" customHeight="1" x14ac:dyDescent="0.25">
      <c r="D555" s="2"/>
      <c r="E555" s="2"/>
      <c r="F555" s="2"/>
      <c r="G555" s="2"/>
      <c r="H555" s="13"/>
      <c r="I555" s="13"/>
      <c r="J555" s="13"/>
      <c r="K555" s="13"/>
      <c r="L555" s="13"/>
      <c r="M555" s="13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</row>
    <row r="556" spans="4:30" ht="15.75" customHeight="1" x14ac:dyDescent="0.25">
      <c r="D556" s="2"/>
      <c r="E556" s="2"/>
      <c r="F556" s="2"/>
      <c r="G556" s="2"/>
      <c r="H556" s="13"/>
      <c r="I556" s="13"/>
      <c r="J556" s="13"/>
      <c r="K556" s="13"/>
      <c r="L556" s="13"/>
      <c r="M556" s="13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</row>
    <row r="557" spans="4:30" ht="15.75" customHeight="1" x14ac:dyDescent="0.25">
      <c r="D557" s="2"/>
      <c r="E557" s="2"/>
      <c r="F557" s="2"/>
      <c r="G557" s="2"/>
      <c r="H557" s="13"/>
      <c r="I557" s="13"/>
      <c r="J557" s="13"/>
      <c r="K557" s="13"/>
      <c r="L557" s="13"/>
      <c r="M557" s="13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</row>
    <row r="558" spans="4:30" ht="15.75" customHeight="1" x14ac:dyDescent="0.25">
      <c r="D558" s="2"/>
      <c r="E558" s="2"/>
      <c r="F558" s="2"/>
      <c r="G558" s="2"/>
      <c r="H558" s="13"/>
      <c r="I558" s="13"/>
      <c r="J558" s="13"/>
      <c r="K558" s="13"/>
      <c r="L558" s="13"/>
      <c r="M558" s="13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</row>
    <row r="559" spans="4:30" ht="15.75" customHeight="1" x14ac:dyDescent="0.25">
      <c r="D559" s="2"/>
      <c r="E559" s="2"/>
      <c r="F559" s="2"/>
      <c r="G559" s="2"/>
      <c r="H559" s="13"/>
      <c r="I559" s="13"/>
      <c r="J559" s="13"/>
      <c r="K559" s="13"/>
      <c r="L559" s="13"/>
      <c r="M559" s="13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</row>
    <row r="560" spans="4:30" ht="15.75" customHeight="1" x14ac:dyDescent="0.25">
      <c r="D560" s="2"/>
      <c r="E560" s="2"/>
      <c r="F560" s="2"/>
      <c r="G560" s="2"/>
      <c r="H560" s="13"/>
      <c r="I560" s="13"/>
      <c r="J560" s="13"/>
      <c r="K560" s="13"/>
      <c r="L560" s="13"/>
      <c r="M560" s="13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</row>
    <row r="561" spans="4:30" ht="15.75" customHeight="1" x14ac:dyDescent="0.25">
      <c r="D561" s="2"/>
      <c r="E561" s="2"/>
      <c r="F561" s="2"/>
      <c r="G561" s="2"/>
      <c r="H561" s="13"/>
      <c r="I561" s="13"/>
      <c r="J561" s="13"/>
      <c r="K561" s="13"/>
      <c r="L561" s="13"/>
      <c r="M561" s="13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</row>
    <row r="562" spans="4:30" ht="15.75" customHeight="1" x14ac:dyDescent="0.25">
      <c r="D562" s="2"/>
      <c r="E562" s="2"/>
      <c r="F562" s="2"/>
      <c r="G562" s="2"/>
      <c r="H562" s="13"/>
      <c r="I562" s="13"/>
      <c r="J562" s="13"/>
      <c r="K562" s="13"/>
      <c r="L562" s="13"/>
      <c r="M562" s="13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</row>
    <row r="563" spans="4:30" ht="15.75" customHeight="1" x14ac:dyDescent="0.25">
      <c r="D563" s="2"/>
      <c r="E563" s="2"/>
      <c r="F563" s="2"/>
      <c r="G563" s="2"/>
      <c r="H563" s="13"/>
      <c r="I563" s="13"/>
      <c r="J563" s="13"/>
      <c r="K563" s="13"/>
      <c r="L563" s="13"/>
      <c r="M563" s="13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</row>
    <row r="564" spans="4:30" ht="15.75" customHeight="1" x14ac:dyDescent="0.25">
      <c r="D564" s="2"/>
      <c r="E564" s="2"/>
      <c r="F564" s="2"/>
      <c r="G564" s="2"/>
      <c r="H564" s="13"/>
      <c r="I564" s="13"/>
      <c r="J564" s="13"/>
      <c r="K564" s="13"/>
      <c r="L564" s="13"/>
      <c r="M564" s="13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</row>
    <row r="565" spans="4:30" ht="15.75" customHeight="1" x14ac:dyDescent="0.25">
      <c r="D565" s="2"/>
      <c r="E565" s="2"/>
      <c r="F565" s="2"/>
      <c r="G565" s="2"/>
      <c r="H565" s="13"/>
      <c r="I565" s="13"/>
      <c r="J565" s="13"/>
      <c r="K565" s="13"/>
      <c r="L565" s="13"/>
      <c r="M565" s="13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</row>
    <row r="566" spans="4:30" ht="15.75" customHeight="1" x14ac:dyDescent="0.25">
      <c r="D566" s="2"/>
      <c r="E566" s="2"/>
      <c r="F566" s="2"/>
      <c r="G566" s="2"/>
      <c r="H566" s="13"/>
      <c r="I566" s="13"/>
      <c r="J566" s="13"/>
      <c r="K566" s="13"/>
      <c r="L566" s="13"/>
      <c r="M566" s="13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</row>
    <row r="567" spans="4:30" ht="15.75" customHeight="1" x14ac:dyDescent="0.25">
      <c r="D567" s="2"/>
      <c r="E567" s="2"/>
      <c r="F567" s="2"/>
      <c r="G567" s="2"/>
      <c r="H567" s="13"/>
      <c r="I567" s="13"/>
      <c r="J567" s="13"/>
      <c r="K567" s="13"/>
      <c r="L567" s="13"/>
      <c r="M567" s="13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</row>
    <row r="568" spans="4:30" ht="15.75" customHeight="1" x14ac:dyDescent="0.25">
      <c r="D568" s="2"/>
      <c r="E568" s="2"/>
      <c r="F568" s="2"/>
      <c r="G568" s="2"/>
      <c r="H568" s="13"/>
      <c r="I568" s="13"/>
      <c r="J568" s="13"/>
      <c r="K568" s="13"/>
      <c r="L568" s="13"/>
      <c r="M568" s="13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</row>
    <row r="569" spans="4:30" ht="15.75" customHeight="1" x14ac:dyDescent="0.25">
      <c r="D569" s="2"/>
      <c r="E569" s="2"/>
      <c r="F569" s="2"/>
      <c r="G569" s="2"/>
      <c r="H569" s="13"/>
      <c r="I569" s="13"/>
      <c r="J569" s="13"/>
      <c r="K569" s="13"/>
      <c r="L569" s="13"/>
      <c r="M569" s="13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</row>
    <row r="570" spans="4:30" ht="15.75" customHeight="1" x14ac:dyDescent="0.25">
      <c r="D570" s="2"/>
      <c r="E570" s="2"/>
      <c r="F570" s="2"/>
      <c r="G570" s="2"/>
      <c r="H570" s="13"/>
      <c r="I570" s="13"/>
      <c r="J570" s="13"/>
      <c r="K570" s="13"/>
      <c r="L570" s="13"/>
      <c r="M570" s="13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</row>
    <row r="571" spans="4:30" ht="15.75" customHeight="1" x14ac:dyDescent="0.25">
      <c r="D571" s="2"/>
      <c r="E571" s="2"/>
      <c r="F571" s="2"/>
      <c r="G571" s="2"/>
      <c r="H571" s="13"/>
      <c r="I571" s="13"/>
      <c r="J571" s="13"/>
      <c r="K571" s="13"/>
      <c r="L571" s="13"/>
      <c r="M571" s="13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</row>
    <row r="572" spans="4:30" ht="15.75" customHeight="1" x14ac:dyDescent="0.25">
      <c r="D572" s="2"/>
      <c r="E572" s="2"/>
      <c r="F572" s="2"/>
      <c r="G572" s="2"/>
      <c r="H572" s="13"/>
      <c r="I572" s="13"/>
      <c r="J572" s="13"/>
      <c r="K572" s="13"/>
      <c r="L572" s="13"/>
      <c r="M572" s="13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</row>
    <row r="573" spans="4:30" ht="15.75" customHeight="1" x14ac:dyDescent="0.25">
      <c r="D573" s="2"/>
      <c r="E573" s="2"/>
      <c r="F573" s="2"/>
      <c r="G573" s="2"/>
      <c r="H573" s="13"/>
      <c r="I573" s="13"/>
      <c r="J573" s="13"/>
      <c r="K573" s="13"/>
      <c r="L573" s="13"/>
      <c r="M573" s="13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</row>
    <row r="574" spans="4:30" ht="15.75" customHeight="1" x14ac:dyDescent="0.25">
      <c r="D574" s="2"/>
      <c r="E574" s="2"/>
      <c r="F574" s="2"/>
      <c r="G574" s="2"/>
      <c r="H574" s="13"/>
      <c r="I574" s="13"/>
      <c r="J574" s="13"/>
      <c r="K574" s="13"/>
      <c r="L574" s="13"/>
      <c r="M574" s="13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</row>
    <row r="575" spans="4:30" ht="15.75" customHeight="1" x14ac:dyDescent="0.25">
      <c r="D575" s="2"/>
      <c r="E575" s="2"/>
      <c r="F575" s="2"/>
      <c r="G575" s="2"/>
      <c r="H575" s="13"/>
      <c r="I575" s="13"/>
      <c r="J575" s="13"/>
      <c r="K575" s="13"/>
      <c r="L575" s="13"/>
      <c r="M575" s="13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</row>
    <row r="576" spans="4:30" ht="15.75" customHeight="1" x14ac:dyDescent="0.25">
      <c r="D576" s="2"/>
      <c r="E576" s="2"/>
      <c r="F576" s="2"/>
      <c r="G576" s="2"/>
      <c r="H576" s="13"/>
      <c r="I576" s="13"/>
      <c r="J576" s="13"/>
      <c r="K576" s="13"/>
      <c r="L576" s="13"/>
      <c r="M576" s="13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</row>
    <row r="577" spans="4:30" ht="15.75" customHeight="1" x14ac:dyDescent="0.25">
      <c r="D577" s="2"/>
      <c r="E577" s="2"/>
      <c r="F577" s="2"/>
      <c r="G577" s="2"/>
      <c r="H577" s="13"/>
      <c r="I577" s="13"/>
      <c r="J577" s="13"/>
      <c r="K577" s="13"/>
      <c r="L577" s="13"/>
      <c r="M577" s="13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</row>
    <row r="578" spans="4:30" ht="15.75" customHeight="1" x14ac:dyDescent="0.25">
      <c r="D578" s="2"/>
      <c r="E578" s="2"/>
      <c r="F578" s="2"/>
      <c r="G578" s="2"/>
      <c r="H578" s="13"/>
      <c r="I578" s="13"/>
      <c r="J578" s="13"/>
      <c r="K578" s="13"/>
      <c r="L578" s="13"/>
      <c r="M578" s="13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</row>
    <row r="579" spans="4:30" ht="15.75" customHeight="1" x14ac:dyDescent="0.25">
      <c r="D579" s="2"/>
      <c r="E579" s="2"/>
      <c r="F579" s="2"/>
      <c r="G579" s="2"/>
      <c r="H579" s="13"/>
      <c r="I579" s="13"/>
      <c r="J579" s="13"/>
      <c r="K579" s="13"/>
      <c r="L579" s="13"/>
      <c r="M579" s="13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</row>
    <row r="580" spans="4:30" ht="15.75" customHeight="1" x14ac:dyDescent="0.25">
      <c r="D580" s="2"/>
      <c r="E580" s="2"/>
      <c r="F580" s="2"/>
      <c r="G580" s="2"/>
      <c r="H580" s="13"/>
      <c r="I580" s="13"/>
      <c r="J580" s="13"/>
      <c r="K580" s="13"/>
      <c r="L580" s="13"/>
      <c r="M580" s="13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</row>
    <row r="581" spans="4:30" ht="15.75" customHeight="1" x14ac:dyDescent="0.25">
      <c r="D581" s="2"/>
      <c r="E581" s="2"/>
      <c r="F581" s="2"/>
      <c r="G581" s="2"/>
      <c r="H581" s="13"/>
      <c r="I581" s="13"/>
      <c r="J581" s="13"/>
      <c r="K581" s="13"/>
      <c r="L581" s="13"/>
      <c r="M581" s="13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</row>
    <row r="582" spans="4:30" ht="15.75" customHeight="1" x14ac:dyDescent="0.25">
      <c r="D582" s="2"/>
      <c r="E582" s="2"/>
      <c r="F582" s="2"/>
      <c r="G582" s="2"/>
      <c r="H582" s="13"/>
      <c r="I582" s="13"/>
      <c r="J582" s="13"/>
      <c r="K582" s="13"/>
      <c r="L582" s="13"/>
      <c r="M582" s="13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</row>
    <row r="583" spans="4:30" ht="15.75" customHeight="1" x14ac:dyDescent="0.25">
      <c r="D583" s="2"/>
      <c r="E583" s="2"/>
      <c r="F583" s="2"/>
      <c r="G583" s="2"/>
      <c r="H583" s="13"/>
      <c r="I583" s="13"/>
      <c r="J583" s="13"/>
      <c r="K583" s="13"/>
      <c r="L583" s="13"/>
      <c r="M583" s="13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</row>
    <row r="584" spans="4:30" ht="15.75" customHeight="1" x14ac:dyDescent="0.25">
      <c r="D584" s="2"/>
      <c r="E584" s="2"/>
      <c r="F584" s="2"/>
      <c r="G584" s="2"/>
      <c r="H584" s="13"/>
      <c r="I584" s="13"/>
      <c r="J584" s="13"/>
      <c r="K584" s="13"/>
      <c r="L584" s="13"/>
      <c r="M584" s="13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</row>
    <row r="585" spans="4:30" ht="15.75" customHeight="1" x14ac:dyDescent="0.25">
      <c r="D585" s="2"/>
      <c r="E585" s="2"/>
      <c r="F585" s="2"/>
      <c r="G585" s="2"/>
      <c r="H585" s="13"/>
      <c r="I585" s="13"/>
      <c r="J585" s="13"/>
      <c r="K585" s="13"/>
      <c r="L585" s="13"/>
      <c r="M585" s="13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</row>
    <row r="586" spans="4:30" ht="15.75" customHeight="1" x14ac:dyDescent="0.25">
      <c r="D586" s="2"/>
      <c r="E586" s="2"/>
      <c r="F586" s="2"/>
      <c r="G586" s="2"/>
      <c r="H586" s="13"/>
      <c r="I586" s="13"/>
      <c r="J586" s="13"/>
      <c r="K586" s="13"/>
      <c r="L586" s="13"/>
      <c r="M586" s="13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</row>
    <row r="587" spans="4:30" ht="15.75" customHeight="1" x14ac:dyDescent="0.25">
      <c r="D587" s="2"/>
      <c r="E587" s="2"/>
      <c r="F587" s="2"/>
      <c r="G587" s="2"/>
      <c r="H587" s="13"/>
      <c r="I587" s="13"/>
      <c r="J587" s="13"/>
      <c r="K587" s="13"/>
      <c r="L587" s="13"/>
      <c r="M587" s="13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</row>
    <row r="588" spans="4:30" ht="15.75" customHeight="1" x14ac:dyDescent="0.25">
      <c r="D588" s="2"/>
      <c r="E588" s="2"/>
      <c r="F588" s="2"/>
      <c r="G588" s="2"/>
      <c r="H588" s="13"/>
      <c r="I588" s="13"/>
      <c r="J588" s="13"/>
      <c r="K588" s="13"/>
      <c r="L588" s="13"/>
      <c r="M588" s="13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</row>
    <row r="589" spans="4:30" ht="15.75" customHeight="1" x14ac:dyDescent="0.25">
      <c r="D589" s="2"/>
      <c r="E589" s="2"/>
      <c r="F589" s="2"/>
      <c r="G589" s="2"/>
      <c r="H589" s="13"/>
      <c r="I589" s="13"/>
      <c r="J589" s="13"/>
      <c r="K589" s="13"/>
      <c r="L589" s="13"/>
      <c r="M589" s="13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</row>
    <row r="590" spans="4:30" ht="15.75" customHeight="1" x14ac:dyDescent="0.25">
      <c r="D590" s="2"/>
      <c r="E590" s="2"/>
      <c r="F590" s="2"/>
      <c r="G590" s="2"/>
      <c r="H590" s="13"/>
      <c r="I590" s="13"/>
      <c r="J590" s="13"/>
      <c r="K590" s="13"/>
      <c r="L590" s="13"/>
      <c r="M590" s="13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</row>
    <row r="591" spans="4:30" ht="15.75" customHeight="1" x14ac:dyDescent="0.25">
      <c r="D591" s="2"/>
      <c r="E591" s="2"/>
      <c r="F591" s="2"/>
      <c r="G591" s="2"/>
      <c r="H591" s="13"/>
      <c r="I591" s="13"/>
      <c r="J591" s="13"/>
      <c r="K591" s="13"/>
      <c r="L591" s="13"/>
      <c r="M591" s="13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</row>
    <row r="592" spans="4:30" ht="15.75" customHeight="1" x14ac:dyDescent="0.25">
      <c r="D592" s="2"/>
      <c r="E592" s="2"/>
      <c r="F592" s="2"/>
      <c r="G592" s="2"/>
      <c r="H592" s="13"/>
      <c r="I592" s="13"/>
      <c r="J592" s="13"/>
      <c r="K592" s="13"/>
      <c r="L592" s="13"/>
      <c r="M592" s="13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</row>
    <row r="593" spans="4:30" ht="15.75" customHeight="1" x14ac:dyDescent="0.25">
      <c r="D593" s="2"/>
      <c r="E593" s="2"/>
      <c r="F593" s="2"/>
      <c r="G593" s="2"/>
      <c r="H593" s="13"/>
      <c r="I593" s="13"/>
      <c r="J593" s="13"/>
      <c r="K593" s="13"/>
      <c r="L593" s="13"/>
      <c r="M593" s="13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</row>
    <row r="594" spans="4:30" ht="15.75" customHeight="1" x14ac:dyDescent="0.25">
      <c r="D594" s="2"/>
      <c r="E594" s="2"/>
      <c r="F594" s="2"/>
      <c r="G594" s="2"/>
      <c r="H594" s="13"/>
      <c r="I594" s="13"/>
      <c r="J594" s="13"/>
      <c r="K594" s="13"/>
      <c r="L594" s="13"/>
      <c r="M594" s="13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</row>
    <row r="595" spans="4:30" ht="15.75" customHeight="1" x14ac:dyDescent="0.25">
      <c r="D595" s="2"/>
      <c r="E595" s="2"/>
      <c r="F595" s="2"/>
      <c r="G595" s="2"/>
      <c r="H595" s="13"/>
      <c r="I595" s="13"/>
      <c r="J595" s="13"/>
      <c r="K595" s="13"/>
      <c r="L595" s="13"/>
      <c r="M595" s="13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</row>
    <row r="596" spans="4:30" ht="15.75" customHeight="1" x14ac:dyDescent="0.25">
      <c r="D596" s="2"/>
      <c r="E596" s="2"/>
      <c r="F596" s="2"/>
      <c r="G596" s="2"/>
      <c r="H596" s="13"/>
      <c r="I596" s="13"/>
      <c r="J596" s="13"/>
      <c r="K596" s="13"/>
      <c r="L596" s="13"/>
      <c r="M596" s="13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</row>
    <row r="597" spans="4:30" ht="15.75" customHeight="1" x14ac:dyDescent="0.25">
      <c r="D597" s="2"/>
      <c r="E597" s="2"/>
      <c r="F597" s="2"/>
      <c r="G597" s="2"/>
      <c r="H597" s="13"/>
      <c r="I597" s="13"/>
      <c r="J597" s="13"/>
      <c r="K597" s="13"/>
      <c r="L597" s="13"/>
      <c r="M597" s="13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</row>
    <row r="598" spans="4:30" ht="15.75" customHeight="1" x14ac:dyDescent="0.25">
      <c r="D598" s="2"/>
      <c r="E598" s="2"/>
      <c r="F598" s="2"/>
      <c r="G598" s="2"/>
      <c r="H598" s="13"/>
      <c r="I598" s="13"/>
      <c r="J598" s="13"/>
      <c r="K598" s="13"/>
      <c r="L598" s="13"/>
      <c r="M598" s="13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</row>
    <row r="599" spans="4:30" ht="15.75" customHeight="1" x14ac:dyDescent="0.25">
      <c r="D599" s="2"/>
      <c r="E599" s="2"/>
      <c r="F599" s="2"/>
      <c r="G599" s="2"/>
      <c r="H599" s="13"/>
      <c r="I599" s="13"/>
      <c r="J599" s="13"/>
      <c r="K599" s="13"/>
      <c r="L599" s="13"/>
      <c r="M599" s="13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</row>
    <row r="600" spans="4:30" ht="15.75" customHeight="1" x14ac:dyDescent="0.25">
      <c r="D600" s="2"/>
      <c r="E600" s="2"/>
      <c r="F600" s="2"/>
      <c r="G600" s="2"/>
      <c r="H600" s="13"/>
      <c r="I600" s="13"/>
      <c r="J600" s="13"/>
      <c r="K600" s="13"/>
      <c r="L600" s="13"/>
      <c r="M600" s="13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</row>
    <row r="601" spans="4:30" ht="15.75" customHeight="1" x14ac:dyDescent="0.25">
      <c r="D601" s="2"/>
      <c r="E601" s="2"/>
      <c r="F601" s="2"/>
      <c r="G601" s="2"/>
      <c r="H601" s="13"/>
      <c r="I601" s="13"/>
      <c r="J601" s="13"/>
      <c r="K601" s="13"/>
      <c r="L601" s="13"/>
      <c r="M601" s="13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</row>
    <row r="602" spans="4:30" ht="15.75" customHeight="1" x14ac:dyDescent="0.25">
      <c r="D602" s="2"/>
      <c r="E602" s="2"/>
      <c r="F602" s="2"/>
      <c r="G602" s="2"/>
      <c r="H602" s="13"/>
      <c r="I602" s="13"/>
      <c r="J602" s="13"/>
      <c r="K602" s="13"/>
      <c r="L602" s="13"/>
      <c r="M602" s="13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</row>
    <row r="603" spans="4:30" ht="15.75" customHeight="1" x14ac:dyDescent="0.25">
      <c r="D603" s="2"/>
      <c r="E603" s="2"/>
      <c r="F603" s="2"/>
      <c r="G603" s="2"/>
      <c r="H603" s="13"/>
      <c r="I603" s="13"/>
      <c r="J603" s="13"/>
      <c r="K603" s="13"/>
      <c r="L603" s="13"/>
      <c r="M603" s="13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</row>
    <row r="604" spans="4:30" ht="15.75" customHeight="1" x14ac:dyDescent="0.25">
      <c r="D604" s="2"/>
      <c r="E604" s="2"/>
      <c r="F604" s="2"/>
      <c r="G604" s="2"/>
      <c r="H604" s="13"/>
      <c r="I604" s="13"/>
      <c r="J604" s="13"/>
      <c r="K604" s="13"/>
      <c r="L604" s="13"/>
      <c r="M604" s="13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</row>
    <row r="605" spans="4:30" ht="15.75" customHeight="1" x14ac:dyDescent="0.25">
      <c r="D605" s="2"/>
      <c r="E605" s="2"/>
      <c r="F605" s="2"/>
      <c r="G605" s="2"/>
      <c r="H605" s="13"/>
      <c r="I605" s="13"/>
      <c r="J605" s="13"/>
      <c r="K605" s="13"/>
      <c r="L605" s="13"/>
      <c r="M605" s="13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</row>
    <row r="606" spans="4:30" ht="15.75" customHeight="1" x14ac:dyDescent="0.25">
      <c r="D606" s="2"/>
      <c r="E606" s="2"/>
      <c r="F606" s="2"/>
      <c r="G606" s="2"/>
      <c r="H606" s="13"/>
      <c r="I606" s="13"/>
      <c r="J606" s="13"/>
      <c r="K606" s="13"/>
      <c r="L606" s="13"/>
      <c r="M606" s="13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</row>
    <row r="607" spans="4:30" ht="15.75" customHeight="1" x14ac:dyDescent="0.25">
      <c r="D607" s="2"/>
      <c r="E607" s="2"/>
      <c r="F607" s="2"/>
      <c r="G607" s="2"/>
      <c r="H607" s="13"/>
      <c r="I607" s="13"/>
      <c r="J607" s="13"/>
      <c r="K607" s="13"/>
      <c r="L607" s="13"/>
      <c r="M607" s="13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</row>
    <row r="608" spans="4:30" ht="15.75" customHeight="1" x14ac:dyDescent="0.25">
      <c r="D608" s="2"/>
      <c r="E608" s="2"/>
      <c r="F608" s="2"/>
      <c r="G608" s="2"/>
      <c r="H608" s="13"/>
      <c r="I608" s="13"/>
      <c r="J608" s="13"/>
      <c r="K608" s="13"/>
      <c r="L608" s="13"/>
      <c r="M608" s="13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</row>
    <row r="609" spans="4:30" ht="15.75" customHeight="1" x14ac:dyDescent="0.25">
      <c r="D609" s="2"/>
      <c r="E609" s="2"/>
      <c r="F609" s="2"/>
      <c r="G609" s="2"/>
      <c r="H609" s="13"/>
      <c r="I609" s="13"/>
      <c r="J609" s="13"/>
      <c r="K609" s="13"/>
      <c r="L609" s="13"/>
      <c r="M609" s="13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</row>
    <row r="610" spans="4:30" ht="15.75" customHeight="1" x14ac:dyDescent="0.25">
      <c r="D610" s="2"/>
      <c r="E610" s="2"/>
      <c r="F610" s="2"/>
      <c r="G610" s="2"/>
      <c r="H610" s="13"/>
      <c r="I610" s="13"/>
      <c r="J610" s="13"/>
      <c r="K610" s="13"/>
      <c r="L610" s="13"/>
      <c r="M610" s="13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</row>
    <row r="611" spans="4:30" ht="15.75" customHeight="1" x14ac:dyDescent="0.25">
      <c r="D611" s="2"/>
      <c r="E611" s="2"/>
      <c r="F611" s="2"/>
      <c r="G611" s="2"/>
      <c r="H611" s="13"/>
      <c r="I611" s="13"/>
      <c r="J611" s="13"/>
      <c r="K611" s="13"/>
      <c r="L611" s="13"/>
      <c r="M611" s="13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</row>
    <row r="612" spans="4:30" ht="15.75" customHeight="1" x14ac:dyDescent="0.25">
      <c r="D612" s="2"/>
      <c r="E612" s="2"/>
      <c r="F612" s="2"/>
      <c r="G612" s="2"/>
      <c r="H612" s="13"/>
      <c r="I612" s="13"/>
      <c r="J612" s="13"/>
      <c r="K612" s="13"/>
      <c r="L612" s="13"/>
      <c r="M612" s="13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</row>
    <row r="613" spans="4:30" ht="15.75" customHeight="1" x14ac:dyDescent="0.25">
      <c r="D613" s="2"/>
      <c r="E613" s="2"/>
      <c r="F613" s="2"/>
      <c r="G613" s="2"/>
      <c r="H613" s="13"/>
      <c r="I613" s="13"/>
      <c r="J613" s="13"/>
      <c r="K613" s="13"/>
      <c r="L613" s="13"/>
      <c r="M613" s="13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</row>
    <row r="614" spans="4:30" ht="15.75" customHeight="1" x14ac:dyDescent="0.25">
      <c r="D614" s="2"/>
      <c r="E614" s="2"/>
      <c r="F614" s="2"/>
      <c r="G614" s="2"/>
      <c r="H614" s="13"/>
      <c r="I614" s="13"/>
      <c r="J614" s="13"/>
      <c r="K614" s="13"/>
      <c r="L614" s="13"/>
      <c r="M614" s="13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</row>
    <row r="615" spans="4:30" ht="15.75" customHeight="1" x14ac:dyDescent="0.25">
      <c r="D615" s="2"/>
      <c r="E615" s="2"/>
      <c r="F615" s="2"/>
      <c r="G615" s="2"/>
      <c r="H615" s="13"/>
      <c r="I615" s="13"/>
      <c r="J615" s="13"/>
      <c r="K615" s="13"/>
      <c r="L615" s="13"/>
      <c r="M615" s="13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</row>
    <row r="616" spans="4:30" ht="15.75" customHeight="1" x14ac:dyDescent="0.25">
      <c r="D616" s="2"/>
      <c r="E616" s="2"/>
      <c r="F616" s="2"/>
      <c r="G616" s="2"/>
      <c r="H616" s="13"/>
      <c r="I616" s="13"/>
      <c r="J616" s="13"/>
      <c r="K616" s="13"/>
      <c r="L616" s="13"/>
      <c r="M616" s="13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</row>
    <row r="617" spans="4:30" ht="15.75" customHeight="1" x14ac:dyDescent="0.25">
      <c r="D617" s="2"/>
      <c r="E617" s="2"/>
      <c r="F617" s="2"/>
      <c r="G617" s="2"/>
      <c r="H617" s="13"/>
      <c r="I617" s="13"/>
      <c r="J617" s="13"/>
      <c r="K617" s="13"/>
      <c r="L617" s="13"/>
      <c r="M617" s="13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</row>
    <row r="618" spans="4:30" ht="15.75" customHeight="1" x14ac:dyDescent="0.25">
      <c r="D618" s="2"/>
      <c r="E618" s="2"/>
      <c r="F618" s="2"/>
      <c r="G618" s="2"/>
      <c r="H618" s="13"/>
      <c r="I618" s="13"/>
      <c r="J618" s="13"/>
      <c r="K618" s="13"/>
      <c r="L618" s="13"/>
      <c r="M618" s="13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</row>
    <row r="619" spans="4:30" ht="15.75" customHeight="1" x14ac:dyDescent="0.25">
      <c r="D619" s="2"/>
      <c r="E619" s="2"/>
      <c r="F619" s="2"/>
      <c r="G619" s="2"/>
      <c r="H619" s="13"/>
      <c r="I619" s="13"/>
      <c r="J619" s="13"/>
      <c r="K619" s="13"/>
      <c r="L619" s="13"/>
      <c r="M619" s="13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</row>
    <row r="620" spans="4:30" ht="15.75" customHeight="1" x14ac:dyDescent="0.25">
      <c r="D620" s="2"/>
      <c r="E620" s="2"/>
      <c r="F620" s="2"/>
      <c r="G620" s="2"/>
      <c r="H620" s="13"/>
      <c r="I620" s="13"/>
      <c r="J620" s="13"/>
      <c r="K620" s="13"/>
      <c r="L620" s="13"/>
      <c r="M620" s="13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</row>
    <row r="621" spans="4:30" ht="15.75" customHeight="1" x14ac:dyDescent="0.25">
      <c r="D621" s="2"/>
      <c r="E621" s="2"/>
      <c r="F621" s="2"/>
      <c r="G621" s="2"/>
      <c r="H621" s="13"/>
      <c r="I621" s="13"/>
      <c r="J621" s="13"/>
      <c r="K621" s="13"/>
      <c r="L621" s="13"/>
      <c r="M621" s="13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</row>
    <row r="622" spans="4:30" ht="15.75" customHeight="1" x14ac:dyDescent="0.25">
      <c r="D622" s="2"/>
      <c r="E622" s="2"/>
      <c r="F622" s="2"/>
      <c r="G622" s="2"/>
      <c r="H622" s="13"/>
      <c r="I622" s="13"/>
      <c r="J622" s="13"/>
      <c r="K622" s="13"/>
      <c r="L622" s="13"/>
      <c r="M622" s="13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</row>
    <row r="623" spans="4:30" ht="15.75" customHeight="1" x14ac:dyDescent="0.25">
      <c r="D623" s="2"/>
      <c r="E623" s="2"/>
      <c r="F623" s="2"/>
      <c r="G623" s="2"/>
      <c r="H623" s="13"/>
      <c r="I623" s="13"/>
      <c r="J623" s="13"/>
      <c r="K623" s="13"/>
      <c r="L623" s="13"/>
      <c r="M623" s="13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</row>
    <row r="624" spans="4:30" ht="15.75" customHeight="1" x14ac:dyDescent="0.25">
      <c r="D624" s="2"/>
      <c r="E624" s="2"/>
      <c r="F624" s="2"/>
      <c r="G624" s="2"/>
      <c r="H624" s="13"/>
      <c r="I624" s="13"/>
      <c r="J624" s="13"/>
      <c r="K624" s="13"/>
      <c r="L624" s="13"/>
      <c r="M624" s="13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</row>
    <row r="625" spans="4:30" ht="15.75" customHeight="1" x14ac:dyDescent="0.25">
      <c r="D625" s="2"/>
      <c r="E625" s="2"/>
      <c r="F625" s="2"/>
      <c r="G625" s="2"/>
      <c r="H625" s="13"/>
      <c r="I625" s="13"/>
      <c r="J625" s="13"/>
      <c r="K625" s="13"/>
      <c r="L625" s="13"/>
      <c r="M625" s="13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</row>
    <row r="626" spans="4:30" ht="15.75" customHeight="1" x14ac:dyDescent="0.25">
      <c r="D626" s="2"/>
      <c r="E626" s="2"/>
      <c r="F626" s="2"/>
      <c r="G626" s="2"/>
      <c r="H626" s="13"/>
      <c r="I626" s="13"/>
      <c r="J626" s="13"/>
      <c r="K626" s="13"/>
      <c r="L626" s="13"/>
      <c r="M626" s="13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</row>
    <row r="627" spans="4:30" ht="15.75" customHeight="1" x14ac:dyDescent="0.25">
      <c r="D627" s="2"/>
      <c r="E627" s="2"/>
      <c r="F627" s="2"/>
      <c r="G627" s="2"/>
      <c r="H627" s="13"/>
      <c r="I627" s="13"/>
      <c r="J627" s="13"/>
      <c r="K627" s="13"/>
      <c r="L627" s="13"/>
      <c r="M627" s="13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</row>
    <row r="628" spans="4:30" ht="15.75" customHeight="1" x14ac:dyDescent="0.25">
      <c r="D628" s="2"/>
      <c r="E628" s="2"/>
      <c r="F628" s="2"/>
      <c r="G628" s="2"/>
      <c r="H628" s="13"/>
      <c r="I628" s="13"/>
      <c r="J628" s="13"/>
      <c r="K628" s="13"/>
      <c r="L628" s="13"/>
      <c r="M628" s="13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</row>
    <row r="629" spans="4:30" ht="15.75" customHeight="1" x14ac:dyDescent="0.25">
      <c r="D629" s="2"/>
      <c r="E629" s="2"/>
      <c r="F629" s="2"/>
      <c r="G629" s="2"/>
      <c r="H629" s="13"/>
      <c r="I629" s="13"/>
      <c r="J629" s="13"/>
      <c r="K629" s="13"/>
      <c r="L629" s="13"/>
      <c r="M629" s="13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</row>
    <row r="630" spans="4:30" ht="15.75" customHeight="1" x14ac:dyDescent="0.25">
      <c r="D630" s="2"/>
      <c r="E630" s="2"/>
      <c r="F630" s="2"/>
      <c r="G630" s="2"/>
      <c r="H630" s="13"/>
      <c r="I630" s="13"/>
      <c r="J630" s="13"/>
      <c r="K630" s="13"/>
      <c r="L630" s="13"/>
      <c r="M630" s="13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</row>
    <row r="631" spans="4:30" ht="15.75" customHeight="1" x14ac:dyDescent="0.25">
      <c r="D631" s="2"/>
      <c r="E631" s="2"/>
      <c r="F631" s="2"/>
      <c r="G631" s="2"/>
      <c r="H631" s="13"/>
      <c r="I631" s="13"/>
      <c r="J631" s="13"/>
      <c r="K631" s="13"/>
      <c r="L631" s="13"/>
      <c r="M631" s="13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</row>
    <row r="632" spans="4:30" ht="15.75" customHeight="1" x14ac:dyDescent="0.25">
      <c r="D632" s="2"/>
      <c r="E632" s="2"/>
      <c r="F632" s="2"/>
      <c r="G632" s="2"/>
      <c r="H632" s="13"/>
      <c r="I632" s="13"/>
      <c r="J632" s="13"/>
      <c r="K632" s="13"/>
      <c r="L632" s="13"/>
      <c r="M632" s="13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</row>
    <row r="633" spans="4:30" ht="15.75" customHeight="1" x14ac:dyDescent="0.25">
      <c r="D633" s="2"/>
      <c r="E633" s="2"/>
      <c r="F633" s="2"/>
      <c r="G633" s="2"/>
      <c r="H633" s="13"/>
      <c r="I633" s="13"/>
      <c r="J633" s="13"/>
      <c r="K633" s="13"/>
      <c r="L633" s="13"/>
      <c r="M633" s="13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</row>
    <row r="634" spans="4:30" ht="15.75" customHeight="1" x14ac:dyDescent="0.25">
      <c r="D634" s="2"/>
      <c r="E634" s="2"/>
      <c r="F634" s="2"/>
      <c r="G634" s="2"/>
      <c r="H634" s="13"/>
      <c r="I634" s="13"/>
      <c r="J634" s="13"/>
      <c r="K634" s="13"/>
      <c r="L634" s="13"/>
      <c r="M634" s="13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</row>
    <row r="635" spans="4:30" ht="15.75" customHeight="1" x14ac:dyDescent="0.25">
      <c r="D635" s="2"/>
      <c r="E635" s="2"/>
      <c r="F635" s="2"/>
      <c r="G635" s="2"/>
      <c r="H635" s="13"/>
      <c r="I635" s="13"/>
      <c r="J635" s="13"/>
      <c r="K635" s="13"/>
      <c r="L635" s="13"/>
      <c r="M635" s="13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</row>
    <row r="636" spans="4:30" ht="15.75" customHeight="1" x14ac:dyDescent="0.25">
      <c r="D636" s="2"/>
      <c r="E636" s="2"/>
      <c r="F636" s="2"/>
      <c r="G636" s="2"/>
      <c r="H636" s="13"/>
      <c r="I636" s="13"/>
      <c r="J636" s="13"/>
      <c r="K636" s="13"/>
      <c r="L636" s="13"/>
      <c r="M636" s="13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</row>
    <row r="637" spans="4:30" ht="15.75" customHeight="1" x14ac:dyDescent="0.25">
      <c r="D637" s="2"/>
      <c r="E637" s="2"/>
      <c r="F637" s="2"/>
      <c r="G637" s="2"/>
      <c r="H637" s="13"/>
      <c r="I637" s="13"/>
      <c r="J637" s="13"/>
      <c r="K637" s="13"/>
      <c r="L637" s="13"/>
      <c r="M637" s="13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</row>
    <row r="638" spans="4:30" ht="15.75" customHeight="1" x14ac:dyDescent="0.25">
      <c r="D638" s="2"/>
      <c r="E638" s="2"/>
      <c r="F638" s="2"/>
      <c r="G638" s="2"/>
      <c r="H638" s="13"/>
      <c r="I638" s="13"/>
      <c r="J638" s="13"/>
      <c r="K638" s="13"/>
      <c r="L638" s="13"/>
      <c r="M638" s="13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</row>
    <row r="639" spans="4:30" ht="15.75" customHeight="1" x14ac:dyDescent="0.25">
      <c r="D639" s="2"/>
      <c r="E639" s="2"/>
      <c r="F639" s="2"/>
      <c r="G639" s="2"/>
      <c r="H639" s="13"/>
      <c r="I639" s="13"/>
      <c r="J639" s="13"/>
      <c r="K639" s="13"/>
      <c r="L639" s="13"/>
      <c r="M639" s="13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</row>
    <row r="640" spans="4:30" ht="15.75" customHeight="1" x14ac:dyDescent="0.25">
      <c r="D640" s="2"/>
      <c r="E640" s="2"/>
      <c r="F640" s="2"/>
      <c r="G640" s="2"/>
      <c r="H640" s="13"/>
      <c r="I640" s="13"/>
      <c r="J640" s="13"/>
      <c r="K640" s="13"/>
      <c r="L640" s="13"/>
      <c r="M640" s="13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</row>
    <row r="641" spans="4:30" ht="15.75" customHeight="1" x14ac:dyDescent="0.25">
      <c r="D641" s="2"/>
      <c r="E641" s="2"/>
      <c r="F641" s="2"/>
      <c r="G641" s="2"/>
      <c r="H641" s="13"/>
      <c r="I641" s="13"/>
      <c r="J641" s="13"/>
      <c r="K641" s="13"/>
      <c r="L641" s="13"/>
      <c r="M641" s="13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</row>
    <row r="642" spans="4:30" ht="15.75" customHeight="1" x14ac:dyDescent="0.25">
      <c r="D642" s="2"/>
      <c r="E642" s="2"/>
      <c r="F642" s="2"/>
      <c r="G642" s="2"/>
      <c r="H642" s="13"/>
      <c r="I642" s="13"/>
      <c r="J642" s="13"/>
      <c r="K642" s="13"/>
      <c r="L642" s="13"/>
      <c r="M642" s="13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</row>
    <row r="643" spans="4:30" ht="15.75" customHeight="1" x14ac:dyDescent="0.25">
      <c r="D643" s="2"/>
      <c r="E643" s="2"/>
      <c r="F643" s="2"/>
      <c r="G643" s="2"/>
      <c r="H643" s="13"/>
      <c r="I643" s="13"/>
      <c r="J643" s="13"/>
      <c r="K643" s="13"/>
      <c r="L643" s="13"/>
      <c r="M643" s="13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</row>
    <row r="644" spans="4:30" ht="15.75" customHeight="1" x14ac:dyDescent="0.25">
      <c r="D644" s="2"/>
      <c r="E644" s="2"/>
      <c r="F644" s="2"/>
      <c r="G644" s="2"/>
      <c r="H644" s="13"/>
      <c r="I644" s="13"/>
      <c r="J644" s="13"/>
      <c r="K644" s="13"/>
      <c r="L644" s="13"/>
      <c r="M644" s="13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</row>
    <row r="645" spans="4:30" ht="15.75" customHeight="1" x14ac:dyDescent="0.25">
      <c r="D645" s="2"/>
      <c r="E645" s="2"/>
      <c r="F645" s="2"/>
      <c r="G645" s="2"/>
      <c r="H645" s="13"/>
      <c r="I645" s="13"/>
      <c r="J645" s="13"/>
      <c r="K645" s="13"/>
      <c r="L645" s="13"/>
      <c r="M645" s="13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</row>
    <row r="646" spans="4:30" ht="15.75" customHeight="1" x14ac:dyDescent="0.25">
      <c r="D646" s="2"/>
      <c r="E646" s="2"/>
      <c r="F646" s="2"/>
      <c r="G646" s="2"/>
      <c r="H646" s="13"/>
      <c r="I646" s="13"/>
      <c r="J646" s="13"/>
      <c r="K646" s="13"/>
      <c r="L646" s="13"/>
      <c r="M646" s="13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</row>
    <row r="647" spans="4:30" ht="15.75" customHeight="1" x14ac:dyDescent="0.25">
      <c r="D647" s="2"/>
      <c r="E647" s="2"/>
      <c r="F647" s="2"/>
      <c r="G647" s="2"/>
      <c r="H647" s="13"/>
      <c r="I647" s="13"/>
      <c r="J647" s="13"/>
      <c r="K647" s="13"/>
      <c r="L647" s="13"/>
      <c r="M647" s="13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</row>
    <row r="648" spans="4:30" ht="15.75" customHeight="1" x14ac:dyDescent="0.25">
      <c r="D648" s="2"/>
      <c r="E648" s="2"/>
      <c r="F648" s="2"/>
      <c r="G648" s="2"/>
      <c r="H648" s="13"/>
      <c r="I648" s="13"/>
      <c r="J648" s="13"/>
      <c r="K648" s="13"/>
      <c r="L648" s="13"/>
      <c r="M648" s="13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</row>
    <row r="649" spans="4:30" ht="15.75" customHeight="1" x14ac:dyDescent="0.25">
      <c r="D649" s="2"/>
      <c r="E649" s="2"/>
      <c r="F649" s="2"/>
      <c r="G649" s="2"/>
      <c r="H649" s="13"/>
      <c r="I649" s="13"/>
      <c r="J649" s="13"/>
      <c r="K649" s="13"/>
      <c r="L649" s="13"/>
      <c r="M649" s="13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</row>
    <row r="650" spans="4:30" ht="15.75" customHeight="1" x14ac:dyDescent="0.25">
      <c r="D650" s="2"/>
      <c r="E650" s="2"/>
      <c r="F650" s="2"/>
      <c r="G650" s="2"/>
      <c r="H650" s="13"/>
      <c r="I650" s="13"/>
      <c r="J650" s="13"/>
      <c r="K650" s="13"/>
      <c r="L650" s="13"/>
      <c r="M650" s="13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</row>
    <row r="651" spans="4:30" ht="15.75" customHeight="1" x14ac:dyDescent="0.25">
      <c r="D651" s="2"/>
      <c r="E651" s="2"/>
      <c r="F651" s="2"/>
      <c r="G651" s="2"/>
      <c r="H651" s="13"/>
      <c r="I651" s="13"/>
      <c r="J651" s="13"/>
      <c r="K651" s="13"/>
      <c r="L651" s="13"/>
      <c r="M651" s="13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</row>
    <row r="652" spans="4:30" ht="15.75" customHeight="1" x14ac:dyDescent="0.25">
      <c r="D652" s="2"/>
      <c r="E652" s="2"/>
      <c r="F652" s="2"/>
      <c r="G652" s="2"/>
      <c r="H652" s="13"/>
      <c r="I652" s="13"/>
      <c r="J652" s="13"/>
      <c r="K652" s="13"/>
      <c r="L652" s="13"/>
      <c r="M652" s="13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</row>
    <row r="653" spans="4:30" ht="15.75" customHeight="1" x14ac:dyDescent="0.25">
      <c r="D653" s="2"/>
      <c r="E653" s="2"/>
      <c r="F653" s="2"/>
      <c r="G653" s="2"/>
      <c r="H653" s="13"/>
      <c r="I653" s="13"/>
      <c r="J653" s="13"/>
      <c r="K653" s="13"/>
      <c r="L653" s="13"/>
      <c r="M653" s="13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</row>
    <row r="654" spans="4:30" ht="15.75" customHeight="1" x14ac:dyDescent="0.25">
      <c r="D654" s="2"/>
      <c r="E654" s="2"/>
      <c r="F654" s="2"/>
      <c r="G654" s="2"/>
      <c r="H654" s="13"/>
      <c r="I654" s="13"/>
      <c r="J654" s="13"/>
      <c r="K654" s="13"/>
      <c r="L654" s="13"/>
      <c r="M654" s="13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</row>
    <row r="655" spans="4:30" ht="15.75" customHeight="1" x14ac:dyDescent="0.25">
      <c r="D655" s="2"/>
      <c r="E655" s="2"/>
      <c r="F655" s="2"/>
      <c r="G655" s="2"/>
      <c r="H655" s="13"/>
      <c r="I655" s="13"/>
      <c r="J655" s="13"/>
      <c r="K655" s="13"/>
      <c r="L655" s="13"/>
      <c r="M655" s="13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</row>
    <row r="656" spans="4:30" ht="15.75" customHeight="1" x14ac:dyDescent="0.25">
      <c r="D656" s="2"/>
      <c r="E656" s="2"/>
      <c r="F656" s="2"/>
      <c r="G656" s="2"/>
      <c r="H656" s="13"/>
      <c r="I656" s="13"/>
      <c r="J656" s="13"/>
      <c r="K656" s="13"/>
      <c r="L656" s="13"/>
      <c r="M656" s="13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</row>
    <row r="657" spans="4:30" ht="15.75" customHeight="1" x14ac:dyDescent="0.25">
      <c r="D657" s="2"/>
      <c r="E657" s="2"/>
      <c r="F657" s="2"/>
      <c r="G657" s="2"/>
      <c r="H657" s="13"/>
      <c r="I657" s="13"/>
      <c r="J657" s="13"/>
      <c r="K657" s="13"/>
      <c r="L657" s="13"/>
      <c r="M657" s="13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</row>
    <row r="658" spans="4:30" ht="15.75" customHeight="1" x14ac:dyDescent="0.25">
      <c r="D658" s="2"/>
      <c r="E658" s="2"/>
      <c r="F658" s="2"/>
      <c r="G658" s="2"/>
      <c r="H658" s="13"/>
      <c r="I658" s="13"/>
      <c r="J658" s="13"/>
      <c r="K658" s="13"/>
      <c r="L658" s="13"/>
      <c r="M658" s="13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</row>
    <row r="659" spans="4:30" ht="15.75" customHeight="1" x14ac:dyDescent="0.25">
      <c r="D659" s="2"/>
      <c r="E659" s="2"/>
      <c r="F659" s="2"/>
      <c r="G659" s="2"/>
      <c r="H659" s="13"/>
      <c r="I659" s="13"/>
      <c r="J659" s="13"/>
      <c r="K659" s="13"/>
      <c r="L659" s="13"/>
      <c r="M659" s="13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</row>
    <row r="660" spans="4:30" ht="15.75" customHeight="1" x14ac:dyDescent="0.25">
      <c r="D660" s="2"/>
      <c r="E660" s="2"/>
      <c r="F660" s="2"/>
      <c r="G660" s="2"/>
      <c r="H660" s="13"/>
      <c r="I660" s="13"/>
      <c r="J660" s="13"/>
      <c r="K660" s="13"/>
      <c r="L660" s="13"/>
      <c r="M660" s="13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</row>
    <row r="661" spans="4:30" ht="15.75" customHeight="1" x14ac:dyDescent="0.25">
      <c r="D661" s="2"/>
      <c r="E661" s="2"/>
      <c r="F661" s="2"/>
      <c r="G661" s="2"/>
      <c r="H661" s="13"/>
      <c r="I661" s="13"/>
      <c r="J661" s="13"/>
      <c r="K661" s="13"/>
      <c r="L661" s="13"/>
      <c r="M661" s="13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</row>
    <row r="662" spans="4:30" ht="15.75" customHeight="1" x14ac:dyDescent="0.25">
      <c r="D662" s="2"/>
      <c r="E662" s="2"/>
      <c r="F662" s="2"/>
      <c r="G662" s="2"/>
      <c r="H662" s="13"/>
      <c r="I662" s="13"/>
      <c r="J662" s="13"/>
      <c r="K662" s="13"/>
      <c r="L662" s="13"/>
      <c r="M662" s="13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</row>
    <row r="663" spans="4:30" ht="15.75" customHeight="1" x14ac:dyDescent="0.25">
      <c r="D663" s="2"/>
      <c r="E663" s="2"/>
      <c r="F663" s="2"/>
      <c r="G663" s="2"/>
      <c r="H663" s="13"/>
      <c r="I663" s="13"/>
      <c r="J663" s="13"/>
      <c r="K663" s="13"/>
      <c r="L663" s="13"/>
      <c r="M663" s="13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</row>
    <row r="664" spans="4:30" ht="15.75" customHeight="1" x14ac:dyDescent="0.25">
      <c r="D664" s="2"/>
      <c r="E664" s="2"/>
      <c r="F664" s="2"/>
      <c r="G664" s="2"/>
      <c r="H664" s="13"/>
      <c r="I664" s="13"/>
      <c r="J664" s="13"/>
      <c r="K664" s="13"/>
      <c r="L664" s="13"/>
      <c r="M664" s="13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</row>
    <row r="665" spans="4:30" ht="15.75" customHeight="1" x14ac:dyDescent="0.25">
      <c r="D665" s="2"/>
      <c r="E665" s="2"/>
      <c r="F665" s="2"/>
      <c r="G665" s="2"/>
      <c r="H665" s="13"/>
      <c r="I665" s="13"/>
      <c r="J665" s="13"/>
      <c r="K665" s="13"/>
      <c r="L665" s="13"/>
      <c r="M665" s="13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</row>
    <row r="666" spans="4:30" ht="15.75" customHeight="1" x14ac:dyDescent="0.25">
      <c r="D666" s="2"/>
      <c r="E666" s="2"/>
      <c r="F666" s="2"/>
      <c r="G666" s="2"/>
      <c r="H666" s="13"/>
      <c r="I666" s="13"/>
      <c r="J666" s="13"/>
      <c r="K666" s="13"/>
      <c r="L666" s="13"/>
      <c r="M666" s="13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</row>
    <row r="667" spans="4:30" ht="15.75" customHeight="1" x14ac:dyDescent="0.25">
      <c r="D667" s="2"/>
      <c r="E667" s="2"/>
      <c r="F667" s="2"/>
      <c r="G667" s="2"/>
      <c r="H667" s="13"/>
      <c r="I667" s="13"/>
      <c r="J667" s="13"/>
      <c r="K667" s="13"/>
      <c r="L667" s="13"/>
      <c r="M667" s="13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</row>
    <row r="668" spans="4:30" ht="15.75" customHeight="1" x14ac:dyDescent="0.25">
      <c r="D668" s="2"/>
      <c r="E668" s="2"/>
      <c r="F668" s="2"/>
      <c r="G668" s="2"/>
      <c r="H668" s="13"/>
      <c r="I668" s="13"/>
      <c r="J668" s="13"/>
      <c r="K668" s="13"/>
      <c r="L668" s="13"/>
      <c r="M668" s="13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</row>
    <row r="669" spans="4:30" ht="15.75" customHeight="1" x14ac:dyDescent="0.25">
      <c r="D669" s="2"/>
      <c r="E669" s="2"/>
      <c r="F669" s="2"/>
      <c r="G669" s="2"/>
      <c r="H669" s="13"/>
      <c r="I669" s="13"/>
      <c r="J669" s="13"/>
      <c r="K669" s="13"/>
      <c r="L669" s="13"/>
      <c r="M669" s="13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</row>
    <row r="670" spans="4:30" ht="15.75" customHeight="1" x14ac:dyDescent="0.25">
      <c r="D670" s="2"/>
      <c r="E670" s="2"/>
      <c r="F670" s="2"/>
      <c r="G670" s="2"/>
      <c r="H670" s="13"/>
      <c r="I670" s="13"/>
      <c r="J670" s="13"/>
      <c r="K670" s="13"/>
      <c r="L670" s="13"/>
      <c r="M670" s="13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</row>
    <row r="671" spans="4:30" ht="15.75" customHeight="1" x14ac:dyDescent="0.25">
      <c r="D671" s="2"/>
      <c r="E671" s="2"/>
      <c r="F671" s="2"/>
      <c r="G671" s="2"/>
      <c r="H671" s="13"/>
      <c r="I671" s="13"/>
      <c r="J671" s="13"/>
      <c r="K671" s="13"/>
      <c r="L671" s="13"/>
      <c r="M671" s="13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</row>
    <row r="672" spans="4:30" ht="15.75" customHeight="1" x14ac:dyDescent="0.25">
      <c r="D672" s="2"/>
      <c r="E672" s="2"/>
      <c r="F672" s="2"/>
      <c r="G672" s="2"/>
      <c r="H672" s="13"/>
      <c r="I672" s="13"/>
      <c r="J672" s="13"/>
      <c r="K672" s="13"/>
      <c r="L672" s="13"/>
      <c r="M672" s="13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</row>
    <row r="673" spans="4:30" ht="15.75" customHeight="1" x14ac:dyDescent="0.25">
      <c r="D673" s="2"/>
      <c r="E673" s="2"/>
      <c r="F673" s="2"/>
      <c r="G673" s="2"/>
      <c r="H673" s="13"/>
      <c r="I673" s="13"/>
      <c r="J673" s="13"/>
      <c r="K673" s="13"/>
      <c r="L673" s="13"/>
      <c r="M673" s="13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</row>
    <row r="674" spans="4:30" ht="15.75" customHeight="1" x14ac:dyDescent="0.25">
      <c r="D674" s="2"/>
      <c r="E674" s="2"/>
      <c r="F674" s="2"/>
      <c r="G674" s="2"/>
      <c r="H674" s="13"/>
      <c r="I674" s="13"/>
      <c r="J674" s="13"/>
      <c r="K674" s="13"/>
      <c r="L674" s="13"/>
      <c r="M674" s="13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</row>
    <row r="675" spans="4:30" ht="15.75" customHeight="1" x14ac:dyDescent="0.25">
      <c r="D675" s="2"/>
      <c r="E675" s="2"/>
      <c r="F675" s="2"/>
      <c r="G675" s="2"/>
      <c r="H675" s="13"/>
      <c r="I675" s="13"/>
      <c r="J675" s="13"/>
      <c r="K675" s="13"/>
      <c r="L675" s="13"/>
      <c r="M675" s="13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</row>
    <row r="676" spans="4:30" ht="15.75" customHeight="1" x14ac:dyDescent="0.25">
      <c r="D676" s="2"/>
      <c r="E676" s="2"/>
      <c r="F676" s="2"/>
      <c r="G676" s="2"/>
      <c r="H676" s="13"/>
      <c r="I676" s="13"/>
      <c r="J676" s="13"/>
      <c r="K676" s="13"/>
      <c r="L676" s="13"/>
      <c r="M676" s="13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</row>
    <row r="677" spans="4:30" ht="15.75" customHeight="1" x14ac:dyDescent="0.25">
      <c r="D677" s="2"/>
      <c r="E677" s="2"/>
      <c r="F677" s="2"/>
      <c r="G677" s="2"/>
      <c r="H677" s="13"/>
      <c r="I677" s="13"/>
      <c r="J677" s="13"/>
      <c r="K677" s="13"/>
      <c r="L677" s="13"/>
      <c r="M677" s="13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</row>
    <row r="678" spans="4:30" ht="15.75" customHeight="1" x14ac:dyDescent="0.25">
      <c r="D678" s="2"/>
      <c r="E678" s="2"/>
      <c r="F678" s="2"/>
      <c r="G678" s="2"/>
      <c r="H678" s="13"/>
      <c r="I678" s="13"/>
      <c r="J678" s="13"/>
      <c r="K678" s="13"/>
      <c r="L678" s="13"/>
      <c r="M678" s="13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</row>
    <row r="679" spans="4:30" ht="15.75" customHeight="1" x14ac:dyDescent="0.25">
      <c r="D679" s="2"/>
      <c r="E679" s="2"/>
      <c r="F679" s="2"/>
      <c r="G679" s="2"/>
      <c r="H679" s="13"/>
      <c r="I679" s="13"/>
      <c r="J679" s="13"/>
      <c r="K679" s="13"/>
      <c r="L679" s="13"/>
      <c r="M679" s="13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</row>
    <row r="680" spans="4:30" ht="15.75" customHeight="1" x14ac:dyDescent="0.25">
      <c r="D680" s="2"/>
      <c r="E680" s="2"/>
      <c r="F680" s="2"/>
      <c r="G680" s="2"/>
      <c r="H680" s="13"/>
      <c r="I680" s="13"/>
      <c r="J680" s="13"/>
      <c r="K680" s="13"/>
      <c r="L680" s="13"/>
      <c r="M680" s="13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</row>
    <row r="681" spans="4:30" ht="15.75" customHeight="1" x14ac:dyDescent="0.25">
      <c r="D681" s="2"/>
      <c r="E681" s="2"/>
      <c r="F681" s="2"/>
      <c r="G681" s="2"/>
      <c r="H681" s="13"/>
      <c r="I681" s="13"/>
      <c r="J681" s="13"/>
      <c r="K681" s="13"/>
      <c r="L681" s="13"/>
      <c r="M681" s="13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</row>
    <row r="682" spans="4:30" ht="15.75" customHeight="1" x14ac:dyDescent="0.25">
      <c r="D682" s="2"/>
      <c r="E682" s="2"/>
      <c r="F682" s="2"/>
      <c r="G682" s="2"/>
      <c r="H682" s="13"/>
      <c r="I682" s="13"/>
      <c r="J682" s="13"/>
      <c r="K682" s="13"/>
      <c r="L682" s="13"/>
      <c r="M682" s="13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</row>
    <row r="683" spans="4:30" ht="15.75" customHeight="1" x14ac:dyDescent="0.25">
      <c r="D683" s="2"/>
      <c r="E683" s="2"/>
      <c r="F683" s="2"/>
      <c r="G683" s="2"/>
      <c r="H683" s="13"/>
      <c r="I683" s="13"/>
      <c r="J683" s="13"/>
      <c r="K683" s="13"/>
      <c r="L683" s="13"/>
      <c r="M683" s="13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</row>
    <row r="684" spans="4:30" ht="15.75" customHeight="1" x14ac:dyDescent="0.25">
      <c r="D684" s="2"/>
      <c r="E684" s="2"/>
      <c r="F684" s="2"/>
      <c r="G684" s="2"/>
      <c r="H684" s="13"/>
      <c r="I684" s="13"/>
      <c r="J684" s="13"/>
      <c r="K684" s="13"/>
      <c r="L684" s="13"/>
      <c r="M684" s="13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</row>
    <row r="685" spans="4:30" ht="15.75" customHeight="1" x14ac:dyDescent="0.25">
      <c r="D685" s="2"/>
      <c r="E685" s="2"/>
      <c r="F685" s="2"/>
      <c r="G685" s="2"/>
      <c r="H685" s="13"/>
      <c r="I685" s="13"/>
      <c r="J685" s="13"/>
      <c r="K685" s="13"/>
      <c r="L685" s="13"/>
      <c r="M685" s="13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</row>
    <row r="686" spans="4:30" ht="15.75" customHeight="1" x14ac:dyDescent="0.25">
      <c r="D686" s="2"/>
      <c r="E686" s="2"/>
      <c r="F686" s="2"/>
      <c r="G686" s="2"/>
      <c r="H686" s="13"/>
      <c r="I686" s="13"/>
      <c r="J686" s="13"/>
      <c r="K686" s="13"/>
      <c r="L686" s="13"/>
      <c r="M686" s="13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</row>
    <row r="687" spans="4:30" ht="15.75" customHeight="1" x14ac:dyDescent="0.25">
      <c r="D687" s="2"/>
      <c r="E687" s="2"/>
      <c r="F687" s="2"/>
      <c r="G687" s="2"/>
      <c r="H687" s="13"/>
      <c r="I687" s="13"/>
      <c r="J687" s="13"/>
      <c r="K687" s="13"/>
      <c r="L687" s="13"/>
      <c r="M687" s="13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</row>
    <row r="688" spans="4:30" ht="15.75" customHeight="1" x14ac:dyDescent="0.25">
      <c r="D688" s="2"/>
      <c r="E688" s="2"/>
      <c r="F688" s="2"/>
      <c r="G688" s="2"/>
      <c r="H688" s="13"/>
      <c r="I688" s="13"/>
      <c r="J688" s="13"/>
      <c r="K688" s="13"/>
      <c r="L688" s="13"/>
      <c r="M688" s="13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</row>
    <row r="689" spans="4:30" ht="15.75" customHeight="1" x14ac:dyDescent="0.25">
      <c r="D689" s="2"/>
      <c r="E689" s="2"/>
      <c r="F689" s="2"/>
      <c r="G689" s="2"/>
      <c r="H689" s="13"/>
      <c r="I689" s="13"/>
      <c r="J689" s="13"/>
      <c r="K689" s="13"/>
      <c r="L689" s="13"/>
      <c r="M689" s="13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</row>
    <row r="690" spans="4:30" ht="15.75" customHeight="1" x14ac:dyDescent="0.25">
      <c r="D690" s="2"/>
      <c r="E690" s="2"/>
      <c r="F690" s="2"/>
      <c r="G690" s="2"/>
      <c r="H690" s="13"/>
      <c r="I690" s="13"/>
      <c r="J690" s="13"/>
      <c r="K690" s="13"/>
      <c r="L690" s="13"/>
      <c r="M690" s="13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</row>
    <row r="691" spans="4:30" ht="15.75" customHeight="1" x14ac:dyDescent="0.25">
      <c r="D691" s="2"/>
      <c r="E691" s="2"/>
      <c r="F691" s="2"/>
      <c r="G691" s="2"/>
      <c r="H691" s="13"/>
      <c r="I691" s="13"/>
      <c r="J691" s="13"/>
      <c r="K691" s="13"/>
      <c r="L691" s="13"/>
      <c r="M691" s="13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</row>
    <row r="692" spans="4:30" ht="15.75" customHeight="1" x14ac:dyDescent="0.25">
      <c r="D692" s="2"/>
      <c r="E692" s="2"/>
      <c r="F692" s="2"/>
      <c r="G692" s="2"/>
      <c r="H692" s="13"/>
      <c r="I692" s="13"/>
      <c r="J692" s="13"/>
      <c r="K692" s="13"/>
      <c r="L692" s="13"/>
      <c r="M692" s="13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</row>
    <row r="693" spans="4:30" ht="15.75" customHeight="1" x14ac:dyDescent="0.25">
      <c r="D693" s="2"/>
      <c r="E693" s="2"/>
      <c r="F693" s="2"/>
      <c r="G693" s="2"/>
      <c r="H693" s="13"/>
      <c r="I693" s="13"/>
      <c r="J693" s="13"/>
      <c r="K693" s="13"/>
      <c r="L693" s="13"/>
      <c r="M693" s="13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</row>
    <row r="694" spans="4:30" ht="15.75" customHeight="1" x14ac:dyDescent="0.25">
      <c r="D694" s="2"/>
      <c r="E694" s="2"/>
      <c r="F694" s="2"/>
      <c r="G694" s="2"/>
      <c r="H694" s="13"/>
      <c r="I694" s="13"/>
      <c r="J694" s="13"/>
      <c r="K694" s="13"/>
      <c r="L694" s="13"/>
      <c r="M694" s="13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</row>
    <row r="695" spans="4:30" ht="15.75" customHeight="1" x14ac:dyDescent="0.25">
      <c r="D695" s="2"/>
      <c r="E695" s="2"/>
      <c r="F695" s="2"/>
      <c r="G695" s="2"/>
      <c r="H695" s="13"/>
      <c r="I695" s="13"/>
      <c r="J695" s="13"/>
      <c r="K695" s="13"/>
      <c r="L695" s="13"/>
      <c r="M695" s="13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</row>
    <row r="696" spans="4:30" ht="15.75" customHeight="1" x14ac:dyDescent="0.25">
      <c r="D696" s="2"/>
      <c r="E696" s="2"/>
      <c r="F696" s="2"/>
      <c r="G696" s="2"/>
      <c r="H696" s="13"/>
      <c r="I696" s="13"/>
      <c r="J696" s="13"/>
      <c r="K696" s="13"/>
      <c r="L696" s="13"/>
      <c r="M696" s="13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</row>
    <row r="697" spans="4:30" ht="15.75" customHeight="1" x14ac:dyDescent="0.25">
      <c r="D697" s="2"/>
      <c r="E697" s="2"/>
      <c r="F697" s="2"/>
      <c r="G697" s="2"/>
      <c r="H697" s="13"/>
      <c r="I697" s="13"/>
      <c r="J697" s="13"/>
      <c r="K697" s="13"/>
      <c r="L697" s="13"/>
      <c r="M697" s="13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</row>
    <row r="698" spans="4:30" ht="15.75" customHeight="1" x14ac:dyDescent="0.25">
      <c r="D698" s="2"/>
      <c r="E698" s="2"/>
      <c r="F698" s="2"/>
      <c r="G698" s="2"/>
      <c r="H698" s="13"/>
      <c r="I698" s="13"/>
      <c r="J698" s="13"/>
      <c r="K698" s="13"/>
      <c r="L698" s="13"/>
      <c r="M698" s="13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</row>
    <row r="699" spans="4:30" ht="15.75" customHeight="1" x14ac:dyDescent="0.25">
      <c r="D699" s="2"/>
      <c r="E699" s="2"/>
      <c r="F699" s="2"/>
      <c r="G699" s="2"/>
      <c r="H699" s="13"/>
      <c r="I699" s="13"/>
      <c r="J699" s="13"/>
      <c r="K699" s="13"/>
      <c r="L699" s="13"/>
      <c r="M699" s="13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</row>
    <row r="700" spans="4:30" ht="15.75" customHeight="1" x14ac:dyDescent="0.25">
      <c r="D700" s="2"/>
      <c r="E700" s="2"/>
      <c r="F700" s="2"/>
      <c r="G700" s="2"/>
      <c r="H700" s="13"/>
      <c r="I700" s="13"/>
      <c r="J700" s="13"/>
      <c r="K700" s="13"/>
      <c r="L700" s="13"/>
      <c r="M700" s="13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</row>
    <row r="701" spans="4:30" ht="15.75" customHeight="1" x14ac:dyDescent="0.25">
      <c r="D701" s="2"/>
      <c r="E701" s="2"/>
      <c r="F701" s="2"/>
      <c r="G701" s="2"/>
      <c r="H701" s="13"/>
      <c r="I701" s="13"/>
      <c r="J701" s="13"/>
      <c r="K701" s="13"/>
      <c r="L701" s="13"/>
      <c r="M701" s="13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</row>
    <row r="702" spans="4:30" ht="15.75" customHeight="1" x14ac:dyDescent="0.25">
      <c r="D702" s="2"/>
      <c r="E702" s="2"/>
      <c r="F702" s="2"/>
      <c r="G702" s="2"/>
      <c r="H702" s="13"/>
      <c r="I702" s="13"/>
      <c r="J702" s="13"/>
      <c r="K702" s="13"/>
      <c r="L702" s="13"/>
      <c r="M702" s="13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</row>
    <row r="703" spans="4:30" ht="15.75" customHeight="1" x14ac:dyDescent="0.25">
      <c r="D703" s="2"/>
      <c r="E703" s="2"/>
      <c r="F703" s="2"/>
      <c r="G703" s="2"/>
      <c r="H703" s="13"/>
      <c r="I703" s="13"/>
      <c r="J703" s="13"/>
      <c r="K703" s="13"/>
      <c r="L703" s="13"/>
      <c r="M703" s="13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</row>
    <row r="704" spans="4:30" ht="15.75" customHeight="1" x14ac:dyDescent="0.25">
      <c r="D704" s="2"/>
      <c r="E704" s="2"/>
      <c r="F704" s="2"/>
      <c r="G704" s="2"/>
      <c r="H704" s="13"/>
      <c r="I704" s="13"/>
      <c r="J704" s="13"/>
      <c r="K704" s="13"/>
      <c r="L704" s="13"/>
      <c r="M704" s="13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</row>
    <row r="705" spans="4:30" ht="15.75" customHeight="1" x14ac:dyDescent="0.25">
      <c r="D705" s="2"/>
      <c r="E705" s="2"/>
      <c r="F705" s="2"/>
      <c r="G705" s="2"/>
      <c r="H705" s="13"/>
      <c r="I705" s="13"/>
      <c r="J705" s="13"/>
      <c r="K705" s="13"/>
      <c r="L705" s="13"/>
      <c r="M705" s="13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</row>
    <row r="706" spans="4:30" ht="15.75" customHeight="1" x14ac:dyDescent="0.25">
      <c r="D706" s="2"/>
      <c r="E706" s="2"/>
      <c r="F706" s="2"/>
      <c r="G706" s="2"/>
      <c r="H706" s="13"/>
      <c r="I706" s="13"/>
      <c r="J706" s="13"/>
      <c r="K706" s="13"/>
      <c r="L706" s="13"/>
      <c r="M706" s="13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</row>
    <row r="707" spans="4:30" ht="15.75" customHeight="1" x14ac:dyDescent="0.25">
      <c r="D707" s="2"/>
      <c r="E707" s="2"/>
      <c r="F707" s="2"/>
      <c r="G707" s="2"/>
      <c r="H707" s="13"/>
      <c r="I707" s="13"/>
      <c r="J707" s="13"/>
      <c r="K707" s="13"/>
      <c r="L707" s="13"/>
      <c r="M707" s="13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</row>
    <row r="708" spans="4:30" ht="15.75" customHeight="1" x14ac:dyDescent="0.25">
      <c r="D708" s="2"/>
      <c r="E708" s="2"/>
      <c r="F708" s="2"/>
      <c r="G708" s="2"/>
      <c r="H708" s="13"/>
      <c r="I708" s="13"/>
      <c r="J708" s="13"/>
      <c r="K708" s="13"/>
      <c r="L708" s="13"/>
      <c r="M708" s="13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</row>
    <row r="709" spans="4:30" ht="15.75" customHeight="1" x14ac:dyDescent="0.25">
      <c r="D709" s="2"/>
      <c r="E709" s="2"/>
      <c r="F709" s="2"/>
      <c r="G709" s="2"/>
      <c r="H709" s="13"/>
      <c r="I709" s="13"/>
      <c r="J709" s="13"/>
      <c r="K709" s="13"/>
      <c r="L709" s="13"/>
      <c r="M709" s="13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</row>
    <row r="710" spans="4:30" ht="15.75" customHeight="1" x14ac:dyDescent="0.25">
      <c r="D710" s="2"/>
      <c r="E710" s="2"/>
      <c r="F710" s="2"/>
      <c r="G710" s="2"/>
      <c r="H710" s="13"/>
      <c r="I710" s="13"/>
      <c r="J710" s="13"/>
      <c r="K710" s="13"/>
      <c r="L710" s="13"/>
      <c r="M710" s="13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</row>
    <row r="711" spans="4:30" ht="15.75" customHeight="1" x14ac:dyDescent="0.25">
      <c r="D711" s="2"/>
      <c r="E711" s="2"/>
      <c r="F711" s="2"/>
      <c r="G711" s="2"/>
      <c r="H711" s="13"/>
      <c r="I711" s="13"/>
      <c r="J711" s="13"/>
      <c r="K711" s="13"/>
      <c r="L711" s="13"/>
      <c r="M711" s="13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</row>
    <row r="712" spans="4:30" ht="15.75" customHeight="1" x14ac:dyDescent="0.25">
      <c r="D712" s="2"/>
      <c r="E712" s="2"/>
      <c r="F712" s="2"/>
      <c r="G712" s="2"/>
      <c r="H712" s="13"/>
      <c r="I712" s="13"/>
      <c r="J712" s="13"/>
      <c r="K712" s="13"/>
      <c r="L712" s="13"/>
      <c r="M712" s="13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</row>
    <row r="713" spans="4:30" ht="15.75" customHeight="1" x14ac:dyDescent="0.25">
      <c r="D713" s="2"/>
      <c r="E713" s="2"/>
      <c r="F713" s="2"/>
      <c r="G713" s="2"/>
      <c r="H713" s="13"/>
      <c r="I713" s="13"/>
      <c r="J713" s="13"/>
      <c r="K713" s="13"/>
      <c r="L713" s="13"/>
      <c r="M713" s="13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</row>
    <row r="714" spans="4:30" ht="15.75" customHeight="1" x14ac:dyDescent="0.25">
      <c r="D714" s="2"/>
      <c r="E714" s="2"/>
      <c r="F714" s="2"/>
      <c r="G714" s="2"/>
      <c r="H714" s="13"/>
      <c r="I714" s="13"/>
      <c r="J714" s="13"/>
      <c r="K714" s="13"/>
      <c r="L714" s="13"/>
      <c r="M714" s="13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</row>
    <row r="715" spans="4:30" ht="15.75" customHeight="1" x14ac:dyDescent="0.25">
      <c r="D715" s="2"/>
      <c r="E715" s="2"/>
      <c r="F715" s="2"/>
      <c r="G715" s="2"/>
      <c r="H715" s="13"/>
      <c r="I715" s="13"/>
      <c r="J715" s="13"/>
      <c r="K715" s="13"/>
      <c r="L715" s="13"/>
      <c r="M715" s="13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</row>
    <row r="716" spans="4:30" ht="15.75" customHeight="1" x14ac:dyDescent="0.25">
      <c r="D716" s="2"/>
      <c r="E716" s="2"/>
      <c r="F716" s="2"/>
      <c r="G716" s="2"/>
      <c r="H716" s="13"/>
      <c r="I716" s="13"/>
      <c r="J716" s="13"/>
      <c r="K716" s="13"/>
      <c r="L716" s="13"/>
      <c r="M716" s="13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</row>
    <row r="717" spans="4:30" ht="15.75" customHeight="1" x14ac:dyDescent="0.25">
      <c r="D717" s="2"/>
      <c r="E717" s="2"/>
      <c r="F717" s="2"/>
      <c r="G717" s="2"/>
      <c r="H717" s="13"/>
      <c r="I717" s="13"/>
      <c r="J717" s="13"/>
      <c r="K717" s="13"/>
      <c r="L717" s="13"/>
      <c r="M717" s="13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</row>
    <row r="718" spans="4:30" ht="15.75" customHeight="1" x14ac:dyDescent="0.25">
      <c r="D718" s="2"/>
      <c r="E718" s="2"/>
      <c r="F718" s="2"/>
      <c r="G718" s="2"/>
      <c r="H718" s="13"/>
      <c r="I718" s="13"/>
      <c r="J718" s="13"/>
      <c r="K718" s="13"/>
      <c r="L718" s="13"/>
      <c r="M718" s="13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</row>
    <row r="719" spans="4:30" ht="15.75" customHeight="1" x14ac:dyDescent="0.25">
      <c r="D719" s="2"/>
      <c r="E719" s="2"/>
      <c r="F719" s="2"/>
      <c r="G719" s="2"/>
      <c r="H719" s="13"/>
      <c r="I719" s="13"/>
      <c r="J719" s="13"/>
      <c r="K719" s="13"/>
      <c r="L719" s="13"/>
      <c r="M719" s="13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</row>
    <row r="720" spans="4:30" ht="15.75" customHeight="1" x14ac:dyDescent="0.25">
      <c r="D720" s="2"/>
      <c r="E720" s="2"/>
      <c r="F720" s="2"/>
      <c r="G720" s="2"/>
      <c r="H720" s="13"/>
      <c r="I720" s="13"/>
      <c r="J720" s="13"/>
      <c r="K720" s="13"/>
      <c r="L720" s="13"/>
      <c r="M720" s="13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</row>
    <row r="721" spans="4:30" ht="15.75" customHeight="1" x14ac:dyDescent="0.25">
      <c r="D721" s="2"/>
      <c r="E721" s="2"/>
      <c r="F721" s="2"/>
      <c r="G721" s="2"/>
      <c r="H721" s="13"/>
      <c r="I721" s="13"/>
      <c r="J721" s="13"/>
      <c r="K721" s="13"/>
      <c r="L721" s="13"/>
      <c r="M721" s="13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</row>
    <row r="722" spans="4:30" ht="15.75" customHeight="1" x14ac:dyDescent="0.25">
      <c r="D722" s="2"/>
      <c r="E722" s="2"/>
      <c r="F722" s="2"/>
      <c r="G722" s="2"/>
      <c r="H722" s="13"/>
      <c r="I722" s="13"/>
      <c r="J722" s="13"/>
      <c r="K722" s="13"/>
      <c r="L722" s="13"/>
      <c r="M722" s="13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</row>
    <row r="723" spans="4:30" ht="15.75" customHeight="1" x14ac:dyDescent="0.25">
      <c r="D723" s="2"/>
      <c r="E723" s="2"/>
      <c r="F723" s="2"/>
      <c r="G723" s="2"/>
      <c r="H723" s="13"/>
      <c r="I723" s="13"/>
      <c r="J723" s="13"/>
      <c r="K723" s="13"/>
      <c r="L723" s="13"/>
      <c r="M723" s="13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</row>
    <row r="724" spans="4:30" ht="15.75" customHeight="1" x14ac:dyDescent="0.25">
      <c r="D724" s="2"/>
      <c r="E724" s="2"/>
      <c r="F724" s="2"/>
      <c r="G724" s="2"/>
      <c r="H724" s="13"/>
      <c r="I724" s="13"/>
      <c r="J724" s="13"/>
      <c r="K724" s="13"/>
      <c r="L724" s="13"/>
      <c r="M724" s="13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</row>
    <row r="725" spans="4:30" ht="15.75" customHeight="1" x14ac:dyDescent="0.25">
      <c r="D725" s="2"/>
      <c r="E725" s="2"/>
      <c r="F725" s="2"/>
      <c r="G725" s="2"/>
      <c r="H725" s="13"/>
      <c r="I725" s="13"/>
      <c r="J725" s="13"/>
      <c r="K725" s="13"/>
      <c r="L725" s="13"/>
      <c r="M725" s="13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</row>
    <row r="726" spans="4:30" ht="15.75" customHeight="1" x14ac:dyDescent="0.25">
      <c r="D726" s="2"/>
      <c r="E726" s="2"/>
      <c r="F726" s="2"/>
      <c r="G726" s="2"/>
      <c r="H726" s="13"/>
      <c r="I726" s="13"/>
      <c r="J726" s="13"/>
      <c r="K726" s="13"/>
      <c r="L726" s="13"/>
      <c r="M726" s="13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</row>
    <row r="727" spans="4:30" ht="15.75" customHeight="1" x14ac:dyDescent="0.25">
      <c r="D727" s="2"/>
      <c r="E727" s="2"/>
      <c r="F727" s="2"/>
      <c r="G727" s="2"/>
      <c r="H727" s="13"/>
      <c r="I727" s="13"/>
      <c r="J727" s="13"/>
      <c r="K727" s="13"/>
      <c r="L727" s="13"/>
      <c r="M727" s="13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</row>
    <row r="728" spans="4:30" ht="15.75" customHeight="1" x14ac:dyDescent="0.25">
      <c r="D728" s="2"/>
      <c r="E728" s="2"/>
      <c r="F728" s="2"/>
      <c r="G728" s="2"/>
      <c r="H728" s="13"/>
      <c r="I728" s="13"/>
      <c r="J728" s="13"/>
      <c r="K728" s="13"/>
      <c r="L728" s="13"/>
      <c r="M728" s="13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</row>
    <row r="729" spans="4:30" ht="15.75" customHeight="1" x14ac:dyDescent="0.25">
      <c r="D729" s="2"/>
      <c r="E729" s="2"/>
      <c r="F729" s="2"/>
      <c r="G729" s="2"/>
      <c r="H729" s="13"/>
      <c r="I729" s="13"/>
      <c r="J729" s="13"/>
      <c r="K729" s="13"/>
      <c r="L729" s="13"/>
      <c r="M729" s="13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</row>
    <row r="730" spans="4:30" ht="15.75" customHeight="1" x14ac:dyDescent="0.25">
      <c r="D730" s="2"/>
      <c r="E730" s="2"/>
      <c r="F730" s="2"/>
      <c r="G730" s="2"/>
      <c r="H730" s="13"/>
      <c r="I730" s="13"/>
      <c r="J730" s="13"/>
      <c r="K730" s="13"/>
      <c r="L730" s="13"/>
      <c r="M730" s="13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</row>
    <row r="731" spans="4:30" ht="15.75" customHeight="1" x14ac:dyDescent="0.25">
      <c r="D731" s="2"/>
      <c r="E731" s="2"/>
      <c r="F731" s="2"/>
      <c r="G731" s="2"/>
      <c r="H731" s="13"/>
      <c r="I731" s="13"/>
      <c r="J731" s="13"/>
      <c r="K731" s="13"/>
      <c r="L731" s="13"/>
      <c r="M731" s="13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</row>
    <row r="732" spans="4:30" ht="15.75" customHeight="1" x14ac:dyDescent="0.25">
      <c r="D732" s="2"/>
      <c r="E732" s="2"/>
      <c r="F732" s="2"/>
      <c r="G732" s="2"/>
      <c r="H732" s="13"/>
      <c r="I732" s="13"/>
      <c r="J732" s="13"/>
      <c r="K732" s="13"/>
      <c r="L732" s="13"/>
      <c r="M732" s="13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</row>
    <row r="733" spans="4:30" ht="15.75" customHeight="1" x14ac:dyDescent="0.25">
      <c r="D733" s="2"/>
      <c r="E733" s="2"/>
      <c r="F733" s="2"/>
      <c r="G733" s="2"/>
      <c r="H733" s="13"/>
      <c r="I733" s="13"/>
      <c r="J733" s="13"/>
      <c r="K733" s="13"/>
      <c r="L733" s="13"/>
      <c r="M733" s="13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</row>
    <row r="734" spans="4:30" ht="15.75" customHeight="1" x14ac:dyDescent="0.25">
      <c r="D734" s="2"/>
      <c r="E734" s="2"/>
      <c r="F734" s="2"/>
      <c r="G734" s="2"/>
      <c r="H734" s="13"/>
      <c r="I734" s="13"/>
      <c r="J734" s="13"/>
      <c r="K734" s="13"/>
      <c r="L734" s="13"/>
      <c r="M734" s="13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</row>
    <row r="735" spans="4:30" ht="15.75" customHeight="1" x14ac:dyDescent="0.25">
      <c r="D735" s="2"/>
      <c r="E735" s="2"/>
      <c r="F735" s="2"/>
      <c r="G735" s="2"/>
      <c r="H735" s="13"/>
      <c r="I735" s="13"/>
      <c r="J735" s="13"/>
      <c r="K735" s="13"/>
      <c r="L735" s="13"/>
      <c r="M735" s="13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</row>
    <row r="736" spans="4:30" ht="15.75" customHeight="1" x14ac:dyDescent="0.25">
      <c r="D736" s="2"/>
      <c r="E736" s="2"/>
      <c r="F736" s="2"/>
      <c r="G736" s="2"/>
      <c r="H736" s="13"/>
      <c r="I736" s="13"/>
      <c r="J736" s="13"/>
      <c r="K736" s="13"/>
      <c r="L736" s="13"/>
      <c r="M736" s="13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</row>
    <row r="737" spans="4:30" ht="15.75" customHeight="1" x14ac:dyDescent="0.25">
      <c r="D737" s="2"/>
      <c r="E737" s="2"/>
      <c r="F737" s="2"/>
      <c r="G737" s="2"/>
      <c r="H737" s="13"/>
      <c r="I737" s="13"/>
      <c r="J737" s="13"/>
      <c r="K737" s="13"/>
      <c r="L737" s="13"/>
      <c r="M737" s="13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</row>
    <row r="738" spans="4:30" ht="15.75" customHeight="1" x14ac:dyDescent="0.25">
      <c r="D738" s="2"/>
      <c r="E738" s="2"/>
      <c r="F738" s="2"/>
      <c r="G738" s="2"/>
      <c r="H738" s="13"/>
      <c r="I738" s="13"/>
      <c r="J738" s="13"/>
      <c r="K738" s="13"/>
      <c r="L738" s="13"/>
      <c r="M738" s="13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</row>
    <row r="739" spans="4:30" ht="15.75" customHeight="1" x14ac:dyDescent="0.25">
      <c r="D739" s="2"/>
      <c r="E739" s="2"/>
      <c r="F739" s="2"/>
      <c r="G739" s="2"/>
      <c r="H739" s="13"/>
      <c r="I739" s="13"/>
      <c r="J739" s="13"/>
      <c r="K739" s="13"/>
      <c r="L739" s="13"/>
      <c r="M739" s="13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</row>
    <row r="740" spans="4:30" ht="15.75" customHeight="1" x14ac:dyDescent="0.25">
      <c r="D740" s="2"/>
      <c r="E740" s="2"/>
      <c r="F740" s="2"/>
      <c r="G740" s="2"/>
      <c r="H740" s="13"/>
      <c r="I740" s="13"/>
      <c r="J740" s="13"/>
      <c r="K740" s="13"/>
      <c r="L740" s="13"/>
      <c r="M740" s="13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</row>
    <row r="741" spans="4:30" ht="15.75" customHeight="1" x14ac:dyDescent="0.25">
      <c r="D741" s="2"/>
      <c r="E741" s="2"/>
      <c r="F741" s="2"/>
      <c r="G741" s="2"/>
      <c r="H741" s="13"/>
      <c r="I741" s="13"/>
      <c r="J741" s="13"/>
      <c r="K741" s="13"/>
      <c r="L741" s="13"/>
      <c r="M741" s="13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</row>
    <row r="742" spans="4:30" ht="15.75" customHeight="1" x14ac:dyDescent="0.25">
      <c r="D742" s="2"/>
      <c r="E742" s="2"/>
      <c r="F742" s="2"/>
      <c r="G742" s="2"/>
      <c r="H742" s="13"/>
      <c r="I742" s="13"/>
      <c r="J742" s="13"/>
      <c r="K742" s="13"/>
      <c r="L742" s="13"/>
      <c r="M742" s="13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</row>
    <row r="743" spans="4:30" ht="15.75" customHeight="1" x14ac:dyDescent="0.25">
      <c r="D743" s="2"/>
      <c r="E743" s="2"/>
      <c r="F743" s="2"/>
      <c r="G743" s="2"/>
      <c r="H743" s="13"/>
      <c r="I743" s="13"/>
      <c r="J743" s="13"/>
      <c r="K743" s="13"/>
      <c r="L743" s="13"/>
      <c r="M743" s="13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</row>
    <row r="744" spans="4:30" ht="15.75" customHeight="1" x14ac:dyDescent="0.25">
      <c r="D744" s="2"/>
      <c r="E744" s="2"/>
      <c r="F744" s="2"/>
      <c r="G744" s="2"/>
      <c r="H744" s="13"/>
      <c r="I744" s="13"/>
      <c r="J744" s="13"/>
      <c r="K744" s="13"/>
      <c r="L744" s="13"/>
      <c r="M744" s="13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</row>
    <row r="745" spans="4:30" ht="15.75" customHeight="1" x14ac:dyDescent="0.25">
      <c r="D745" s="2"/>
      <c r="E745" s="2"/>
      <c r="F745" s="2"/>
      <c r="G745" s="2"/>
      <c r="H745" s="13"/>
      <c r="I745" s="13"/>
      <c r="J745" s="13"/>
      <c r="K745" s="13"/>
      <c r="L745" s="13"/>
      <c r="M745" s="13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</row>
    <row r="746" spans="4:30" ht="15.75" customHeight="1" x14ac:dyDescent="0.25">
      <c r="D746" s="2"/>
      <c r="E746" s="2"/>
      <c r="F746" s="2"/>
      <c r="G746" s="2"/>
      <c r="H746" s="13"/>
      <c r="I746" s="13"/>
      <c r="J746" s="13"/>
      <c r="K746" s="13"/>
      <c r="L746" s="13"/>
      <c r="M746" s="13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</row>
    <row r="747" spans="4:30" ht="15.75" customHeight="1" x14ac:dyDescent="0.25">
      <c r="D747" s="2"/>
      <c r="E747" s="2"/>
      <c r="F747" s="2"/>
      <c r="G747" s="2"/>
      <c r="H747" s="13"/>
      <c r="I747" s="13"/>
      <c r="J747" s="13"/>
      <c r="K747" s="13"/>
      <c r="L747" s="13"/>
      <c r="M747" s="13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</row>
    <row r="748" spans="4:30" ht="15.75" customHeight="1" x14ac:dyDescent="0.25">
      <c r="D748" s="2"/>
      <c r="E748" s="2"/>
      <c r="F748" s="2"/>
      <c r="G748" s="2"/>
      <c r="H748" s="13"/>
      <c r="I748" s="13"/>
      <c r="J748" s="13"/>
      <c r="K748" s="13"/>
      <c r="L748" s="13"/>
      <c r="M748" s="13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</row>
    <row r="749" spans="4:30" ht="15.75" customHeight="1" x14ac:dyDescent="0.25">
      <c r="D749" s="2"/>
      <c r="E749" s="2"/>
      <c r="F749" s="2"/>
      <c r="G749" s="2"/>
      <c r="H749" s="13"/>
      <c r="I749" s="13"/>
      <c r="J749" s="13"/>
      <c r="K749" s="13"/>
      <c r="L749" s="13"/>
      <c r="M749" s="13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</row>
    <row r="750" spans="4:30" ht="15.75" customHeight="1" x14ac:dyDescent="0.25">
      <c r="D750" s="2"/>
      <c r="E750" s="2"/>
      <c r="F750" s="2"/>
      <c r="G750" s="2"/>
      <c r="H750" s="13"/>
      <c r="I750" s="13"/>
      <c r="J750" s="13"/>
      <c r="K750" s="13"/>
      <c r="L750" s="13"/>
      <c r="M750" s="13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</row>
    <row r="751" spans="4:30" ht="15.75" customHeight="1" x14ac:dyDescent="0.25">
      <c r="D751" s="2"/>
      <c r="E751" s="2"/>
      <c r="F751" s="2"/>
      <c r="G751" s="2"/>
      <c r="H751" s="13"/>
      <c r="I751" s="13"/>
      <c r="J751" s="13"/>
      <c r="K751" s="13"/>
      <c r="L751" s="13"/>
      <c r="M751" s="13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</row>
    <row r="752" spans="4:30" ht="15.75" customHeight="1" x14ac:dyDescent="0.25">
      <c r="D752" s="2"/>
      <c r="E752" s="2"/>
      <c r="F752" s="2"/>
      <c r="G752" s="2"/>
      <c r="H752" s="13"/>
      <c r="I752" s="13"/>
      <c r="J752" s="13"/>
      <c r="K752" s="13"/>
      <c r="L752" s="13"/>
      <c r="M752" s="13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</row>
    <row r="753" spans="4:30" ht="15.75" customHeight="1" x14ac:dyDescent="0.25">
      <c r="D753" s="2"/>
      <c r="E753" s="2"/>
      <c r="F753" s="2"/>
      <c r="G753" s="2"/>
      <c r="H753" s="13"/>
      <c r="I753" s="13"/>
      <c r="J753" s="13"/>
      <c r="K753" s="13"/>
      <c r="L753" s="13"/>
      <c r="M753" s="13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</row>
    <row r="754" spans="4:30" ht="15.75" customHeight="1" x14ac:dyDescent="0.25">
      <c r="D754" s="2"/>
      <c r="E754" s="2"/>
      <c r="F754" s="2"/>
      <c r="G754" s="2"/>
      <c r="H754" s="13"/>
      <c r="I754" s="13"/>
      <c r="J754" s="13"/>
      <c r="K754" s="13"/>
      <c r="L754" s="13"/>
      <c r="M754" s="13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</row>
    <row r="755" spans="4:30" ht="15.75" customHeight="1" x14ac:dyDescent="0.25">
      <c r="D755" s="2"/>
      <c r="E755" s="2"/>
      <c r="F755" s="2"/>
      <c r="G755" s="2"/>
      <c r="H755" s="13"/>
      <c r="I755" s="13"/>
      <c r="J755" s="13"/>
      <c r="K755" s="13"/>
      <c r="L755" s="13"/>
      <c r="M755" s="13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</row>
    <row r="756" spans="4:30" ht="15.75" customHeight="1" x14ac:dyDescent="0.25">
      <c r="D756" s="2"/>
      <c r="E756" s="2"/>
      <c r="F756" s="2"/>
      <c r="G756" s="2"/>
      <c r="H756" s="13"/>
      <c r="I756" s="13"/>
      <c r="J756" s="13"/>
      <c r="K756" s="13"/>
      <c r="L756" s="13"/>
      <c r="M756" s="13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</row>
    <row r="757" spans="4:30" ht="15.75" customHeight="1" x14ac:dyDescent="0.25">
      <c r="D757" s="2"/>
      <c r="E757" s="2"/>
      <c r="F757" s="2"/>
      <c r="G757" s="2"/>
      <c r="H757" s="13"/>
      <c r="I757" s="13"/>
      <c r="J757" s="13"/>
      <c r="K757" s="13"/>
      <c r="L757" s="13"/>
      <c r="M757" s="13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</row>
    <row r="758" spans="4:30" ht="15.75" customHeight="1" x14ac:dyDescent="0.25">
      <c r="D758" s="2"/>
      <c r="E758" s="2"/>
      <c r="F758" s="2"/>
      <c r="G758" s="2"/>
      <c r="H758" s="13"/>
      <c r="I758" s="13"/>
      <c r="J758" s="13"/>
      <c r="K758" s="13"/>
      <c r="L758" s="13"/>
      <c r="M758" s="13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</row>
    <row r="759" spans="4:30" ht="15.75" customHeight="1" x14ac:dyDescent="0.25">
      <c r="D759" s="2"/>
      <c r="E759" s="2"/>
      <c r="F759" s="2"/>
      <c r="G759" s="2"/>
      <c r="H759" s="13"/>
      <c r="I759" s="13"/>
      <c r="J759" s="13"/>
      <c r="K759" s="13"/>
      <c r="L759" s="13"/>
      <c r="M759" s="13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</row>
    <row r="760" spans="4:30" ht="15.75" customHeight="1" x14ac:dyDescent="0.25">
      <c r="D760" s="2"/>
      <c r="E760" s="2"/>
      <c r="F760" s="2"/>
      <c r="G760" s="2"/>
      <c r="H760" s="13"/>
      <c r="I760" s="13"/>
      <c r="J760" s="13"/>
      <c r="K760" s="13"/>
      <c r="L760" s="13"/>
      <c r="M760" s="13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</row>
    <row r="761" spans="4:30" ht="15.75" customHeight="1" x14ac:dyDescent="0.25">
      <c r="D761" s="2"/>
      <c r="E761" s="2"/>
      <c r="F761" s="2"/>
      <c r="G761" s="2"/>
      <c r="H761" s="13"/>
      <c r="I761" s="13"/>
      <c r="J761" s="13"/>
      <c r="K761" s="13"/>
      <c r="L761" s="13"/>
      <c r="M761" s="13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</row>
    <row r="762" spans="4:30" ht="15.75" customHeight="1" x14ac:dyDescent="0.25">
      <c r="D762" s="2"/>
      <c r="E762" s="2"/>
      <c r="F762" s="2"/>
      <c r="G762" s="2"/>
      <c r="H762" s="13"/>
      <c r="I762" s="13"/>
      <c r="J762" s="13"/>
      <c r="K762" s="13"/>
      <c r="L762" s="13"/>
      <c r="M762" s="13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</row>
    <row r="763" spans="4:30" ht="15.75" customHeight="1" x14ac:dyDescent="0.25">
      <c r="D763" s="2"/>
      <c r="E763" s="2"/>
      <c r="F763" s="2"/>
      <c r="G763" s="2"/>
      <c r="H763" s="13"/>
      <c r="I763" s="13"/>
      <c r="J763" s="13"/>
      <c r="K763" s="13"/>
      <c r="L763" s="13"/>
      <c r="M763" s="13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</row>
    <row r="764" spans="4:30" ht="15.75" customHeight="1" x14ac:dyDescent="0.25">
      <c r="D764" s="2"/>
      <c r="E764" s="2"/>
      <c r="F764" s="2"/>
      <c r="G764" s="2"/>
      <c r="H764" s="13"/>
      <c r="I764" s="13"/>
      <c r="J764" s="13"/>
      <c r="K764" s="13"/>
      <c r="L764" s="13"/>
      <c r="M764" s="13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</row>
    <row r="765" spans="4:30" ht="15.75" customHeight="1" x14ac:dyDescent="0.25">
      <c r="D765" s="2"/>
      <c r="E765" s="2"/>
      <c r="F765" s="2"/>
      <c r="G765" s="2"/>
      <c r="H765" s="13"/>
      <c r="I765" s="13"/>
      <c r="J765" s="13"/>
      <c r="K765" s="13"/>
      <c r="L765" s="13"/>
      <c r="M765" s="13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</row>
    <row r="766" spans="4:30" ht="15.75" customHeight="1" x14ac:dyDescent="0.25">
      <c r="D766" s="2"/>
      <c r="E766" s="2"/>
      <c r="F766" s="2"/>
      <c r="G766" s="2"/>
      <c r="H766" s="13"/>
      <c r="I766" s="13"/>
      <c r="J766" s="13"/>
      <c r="K766" s="13"/>
      <c r="L766" s="13"/>
      <c r="M766" s="13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</row>
    <row r="767" spans="4:30" ht="15.75" customHeight="1" x14ac:dyDescent="0.25">
      <c r="D767" s="2"/>
      <c r="E767" s="2"/>
      <c r="F767" s="2"/>
      <c r="G767" s="2"/>
      <c r="H767" s="13"/>
      <c r="I767" s="13"/>
      <c r="J767" s="13"/>
      <c r="K767" s="13"/>
      <c r="L767" s="13"/>
      <c r="M767" s="13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</row>
    <row r="768" spans="4:30" ht="15.75" customHeight="1" x14ac:dyDescent="0.25">
      <c r="D768" s="2"/>
      <c r="E768" s="2"/>
      <c r="F768" s="2"/>
      <c r="G768" s="2"/>
      <c r="H768" s="13"/>
      <c r="I768" s="13"/>
      <c r="J768" s="13"/>
      <c r="K768" s="13"/>
      <c r="L768" s="13"/>
      <c r="M768" s="13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</row>
    <row r="769" spans="4:30" ht="15.75" customHeight="1" x14ac:dyDescent="0.25">
      <c r="D769" s="2"/>
      <c r="E769" s="2"/>
      <c r="F769" s="2"/>
      <c r="G769" s="2"/>
      <c r="H769" s="13"/>
      <c r="I769" s="13"/>
      <c r="J769" s="13"/>
      <c r="K769" s="13"/>
      <c r="L769" s="13"/>
      <c r="M769" s="13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</row>
    <row r="770" spans="4:30" ht="15.75" customHeight="1" x14ac:dyDescent="0.25">
      <c r="D770" s="2"/>
      <c r="E770" s="2"/>
      <c r="F770" s="2"/>
      <c r="G770" s="2"/>
      <c r="H770" s="13"/>
      <c r="I770" s="13"/>
      <c r="J770" s="13"/>
      <c r="K770" s="13"/>
      <c r="L770" s="13"/>
      <c r="M770" s="13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</row>
    <row r="771" spans="4:30" ht="15.75" customHeight="1" x14ac:dyDescent="0.25">
      <c r="D771" s="2"/>
      <c r="E771" s="2"/>
      <c r="F771" s="2"/>
      <c r="G771" s="2"/>
      <c r="H771" s="13"/>
      <c r="I771" s="13"/>
      <c r="J771" s="13"/>
      <c r="K771" s="13"/>
      <c r="L771" s="13"/>
      <c r="M771" s="13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</row>
    <row r="772" spans="4:30" ht="15.75" customHeight="1" x14ac:dyDescent="0.25">
      <c r="D772" s="2"/>
      <c r="E772" s="2"/>
      <c r="F772" s="2"/>
      <c r="G772" s="2"/>
      <c r="H772" s="13"/>
      <c r="I772" s="13"/>
      <c r="J772" s="13"/>
      <c r="K772" s="13"/>
      <c r="L772" s="13"/>
      <c r="M772" s="13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</row>
    <row r="773" spans="4:30" ht="15.75" customHeight="1" x14ac:dyDescent="0.25">
      <c r="D773" s="2"/>
      <c r="E773" s="2"/>
      <c r="F773" s="2"/>
      <c r="G773" s="2"/>
      <c r="H773" s="13"/>
      <c r="I773" s="13"/>
      <c r="J773" s="13"/>
      <c r="K773" s="13"/>
      <c r="L773" s="13"/>
      <c r="M773" s="13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</row>
    <row r="774" spans="4:30" ht="15.75" customHeight="1" x14ac:dyDescent="0.25">
      <c r="D774" s="2"/>
      <c r="E774" s="2"/>
      <c r="F774" s="2"/>
      <c r="G774" s="2"/>
      <c r="H774" s="13"/>
      <c r="I774" s="13"/>
      <c r="J774" s="13"/>
      <c r="K774" s="13"/>
      <c r="L774" s="13"/>
      <c r="M774" s="13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</row>
    <row r="775" spans="4:30" ht="15.75" customHeight="1" x14ac:dyDescent="0.25">
      <c r="D775" s="2"/>
      <c r="E775" s="2"/>
      <c r="F775" s="2"/>
      <c r="G775" s="2"/>
      <c r="H775" s="13"/>
      <c r="I775" s="13"/>
      <c r="J775" s="13"/>
      <c r="K775" s="13"/>
      <c r="L775" s="13"/>
      <c r="M775" s="13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</row>
    <row r="776" spans="4:30" ht="15.75" customHeight="1" x14ac:dyDescent="0.25">
      <c r="D776" s="2"/>
      <c r="E776" s="2"/>
      <c r="F776" s="2"/>
      <c r="G776" s="2"/>
      <c r="H776" s="13"/>
      <c r="I776" s="13"/>
      <c r="J776" s="13"/>
      <c r="K776" s="13"/>
      <c r="L776" s="13"/>
      <c r="M776" s="13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</row>
    <row r="777" spans="4:30" ht="15.75" customHeight="1" x14ac:dyDescent="0.25">
      <c r="D777" s="2"/>
      <c r="E777" s="2"/>
      <c r="F777" s="2"/>
      <c r="G777" s="2"/>
      <c r="H777" s="13"/>
      <c r="I777" s="13"/>
      <c r="J777" s="13"/>
      <c r="K777" s="13"/>
      <c r="L777" s="13"/>
      <c r="M777" s="13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</row>
    <row r="778" spans="4:30" ht="15.75" customHeight="1" x14ac:dyDescent="0.25">
      <c r="D778" s="2"/>
      <c r="E778" s="2"/>
      <c r="F778" s="2"/>
      <c r="G778" s="2"/>
      <c r="H778" s="13"/>
      <c r="I778" s="13"/>
      <c r="J778" s="13"/>
      <c r="K778" s="13"/>
      <c r="L778" s="13"/>
      <c r="M778" s="13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</row>
    <row r="779" spans="4:30" ht="15.75" customHeight="1" x14ac:dyDescent="0.25">
      <c r="D779" s="2"/>
      <c r="E779" s="2"/>
      <c r="F779" s="2"/>
      <c r="G779" s="2"/>
      <c r="H779" s="13"/>
      <c r="I779" s="13"/>
      <c r="J779" s="13"/>
      <c r="K779" s="13"/>
      <c r="L779" s="13"/>
      <c r="M779" s="13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</row>
    <row r="780" spans="4:30" ht="15.75" customHeight="1" x14ac:dyDescent="0.25">
      <c r="D780" s="2"/>
      <c r="E780" s="2"/>
      <c r="F780" s="2"/>
      <c r="G780" s="2"/>
      <c r="H780" s="13"/>
      <c r="I780" s="13"/>
      <c r="J780" s="13"/>
      <c r="K780" s="13"/>
      <c r="L780" s="13"/>
      <c r="M780" s="13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</row>
    <row r="781" spans="4:30" ht="15.75" customHeight="1" x14ac:dyDescent="0.25">
      <c r="D781" s="2"/>
      <c r="E781" s="2"/>
      <c r="F781" s="2"/>
      <c r="G781" s="2"/>
      <c r="H781" s="13"/>
      <c r="I781" s="13"/>
      <c r="J781" s="13"/>
      <c r="K781" s="13"/>
      <c r="L781" s="13"/>
      <c r="M781" s="13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</row>
    <row r="782" spans="4:30" ht="15.75" customHeight="1" x14ac:dyDescent="0.25">
      <c r="D782" s="2"/>
      <c r="E782" s="2"/>
      <c r="F782" s="2"/>
      <c r="G782" s="2"/>
      <c r="H782" s="13"/>
      <c r="I782" s="13"/>
      <c r="J782" s="13"/>
      <c r="K782" s="13"/>
      <c r="L782" s="13"/>
      <c r="M782" s="13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</row>
    <row r="783" spans="4:30" ht="15.75" customHeight="1" x14ac:dyDescent="0.25">
      <c r="D783" s="2"/>
      <c r="E783" s="2"/>
      <c r="F783" s="2"/>
      <c r="G783" s="2"/>
      <c r="H783" s="13"/>
      <c r="I783" s="13"/>
      <c r="J783" s="13"/>
      <c r="K783" s="13"/>
      <c r="L783" s="13"/>
      <c r="M783" s="13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</row>
    <row r="784" spans="4:30" ht="15.75" customHeight="1" x14ac:dyDescent="0.25">
      <c r="D784" s="2"/>
      <c r="E784" s="2"/>
      <c r="F784" s="2"/>
      <c r="G784" s="2"/>
      <c r="H784" s="13"/>
      <c r="I784" s="13"/>
      <c r="J784" s="13"/>
      <c r="K784" s="13"/>
      <c r="L784" s="13"/>
      <c r="M784" s="13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</row>
    <row r="785" spans="4:30" ht="15.75" customHeight="1" x14ac:dyDescent="0.25">
      <c r="D785" s="2"/>
      <c r="E785" s="2"/>
      <c r="F785" s="2"/>
      <c r="G785" s="2"/>
      <c r="H785" s="13"/>
      <c r="I785" s="13"/>
      <c r="J785" s="13"/>
      <c r="K785" s="13"/>
      <c r="L785" s="13"/>
      <c r="M785" s="13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</row>
    <row r="786" spans="4:30" ht="15.75" customHeight="1" x14ac:dyDescent="0.25">
      <c r="D786" s="2"/>
      <c r="E786" s="2"/>
      <c r="F786" s="2"/>
      <c r="G786" s="2"/>
      <c r="H786" s="13"/>
      <c r="I786" s="13"/>
      <c r="J786" s="13"/>
      <c r="K786" s="13"/>
      <c r="L786" s="13"/>
      <c r="M786" s="13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</row>
    <row r="787" spans="4:30" ht="15.75" customHeight="1" x14ac:dyDescent="0.25">
      <c r="D787" s="2"/>
      <c r="E787" s="2"/>
      <c r="F787" s="2"/>
      <c r="G787" s="2"/>
      <c r="H787" s="13"/>
      <c r="I787" s="13"/>
      <c r="J787" s="13"/>
      <c r="K787" s="13"/>
      <c r="L787" s="13"/>
      <c r="M787" s="13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</row>
    <row r="788" spans="4:30" ht="15.75" customHeight="1" x14ac:dyDescent="0.25">
      <c r="D788" s="2"/>
      <c r="E788" s="2"/>
      <c r="F788" s="2"/>
      <c r="G788" s="2"/>
      <c r="H788" s="13"/>
      <c r="I788" s="13"/>
      <c r="J788" s="13"/>
      <c r="K788" s="13"/>
      <c r="L788" s="13"/>
      <c r="M788" s="13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</row>
    <row r="789" spans="4:30" ht="15.75" customHeight="1" x14ac:dyDescent="0.25">
      <c r="D789" s="2"/>
      <c r="E789" s="2"/>
      <c r="F789" s="2"/>
      <c r="G789" s="2"/>
      <c r="H789" s="13"/>
      <c r="I789" s="13"/>
      <c r="J789" s="13"/>
      <c r="K789" s="13"/>
      <c r="L789" s="13"/>
      <c r="M789" s="13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</row>
    <row r="790" spans="4:30" ht="15.75" customHeight="1" x14ac:dyDescent="0.25">
      <c r="D790" s="2"/>
      <c r="E790" s="2"/>
      <c r="F790" s="2"/>
      <c r="G790" s="2"/>
      <c r="H790" s="13"/>
      <c r="I790" s="13"/>
      <c r="J790" s="13"/>
      <c r="K790" s="13"/>
      <c r="L790" s="13"/>
      <c r="M790" s="13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</row>
    <row r="791" spans="4:30" ht="15.75" customHeight="1" x14ac:dyDescent="0.25">
      <c r="D791" s="2"/>
      <c r="E791" s="2"/>
      <c r="F791" s="2"/>
      <c r="G791" s="2"/>
      <c r="H791" s="13"/>
      <c r="I791" s="13"/>
      <c r="J791" s="13"/>
      <c r="K791" s="13"/>
      <c r="L791" s="13"/>
      <c r="M791" s="13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</row>
    <row r="792" spans="4:30" ht="15.75" customHeight="1" x14ac:dyDescent="0.25">
      <c r="D792" s="2"/>
      <c r="E792" s="2"/>
      <c r="F792" s="2"/>
      <c r="G792" s="2"/>
      <c r="H792" s="13"/>
      <c r="I792" s="13"/>
      <c r="J792" s="13"/>
      <c r="K792" s="13"/>
      <c r="L792" s="13"/>
      <c r="M792" s="13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</row>
    <row r="793" spans="4:30" ht="15.75" customHeight="1" x14ac:dyDescent="0.25">
      <c r="D793" s="2"/>
      <c r="E793" s="2"/>
      <c r="F793" s="2"/>
      <c r="G793" s="2"/>
      <c r="H793" s="13"/>
      <c r="I793" s="13"/>
      <c r="J793" s="13"/>
      <c r="K793" s="13"/>
      <c r="L793" s="13"/>
      <c r="M793" s="13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</row>
    <row r="794" spans="4:30" ht="15.75" customHeight="1" x14ac:dyDescent="0.25">
      <c r="D794" s="2"/>
      <c r="E794" s="2"/>
      <c r="F794" s="2"/>
      <c r="G794" s="2"/>
      <c r="H794" s="13"/>
      <c r="I794" s="13"/>
      <c r="J794" s="13"/>
      <c r="K794" s="13"/>
      <c r="L794" s="13"/>
      <c r="M794" s="13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</row>
    <row r="795" spans="4:30" ht="15.75" customHeight="1" x14ac:dyDescent="0.25">
      <c r="D795" s="2"/>
      <c r="E795" s="2"/>
      <c r="F795" s="2"/>
      <c r="G795" s="2"/>
      <c r="H795" s="13"/>
      <c r="I795" s="13"/>
      <c r="J795" s="13"/>
      <c r="K795" s="13"/>
      <c r="L795" s="13"/>
      <c r="M795" s="13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</row>
    <row r="796" spans="4:30" ht="15.75" customHeight="1" x14ac:dyDescent="0.25">
      <c r="D796" s="2"/>
      <c r="E796" s="2"/>
      <c r="F796" s="2"/>
      <c r="G796" s="2"/>
      <c r="H796" s="13"/>
      <c r="I796" s="13"/>
      <c r="J796" s="13"/>
      <c r="K796" s="13"/>
      <c r="L796" s="13"/>
      <c r="M796" s="13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</row>
    <row r="797" spans="4:30" ht="15.75" customHeight="1" x14ac:dyDescent="0.25">
      <c r="D797" s="2"/>
      <c r="E797" s="2"/>
      <c r="F797" s="2"/>
      <c r="G797" s="2"/>
      <c r="H797" s="13"/>
      <c r="I797" s="13"/>
      <c r="J797" s="13"/>
      <c r="K797" s="13"/>
      <c r="L797" s="13"/>
      <c r="M797" s="13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</row>
    <row r="798" spans="4:30" ht="15.75" customHeight="1" x14ac:dyDescent="0.25">
      <c r="D798" s="2"/>
      <c r="E798" s="2"/>
      <c r="F798" s="2"/>
      <c r="G798" s="2"/>
      <c r="H798" s="13"/>
      <c r="I798" s="13"/>
      <c r="J798" s="13"/>
      <c r="K798" s="13"/>
      <c r="L798" s="13"/>
      <c r="M798" s="13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</row>
    <row r="799" spans="4:30" ht="15.75" customHeight="1" x14ac:dyDescent="0.25">
      <c r="D799" s="2"/>
      <c r="E799" s="2"/>
      <c r="F799" s="2"/>
      <c r="G799" s="2"/>
      <c r="H799" s="13"/>
      <c r="I799" s="13"/>
      <c r="J799" s="13"/>
      <c r="K799" s="13"/>
      <c r="L799" s="13"/>
      <c r="M799" s="13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</row>
    <row r="800" spans="4:30" ht="15.75" customHeight="1" x14ac:dyDescent="0.25">
      <c r="D800" s="2"/>
      <c r="E800" s="2"/>
      <c r="F800" s="2"/>
      <c r="G800" s="2"/>
      <c r="H800" s="13"/>
      <c r="I800" s="13"/>
      <c r="J800" s="13"/>
      <c r="K800" s="13"/>
      <c r="L800" s="13"/>
      <c r="M800" s="13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</row>
    <row r="801" spans="4:30" ht="15.75" customHeight="1" x14ac:dyDescent="0.25">
      <c r="D801" s="2"/>
      <c r="E801" s="2"/>
      <c r="F801" s="2"/>
      <c r="G801" s="2"/>
      <c r="H801" s="13"/>
      <c r="I801" s="13"/>
      <c r="J801" s="13"/>
      <c r="K801" s="13"/>
      <c r="L801" s="13"/>
      <c r="M801" s="13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</row>
    <row r="802" spans="4:30" ht="15.75" customHeight="1" x14ac:dyDescent="0.25">
      <c r="D802" s="2"/>
      <c r="E802" s="2"/>
      <c r="F802" s="2"/>
      <c r="G802" s="2"/>
      <c r="H802" s="13"/>
      <c r="I802" s="13"/>
      <c r="J802" s="13"/>
      <c r="K802" s="13"/>
      <c r="L802" s="13"/>
      <c r="M802" s="13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</row>
    <row r="803" spans="4:30" ht="15.75" customHeight="1" x14ac:dyDescent="0.25">
      <c r="D803" s="2"/>
      <c r="E803" s="2"/>
      <c r="F803" s="2"/>
      <c r="G803" s="2"/>
      <c r="H803" s="13"/>
      <c r="I803" s="13"/>
      <c r="J803" s="13"/>
      <c r="K803" s="13"/>
      <c r="L803" s="13"/>
      <c r="M803" s="13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</row>
    <row r="804" spans="4:30" ht="15.75" customHeight="1" x14ac:dyDescent="0.25">
      <c r="D804" s="2"/>
      <c r="E804" s="2"/>
      <c r="F804" s="2"/>
      <c r="G804" s="2"/>
      <c r="H804" s="13"/>
      <c r="I804" s="13"/>
      <c r="J804" s="13"/>
      <c r="K804" s="13"/>
      <c r="L804" s="13"/>
      <c r="M804" s="13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</row>
    <row r="805" spans="4:30" ht="15.75" customHeight="1" x14ac:dyDescent="0.25">
      <c r="D805" s="2"/>
      <c r="E805" s="2"/>
      <c r="F805" s="2"/>
      <c r="G805" s="2"/>
      <c r="H805" s="13"/>
      <c r="I805" s="13"/>
      <c r="J805" s="13"/>
      <c r="K805" s="13"/>
      <c r="L805" s="13"/>
      <c r="M805" s="13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</row>
    <row r="806" spans="4:30" ht="15.75" customHeight="1" x14ac:dyDescent="0.25">
      <c r="D806" s="2"/>
      <c r="E806" s="2"/>
      <c r="F806" s="2"/>
      <c r="G806" s="2"/>
      <c r="H806" s="13"/>
      <c r="I806" s="13"/>
      <c r="J806" s="13"/>
      <c r="K806" s="13"/>
      <c r="L806" s="13"/>
      <c r="M806" s="13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</row>
    <row r="807" spans="4:30" ht="15.75" customHeight="1" x14ac:dyDescent="0.25">
      <c r="D807" s="2"/>
      <c r="E807" s="2"/>
      <c r="F807" s="2"/>
      <c r="G807" s="2"/>
      <c r="H807" s="13"/>
      <c r="I807" s="13"/>
      <c r="J807" s="13"/>
      <c r="K807" s="13"/>
      <c r="L807" s="13"/>
      <c r="M807" s="13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</row>
    <row r="808" spans="4:30" ht="15.75" customHeight="1" x14ac:dyDescent="0.25">
      <c r="D808" s="2"/>
      <c r="E808" s="2"/>
      <c r="F808" s="2"/>
      <c r="G808" s="2"/>
      <c r="H808" s="13"/>
      <c r="I808" s="13"/>
      <c r="J808" s="13"/>
      <c r="K808" s="13"/>
      <c r="L808" s="13"/>
      <c r="M808" s="13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</row>
    <row r="809" spans="4:30" ht="15.75" customHeight="1" x14ac:dyDescent="0.25">
      <c r="D809" s="2"/>
      <c r="E809" s="2"/>
      <c r="F809" s="2"/>
      <c r="G809" s="2"/>
      <c r="H809" s="13"/>
      <c r="I809" s="13"/>
      <c r="J809" s="13"/>
      <c r="K809" s="13"/>
      <c r="L809" s="13"/>
      <c r="M809" s="13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</row>
    <row r="810" spans="4:30" ht="15.75" customHeight="1" x14ac:dyDescent="0.25">
      <c r="D810" s="2"/>
      <c r="E810" s="2"/>
      <c r="F810" s="2"/>
      <c r="G810" s="2"/>
      <c r="H810" s="13"/>
      <c r="I810" s="13"/>
      <c r="J810" s="13"/>
      <c r="K810" s="13"/>
      <c r="L810" s="13"/>
      <c r="M810" s="13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</row>
    <row r="811" spans="4:30" ht="15.75" customHeight="1" x14ac:dyDescent="0.25">
      <c r="D811" s="2"/>
      <c r="E811" s="2"/>
      <c r="F811" s="2"/>
      <c r="G811" s="2"/>
      <c r="H811" s="13"/>
      <c r="I811" s="13"/>
      <c r="J811" s="13"/>
      <c r="K811" s="13"/>
      <c r="L811" s="13"/>
      <c r="M811" s="13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</row>
    <row r="812" spans="4:30" ht="15.75" customHeight="1" x14ac:dyDescent="0.25">
      <c r="D812" s="2"/>
      <c r="E812" s="2"/>
      <c r="F812" s="2"/>
      <c r="G812" s="2"/>
      <c r="H812" s="13"/>
      <c r="I812" s="13"/>
      <c r="J812" s="13"/>
      <c r="K812" s="13"/>
      <c r="L812" s="13"/>
      <c r="M812" s="13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</row>
    <row r="813" spans="4:30" ht="15.75" customHeight="1" x14ac:dyDescent="0.25">
      <c r="D813" s="2"/>
      <c r="E813" s="2"/>
      <c r="F813" s="2"/>
      <c r="G813" s="2"/>
      <c r="H813" s="13"/>
      <c r="I813" s="13"/>
      <c r="J813" s="13"/>
      <c r="K813" s="13"/>
      <c r="L813" s="13"/>
      <c r="M813" s="13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</row>
    <row r="814" spans="4:30" ht="15.75" customHeight="1" x14ac:dyDescent="0.25">
      <c r="D814" s="2"/>
      <c r="E814" s="2"/>
      <c r="F814" s="2"/>
      <c r="G814" s="2"/>
      <c r="H814" s="13"/>
      <c r="I814" s="13"/>
      <c r="J814" s="13"/>
      <c r="K814" s="13"/>
      <c r="L814" s="13"/>
      <c r="M814" s="13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</row>
    <row r="815" spans="4:30" ht="15.75" customHeight="1" x14ac:dyDescent="0.25">
      <c r="D815" s="2"/>
      <c r="E815" s="2"/>
      <c r="F815" s="2"/>
      <c r="G815" s="2"/>
      <c r="H815" s="13"/>
      <c r="I815" s="13"/>
      <c r="J815" s="13"/>
      <c r="K815" s="13"/>
      <c r="L815" s="13"/>
      <c r="M815" s="13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</row>
    <row r="816" spans="4:30" ht="15.75" customHeight="1" x14ac:dyDescent="0.25">
      <c r="D816" s="2"/>
      <c r="E816" s="2"/>
      <c r="F816" s="2"/>
      <c r="G816" s="2"/>
      <c r="H816" s="13"/>
      <c r="I816" s="13"/>
      <c r="J816" s="13"/>
      <c r="K816" s="13"/>
      <c r="L816" s="13"/>
      <c r="M816" s="13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</row>
    <row r="817" spans="4:30" ht="15.75" customHeight="1" x14ac:dyDescent="0.25">
      <c r="D817" s="2"/>
      <c r="E817" s="2"/>
      <c r="F817" s="2"/>
      <c r="G817" s="2"/>
      <c r="H817" s="13"/>
      <c r="I817" s="13"/>
      <c r="J817" s="13"/>
      <c r="K817" s="13"/>
      <c r="L817" s="13"/>
      <c r="M817" s="13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</row>
    <row r="818" spans="4:30" ht="15.75" customHeight="1" x14ac:dyDescent="0.25">
      <c r="D818" s="2"/>
      <c r="E818" s="2"/>
      <c r="F818" s="2"/>
      <c r="G818" s="2"/>
      <c r="H818" s="13"/>
      <c r="I818" s="13"/>
      <c r="J818" s="13"/>
      <c r="K818" s="13"/>
      <c r="L818" s="13"/>
      <c r="M818" s="13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</row>
    <row r="819" spans="4:30" ht="15.75" customHeight="1" x14ac:dyDescent="0.25">
      <c r="D819" s="2"/>
      <c r="E819" s="2"/>
      <c r="F819" s="2"/>
      <c r="G819" s="2"/>
      <c r="H819" s="13"/>
      <c r="I819" s="13"/>
      <c r="J819" s="13"/>
      <c r="K819" s="13"/>
      <c r="L819" s="13"/>
      <c r="M819" s="13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</row>
    <row r="820" spans="4:30" ht="15.75" customHeight="1" x14ac:dyDescent="0.25">
      <c r="D820" s="2"/>
      <c r="E820" s="2"/>
      <c r="F820" s="2"/>
      <c r="G820" s="2"/>
      <c r="H820" s="13"/>
      <c r="I820" s="13"/>
      <c r="J820" s="13"/>
      <c r="K820" s="13"/>
      <c r="L820" s="13"/>
      <c r="M820" s="13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</row>
    <row r="821" spans="4:30" ht="15.75" customHeight="1" x14ac:dyDescent="0.25">
      <c r="D821" s="2"/>
      <c r="E821" s="2"/>
      <c r="F821" s="2"/>
      <c r="G821" s="2"/>
      <c r="H821" s="13"/>
      <c r="I821" s="13"/>
      <c r="J821" s="13"/>
      <c r="K821" s="13"/>
      <c r="L821" s="13"/>
      <c r="M821" s="13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</row>
    <row r="822" spans="4:30" ht="15.75" customHeight="1" x14ac:dyDescent="0.25">
      <c r="D822" s="2"/>
      <c r="E822" s="2"/>
      <c r="F822" s="2"/>
      <c r="G822" s="2"/>
      <c r="H822" s="13"/>
      <c r="I822" s="13"/>
      <c r="J822" s="13"/>
      <c r="K822" s="13"/>
      <c r="L822" s="13"/>
      <c r="M822" s="13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</row>
    <row r="823" spans="4:30" ht="15.75" customHeight="1" x14ac:dyDescent="0.25">
      <c r="D823" s="2"/>
      <c r="E823" s="2"/>
      <c r="F823" s="2"/>
      <c r="G823" s="2"/>
      <c r="H823" s="13"/>
      <c r="I823" s="13"/>
      <c r="J823" s="13"/>
      <c r="K823" s="13"/>
      <c r="L823" s="13"/>
      <c r="M823" s="13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</row>
    <row r="824" spans="4:30" ht="15.75" customHeight="1" x14ac:dyDescent="0.25">
      <c r="D824" s="2"/>
      <c r="E824" s="2"/>
      <c r="F824" s="2"/>
      <c r="G824" s="2"/>
      <c r="H824" s="13"/>
      <c r="I824" s="13"/>
      <c r="J824" s="13"/>
      <c r="K824" s="13"/>
      <c r="L824" s="13"/>
      <c r="M824" s="13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</row>
    <row r="825" spans="4:30" ht="15.75" customHeight="1" x14ac:dyDescent="0.25">
      <c r="D825" s="2"/>
      <c r="E825" s="2"/>
      <c r="F825" s="2"/>
      <c r="G825" s="2"/>
      <c r="H825" s="13"/>
      <c r="I825" s="13"/>
      <c r="J825" s="13"/>
      <c r="K825" s="13"/>
      <c r="L825" s="13"/>
      <c r="M825" s="13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</row>
    <row r="826" spans="4:30" ht="15.75" customHeight="1" x14ac:dyDescent="0.25">
      <c r="D826" s="2"/>
      <c r="E826" s="2"/>
      <c r="F826" s="2"/>
      <c r="G826" s="2"/>
      <c r="H826" s="13"/>
      <c r="I826" s="13"/>
      <c r="J826" s="13"/>
      <c r="K826" s="13"/>
      <c r="L826" s="13"/>
      <c r="M826" s="13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</row>
    <row r="827" spans="4:30" ht="15.75" customHeight="1" x14ac:dyDescent="0.25">
      <c r="D827" s="2"/>
      <c r="E827" s="2"/>
      <c r="F827" s="2"/>
      <c r="G827" s="2"/>
      <c r="H827" s="13"/>
      <c r="I827" s="13"/>
      <c r="J827" s="13"/>
      <c r="K827" s="13"/>
      <c r="L827" s="13"/>
      <c r="M827" s="13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</row>
    <row r="828" spans="4:30" ht="15.75" customHeight="1" x14ac:dyDescent="0.25">
      <c r="D828" s="2"/>
      <c r="E828" s="2"/>
      <c r="F828" s="2"/>
      <c r="G828" s="2"/>
      <c r="H828" s="13"/>
      <c r="I828" s="13"/>
      <c r="J828" s="13"/>
      <c r="K828" s="13"/>
      <c r="L828" s="13"/>
      <c r="M828" s="13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</row>
    <row r="829" spans="4:30" ht="15.75" customHeight="1" x14ac:dyDescent="0.25">
      <c r="D829" s="2"/>
      <c r="E829" s="2"/>
      <c r="F829" s="2"/>
      <c r="G829" s="2"/>
      <c r="H829" s="13"/>
      <c r="I829" s="13"/>
      <c r="J829" s="13"/>
      <c r="K829" s="13"/>
      <c r="L829" s="13"/>
      <c r="M829" s="13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</row>
    <row r="830" spans="4:30" ht="15.75" customHeight="1" x14ac:dyDescent="0.25">
      <c r="D830" s="2"/>
      <c r="E830" s="2"/>
      <c r="F830" s="2"/>
      <c r="G830" s="2"/>
      <c r="H830" s="13"/>
      <c r="I830" s="13"/>
      <c r="J830" s="13"/>
      <c r="K830" s="13"/>
      <c r="L830" s="13"/>
      <c r="M830" s="13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</row>
    <row r="831" spans="4:30" ht="15.75" customHeight="1" x14ac:dyDescent="0.25">
      <c r="D831" s="2"/>
      <c r="E831" s="2"/>
      <c r="F831" s="2"/>
      <c r="G831" s="2"/>
      <c r="H831" s="13"/>
      <c r="I831" s="13"/>
      <c r="J831" s="13"/>
      <c r="K831" s="13"/>
      <c r="L831" s="13"/>
      <c r="M831" s="13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</row>
    <row r="832" spans="4:30" ht="15.75" customHeight="1" x14ac:dyDescent="0.25">
      <c r="D832" s="2"/>
      <c r="E832" s="2"/>
      <c r="F832" s="2"/>
      <c r="G832" s="2"/>
      <c r="H832" s="13"/>
      <c r="I832" s="13"/>
      <c r="J832" s="13"/>
      <c r="K832" s="13"/>
      <c r="L832" s="13"/>
      <c r="M832" s="13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</row>
    <row r="833" spans="4:30" ht="15.75" customHeight="1" x14ac:dyDescent="0.25">
      <c r="D833" s="2"/>
      <c r="E833" s="2"/>
      <c r="F833" s="2"/>
      <c r="G833" s="2"/>
      <c r="H833" s="13"/>
      <c r="I833" s="13"/>
      <c r="J833" s="13"/>
      <c r="K833" s="13"/>
      <c r="L833" s="13"/>
      <c r="M833" s="13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</row>
    <row r="834" spans="4:30" ht="15.75" customHeight="1" x14ac:dyDescent="0.25">
      <c r="D834" s="2"/>
      <c r="E834" s="2"/>
      <c r="F834" s="2"/>
      <c r="G834" s="2"/>
      <c r="H834" s="13"/>
      <c r="I834" s="13"/>
      <c r="J834" s="13"/>
      <c r="K834" s="13"/>
      <c r="L834" s="13"/>
      <c r="M834" s="13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</row>
    <row r="835" spans="4:30" ht="15.75" customHeight="1" x14ac:dyDescent="0.25">
      <c r="D835" s="2"/>
      <c r="E835" s="2"/>
      <c r="F835" s="2"/>
      <c r="G835" s="2"/>
      <c r="H835" s="13"/>
      <c r="I835" s="13"/>
      <c r="J835" s="13"/>
      <c r="K835" s="13"/>
      <c r="L835" s="13"/>
      <c r="M835" s="13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</row>
    <row r="836" spans="4:30" ht="15.75" customHeight="1" x14ac:dyDescent="0.25">
      <c r="D836" s="2"/>
      <c r="E836" s="2"/>
      <c r="F836" s="2"/>
      <c r="G836" s="2"/>
      <c r="H836" s="13"/>
      <c r="I836" s="13"/>
      <c r="J836" s="13"/>
      <c r="K836" s="13"/>
      <c r="L836" s="13"/>
      <c r="M836" s="13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</row>
    <row r="837" spans="4:30" ht="15.75" customHeight="1" x14ac:dyDescent="0.25">
      <c r="D837" s="2"/>
      <c r="E837" s="2"/>
      <c r="F837" s="2"/>
      <c r="G837" s="2"/>
      <c r="H837" s="13"/>
      <c r="I837" s="13"/>
      <c r="J837" s="13"/>
      <c r="K837" s="13"/>
      <c r="L837" s="13"/>
      <c r="M837" s="13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</row>
    <row r="838" spans="4:30" ht="15.75" customHeight="1" x14ac:dyDescent="0.25">
      <c r="D838" s="2"/>
      <c r="E838" s="2"/>
      <c r="F838" s="2"/>
      <c r="G838" s="2"/>
      <c r="H838" s="13"/>
      <c r="I838" s="13"/>
      <c r="J838" s="13"/>
      <c r="K838" s="13"/>
      <c r="L838" s="13"/>
      <c r="M838" s="13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</row>
    <row r="839" spans="4:30" ht="15.75" customHeight="1" x14ac:dyDescent="0.25">
      <c r="D839" s="2"/>
      <c r="E839" s="2"/>
      <c r="F839" s="2"/>
      <c r="G839" s="2"/>
      <c r="H839" s="13"/>
      <c r="I839" s="13"/>
      <c r="J839" s="13"/>
      <c r="K839" s="13"/>
      <c r="L839" s="13"/>
      <c r="M839" s="13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</row>
    <row r="840" spans="4:30" ht="15.75" customHeight="1" x14ac:dyDescent="0.25">
      <c r="D840" s="2"/>
      <c r="E840" s="2"/>
      <c r="F840" s="2"/>
      <c r="G840" s="2"/>
      <c r="H840" s="13"/>
      <c r="I840" s="13"/>
      <c r="J840" s="13"/>
      <c r="K840" s="13"/>
      <c r="L840" s="13"/>
      <c r="M840" s="13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</row>
    <row r="841" spans="4:30" ht="15.75" customHeight="1" x14ac:dyDescent="0.25">
      <c r="D841" s="2"/>
      <c r="E841" s="2"/>
      <c r="F841" s="2"/>
      <c r="G841" s="2"/>
      <c r="H841" s="13"/>
      <c r="I841" s="13"/>
      <c r="J841" s="13"/>
      <c r="K841" s="13"/>
      <c r="L841" s="13"/>
      <c r="M841" s="13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</row>
    <row r="842" spans="4:30" ht="15.75" customHeight="1" x14ac:dyDescent="0.25">
      <c r="D842" s="2"/>
      <c r="E842" s="2"/>
      <c r="F842" s="2"/>
      <c r="G842" s="2"/>
      <c r="H842" s="13"/>
      <c r="I842" s="13"/>
      <c r="J842" s="13"/>
      <c r="K842" s="13"/>
      <c r="L842" s="13"/>
      <c r="M842" s="13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</row>
    <row r="843" spans="4:30" ht="15.75" customHeight="1" x14ac:dyDescent="0.25">
      <c r="D843" s="2"/>
      <c r="E843" s="2"/>
      <c r="F843" s="2"/>
      <c r="G843" s="2"/>
      <c r="H843" s="13"/>
      <c r="I843" s="13"/>
      <c r="J843" s="13"/>
      <c r="K843" s="13"/>
      <c r="L843" s="13"/>
      <c r="M843" s="13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</row>
    <row r="844" spans="4:30" ht="15.75" customHeight="1" x14ac:dyDescent="0.25">
      <c r="D844" s="2"/>
      <c r="E844" s="2"/>
      <c r="F844" s="2"/>
      <c r="G844" s="2"/>
      <c r="H844" s="13"/>
      <c r="I844" s="13"/>
      <c r="J844" s="13"/>
      <c r="K844" s="13"/>
      <c r="L844" s="13"/>
      <c r="M844" s="13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</row>
    <row r="845" spans="4:30" ht="15.75" customHeight="1" x14ac:dyDescent="0.25">
      <c r="D845" s="2"/>
      <c r="E845" s="2"/>
      <c r="F845" s="2"/>
      <c r="G845" s="2"/>
      <c r="H845" s="13"/>
      <c r="I845" s="13"/>
      <c r="J845" s="13"/>
      <c r="K845" s="13"/>
      <c r="L845" s="13"/>
      <c r="M845" s="13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</row>
    <row r="846" spans="4:30" ht="15.75" customHeight="1" x14ac:dyDescent="0.25">
      <c r="D846" s="2"/>
      <c r="E846" s="2"/>
      <c r="F846" s="2"/>
      <c r="G846" s="2"/>
      <c r="H846" s="13"/>
      <c r="I846" s="13"/>
      <c r="J846" s="13"/>
      <c r="K846" s="13"/>
      <c r="L846" s="13"/>
      <c r="M846" s="13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</row>
    <row r="847" spans="4:30" ht="15.75" customHeight="1" x14ac:dyDescent="0.25">
      <c r="D847" s="2"/>
      <c r="E847" s="2"/>
      <c r="F847" s="2"/>
      <c r="G847" s="2"/>
      <c r="H847" s="13"/>
      <c r="I847" s="13"/>
      <c r="J847" s="13"/>
      <c r="K847" s="13"/>
      <c r="L847" s="13"/>
      <c r="M847" s="13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</row>
    <row r="848" spans="4:30" ht="15.75" customHeight="1" x14ac:dyDescent="0.25">
      <c r="D848" s="2"/>
      <c r="E848" s="2"/>
      <c r="F848" s="2"/>
      <c r="G848" s="2"/>
      <c r="H848" s="13"/>
      <c r="I848" s="13"/>
      <c r="J848" s="13"/>
      <c r="K848" s="13"/>
      <c r="L848" s="13"/>
      <c r="M848" s="13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</row>
    <row r="849" spans="4:30" ht="15.75" customHeight="1" x14ac:dyDescent="0.25">
      <c r="D849" s="2"/>
      <c r="E849" s="2"/>
      <c r="F849" s="2"/>
      <c r="G849" s="2"/>
      <c r="H849" s="13"/>
      <c r="I849" s="13"/>
      <c r="J849" s="13"/>
      <c r="K849" s="13"/>
      <c r="L849" s="13"/>
      <c r="M849" s="13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</row>
    <row r="850" spans="4:30" ht="15.75" customHeight="1" x14ac:dyDescent="0.25">
      <c r="D850" s="2"/>
      <c r="E850" s="2"/>
      <c r="F850" s="2"/>
      <c r="G850" s="2"/>
      <c r="H850" s="13"/>
      <c r="I850" s="13"/>
      <c r="J850" s="13"/>
      <c r="K850" s="13"/>
      <c r="L850" s="13"/>
      <c r="M850" s="13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</row>
    <row r="851" spans="4:30" ht="15.75" customHeight="1" x14ac:dyDescent="0.25">
      <c r="D851" s="2"/>
      <c r="E851" s="2"/>
      <c r="F851" s="2"/>
      <c r="G851" s="2"/>
      <c r="H851" s="13"/>
      <c r="I851" s="13"/>
      <c r="J851" s="13"/>
      <c r="K851" s="13"/>
      <c r="L851" s="13"/>
      <c r="M851" s="13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</row>
    <row r="852" spans="4:30" ht="15.75" customHeight="1" x14ac:dyDescent="0.25">
      <c r="D852" s="2"/>
      <c r="E852" s="2"/>
      <c r="F852" s="2"/>
      <c r="G852" s="2"/>
      <c r="H852" s="13"/>
      <c r="I852" s="13"/>
      <c r="J852" s="13"/>
      <c r="K852" s="13"/>
      <c r="L852" s="13"/>
      <c r="M852" s="13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</row>
    <row r="853" spans="4:30" ht="15.75" customHeight="1" x14ac:dyDescent="0.25">
      <c r="D853" s="2"/>
      <c r="E853" s="2"/>
      <c r="F853" s="2"/>
      <c r="G853" s="2"/>
      <c r="H853" s="13"/>
      <c r="I853" s="13"/>
      <c r="J853" s="13"/>
      <c r="K853" s="13"/>
      <c r="L853" s="13"/>
      <c r="M853" s="13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</row>
    <row r="854" spans="4:30" ht="15.75" customHeight="1" x14ac:dyDescent="0.25">
      <c r="D854" s="2"/>
      <c r="E854" s="2"/>
      <c r="F854" s="2"/>
      <c r="G854" s="2"/>
      <c r="H854" s="13"/>
      <c r="I854" s="13"/>
      <c r="J854" s="13"/>
      <c r="K854" s="13"/>
      <c r="L854" s="13"/>
      <c r="M854" s="13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</row>
    <row r="855" spans="4:30" ht="15.75" customHeight="1" x14ac:dyDescent="0.25">
      <c r="D855" s="2"/>
      <c r="E855" s="2"/>
      <c r="F855" s="2"/>
      <c r="G855" s="2"/>
      <c r="H855" s="13"/>
      <c r="I855" s="13"/>
      <c r="J855" s="13"/>
      <c r="K855" s="13"/>
      <c r="L855" s="13"/>
      <c r="M855" s="13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</row>
    <row r="856" spans="4:30" ht="15.75" customHeight="1" x14ac:dyDescent="0.25">
      <c r="D856" s="2"/>
      <c r="E856" s="2"/>
      <c r="F856" s="2"/>
      <c r="G856" s="2"/>
      <c r="H856" s="13"/>
      <c r="I856" s="13"/>
      <c r="J856" s="13"/>
      <c r="K856" s="13"/>
      <c r="L856" s="13"/>
      <c r="M856" s="13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</row>
    <row r="857" spans="4:30" ht="15.75" customHeight="1" x14ac:dyDescent="0.25">
      <c r="D857" s="2"/>
      <c r="E857" s="2"/>
      <c r="F857" s="2"/>
      <c r="G857" s="2"/>
      <c r="H857" s="13"/>
      <c r="I857" s="13"/>
      <c r="J857" s="13"/>
      <c r="K857" s="13"/>
      <c r="L857" s="13"/>
      <c r="M857" s="13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</row>
    <row r="858" spans="4:30" ht="15.75" customHeight="1" x14ac:dyDescent="0.25">
      <c r="D858" s="2"/>
      <c r="E858" s="2"/>
      <c r="F858" s="2"/>
      <c r="G858" s="2"/>
      <c r="H858" s="13"/>
      <c r="I858" s="13"/>
      <c r="J858" s="13"/>
      <c r="K858" s="13"/>
      <c r="L858" s="13"/>
      <c r="M858" s="13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</row>
    <row r="859" spans="4:30" ht="15.75" customHeight="1" x14ac:dyDescent="0.25">
      <c r="D859" s="2"/>
      <c r="E859" s="2"/>
      <c r="F859" s="2"/>
      <c r="G859" s="2"/>
      <c r="H859" s="13"/>
      <c r="I859" s="13"/>
      <c r="J859" s="13"/>
      <c r="K859" s="13"/>
      <c r="L859" s="13"/>
      <c r="M859" s="13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</row>
    <row r="860" spans="4:30" ht="15.75" customHeight="1" x14ac:dyDescent="0.25">
      <c r="D860" s="2"/>
      <c r="E860" s="2"/>
      <c r="F860" s="2"/>
      <c r="G860" s="2"/>
      <c r="H860" s="13"/>
      <c r="I860" s="13"/>
      <c r="J860" s="13"/>
      <c r="K860" s="13"/>
      <c r="L860" s="13"/>
      <c r="M860" s="13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</row>
    <row r="861" spans="4:30" ht="15.75" customHeight="1" x14ac:dyDescent="0.25">
      <c r="D861" s="2"/>
      <c r="E861" s="2"/>
      <c r="F861" s="2"/>
      <c r="G861" s="2"/>
      <c r="H861" s="13"/>
      <c r="I861" s="13"/>
      <c r="J861" s="13"/>
      <c r="K861" s="13"/>
      <c r="L861" s="13"/>
      <c r="M861" s="13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</row>
    <row r="862" spans="4:30" ht="15.75" customHeight="1" x14ac:dyDescent="0.25">
      <c r="D862" s="2"/>
      <c r="E862" s="2"/>
      <c r="F862" s="2"/>
      <c r="G862" s="2"/>
      <c r="H862" s="13"/>
      <c r="I862" s="13"/>
      <c r="J862" s="13"/>
      <c r="K862" s="13"/>
      <c r="L862" s="13"/>
      <c r="M862" s="13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</row>
    <row r="863" spans="4:30" ht="15.75" customHeight="1" x14ac:dyDescent="0.25">
      <c r="D863" s="2"/>
      <c r="E863" s="2"/>
      <c r="F863" s="2"/>
      <c r="G863" s="2"/>
      <c r="H863" s="13"/>
      <c r="I863" s="13"/>
      <c r="J863" s="13"/>
      <c r="K863" s="13"/>
      <c r="L863" s="13"/>
      <c r="M863" s="13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</row>
    <row r="864" spans="4:30" ht="15.75" customHeight="1" x14ac:dyDescent="0.25">
      <c r="D864" s="2"/>
      <c r="E864" s="2"/>
      <c r="F864" s="2"/>
      <c r="G864" s="2"/>
      <c r="H864" s="13"/>
      <c r="I864" s="13"/>
      <c r="J864" s="13"/>
      <c r="K864" s="13"/>
      <c r="L864" s="13"/>
      <c r="M864" s="13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</row>
    <row r="865" spans="4:30" ht="15.75" customHeight="1" x14ac:dyDescent="0.25">
      <c r="D865" s="2"/>
      <c r="E865" s="2"/>
      <c r="F865" s="2"/>
      <c r="G865" s="2"/>
      <c r="H865" s="13"/>
      <c r="I865" s="13"/>
      <c r="J865" s="13"/>
      <c r="K865" s="13"/>
      <c r="L865" s="13"/>
      <c r="M865" s="13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</row>
    <row r="866" spans="4:30" ht="15.75" customHeight="1" x14ac:dyDescent="0.25">
      <c r="D866" s="2"/>
      <c r="E866" s="2"/>
      <c r="F866" s="2"/>
      <c r="G866" s="2"/>
      <c r="H866" s="13"/>
      <c r="I866" s="13"/>
      <c r="J866" s="13"/>
      <c r="K866" s="13"/>
      <c r="L866" s="13"/>
      <c r="M866" s="13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</row>
    <row r="867" spans="4:30" ht="15.75" customHeight="1" x14ac:dyDescent="0.25">
      <c r="D867" s="2"/>
      <c r="E867" s="2"/>
      <c r="F867" s="2"/>
      <c r="G867" s="2"/>
      <c r="H867" s="13"/>
      <c r="I867" s="13"/>
      <c r="J867" s="13"/>
      <c r="K867" s="13"/>
      <c r="L867" s="13"/>
      <c r="M867" s="13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</row>
    <row r="868" spans="4:30" ht="15.75" customHeight="1" x14ac:dyDescent="0.25">
      <c r="D868" s="2"/>
      <c r="E868" s="2"/>
      <c r="F868" s="2"/>
      <c r="G868" s="2"/>
      <c r="H868" s="13"/>
      <c r="I868" s="13"/>
      <c r="J868" s="13"/>
      <c r="K868" s="13"/>
      <c r="L868" s="13"/>
      <c r="M868" s="13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</row>
    <row r="869" spans="4:30" ht="15.75" customHeight="1" x14ac:dyDescent="0.25">
      <c r="D869" s="2"/>
      <c r="E869" s="2"/>
      <c r="F869" s="2"/>
      <c r="G869" s="2"/>
      <c r="H869" s="13"/>
      <c r="I869" s="13"/>
      <c r="J869" s="13"/>
      <c r="K869" s="13"/>
      <c r="L869" s="13"/>
      <c r="M869" s="13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</row>
    <row r="870" spans="4:30" ht="15.75" customHeight="1" x14ac:dyDescent="0.25">
      <c r="D870" s="2"/>
      <c r="E870" s="2"/>
      <c r="F870" s="2"/>
      <c r="G870" s="2"/>
      <c r="H870" s="13"/>
      <c r="I870" s="13"/>
      <c r="J870" s="13"/>
      <c r="K870" s="13"/>
      <c r="L870" s="13"/>
      <c r="M870" s="13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</row>
    <row r="871" spans="4:30" ht="15.75" customHeight="1" x14ac:dyDescent="0.25">
      <c r="D871" s="2"/>
      <c r="E871" s="2"/>
      <c r="F871" s="2"/>
      <c r="G871" s="2"/>
      <c r="H871" s="13"/>
      <c r="I871" s="13"/>
      <c r="J871" s="13"/>
      <c r="K871" s="13"/>
      <c r="L871" s="13"/>
      <c r="M871" s="13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</row>
    <row r="872" spans="4:30" ht="15.75" customHeight="1" x14ac:dyDescent="0.25">
      <c r="D872" s="2"/>
      <c r="E872" s="2"/>
      <c r="F872" s="2"/>
      <c r="G872" s="2"/>
      <c r="H872" s="13"/>
      <c r="I872" s="13"/>
      <c r="J872" s="13"/>
      <c r="K872" s="13"/>
      <c r="L872" s="13"/>
      <c r="M872" s="13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</row>
    <row r="873" spans="4:30" ht="15.75" customHeight="1" x14ac:dyDescent="0.25">
      <c r="D873" s="2"/>
      <c r="E873" s="2"/>
      <c r="F873" s="2"/>
      <c r="G873" s="2"/>
      <c r="H873" s="13"/>
      <c r="I873" s="13"/>
      <c r="J873" s="13"/>
      <c r="K873" s="13"/>
      <c r="L873" s="13"/>
      <c r="M873" s="13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</row>
    <row r="874" spans="4:30" ht="15.75" customHeight="1" x14ac:dyDescent="0.25">
      <c r="D874" s="2"/>
      <c r="E874" s="2"/>
      <c r="F874" s="2"/>
      <c r="G874" s="2"/>
      <c r="H874" s="13"/>
      <c r="I874" s="13"/>
      <c r="J874" s="13"/>
      <c r="K874" s="13"/>
      <c r="L874" s="13"/>
      <c r="M874" s="13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</row>
    <row r="875" spans="4:30" ht="15.75" customHeight="1" x14ac:dyDescent="0.25">
      <c r="D875" s="2"/>
      <c r="E875" s="2"/>
      <c r="F875" s="2"/>
      <c r="G875" s="2"/>
      <c r="H875" s="13"/>
      <c r="I875" s="13"/>
      <c r="J875" s="13"/>
      <c r="K875" s="13"/>
      <c r="L875" s="13"/>
      <c r="M875" s="13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</row>
    <row r="876" spans="4:30" ht="15.75" customHeight="1" x14ac:dyDescent="0.25">
      <c r="D876" s="2"/>
      <c r="E876" s="2"/>
      <c r="F876" s="2"/>
      <c r="G876" s="2"/>
      <c r="H876" s="13"/>
      <c r="I876" s="13"/>
      <c r="J876" s="13"/>
      <c r="K876" s="13"/>
      <c r="L876" s="13"/>
      <c r="M876" s="13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</row>
    <row r="877" spans="4:30" ht="15.75" customHeight="1" x14ac:dyDescent="0.25">
      <c r="D877" s="2"/>
      <c r="E877" s="2"/>
      <c r="F877" s="2"/>
      <c r="G877" s="2"/>
      <c r="H877" s="13"/>
      <c r="I877" s="13"/>
      <c r="J877" s="13"/>
      <c r="K877" s="13"/>
      <c r="L877" s="13"/>
      <c r="M877" s="13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</row>
    <row r="878" spans="4:30" ht="15.75" customHeight="1" x14ac:dyDescent="0.25">
      <c r="D878" s="2"/>
      <c r="E878" s="2"/>
      <c r="F878" s="2"/>
      <c r="G878" s="2"/>
      <c r="H878" s="13"/>
      <c r="I878" s="13"/>
      <c r="J878" s="13"/>
      <c r="K878" s="13"/>
      <c r="L878" s="13"/>
      <c r="M878" s="13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</row>
    <row r="879" spans="4:30" ht="15.75" customHeight="1" x14ac:dyDescent="0.25">
      <c r="D879" s="2"/>
      <c r="E879" s="2"/>
      <c r="F879" s="2"/>
      <c r="G879" s="2"/>
      <c r="H879" s="13"/>
      <c r="I879" s="13"/>
      <c r="J879" s="13"/>
      <c r="K879" s="13"/>
      <c r="L879" s="13"/>
      <c r="M879" s="13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</row>
    <row r="880" spans="4:30" ht="15.75" customHeight="1" x14ac:dyDescent="0.25">
      <c r="D880" s="2"/>
      <c r="E880" s="2"/>
      <c r="F880" s="2"/>
      <c r="G880" s="2"/>
      <c r="H880" s="13"/>
      <c r="I880" s="13"/>
      <c r="J880" s="13"/>
      <c r="K880" s="13"/>
      <c r="L880" s="13"/>
      <c r="M880" s="13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</row>
    <row r="881" spans="4:30" ht="15.75" customHeight="1" x14ac:dyDescent="0.25">
      <c r="D881" s="2"/>
      <c r="E881" s="2"/>
      <c r="F881" s="2"/>
      <c r="G881" s="2"/>
      <c r="H881" s="13"/>
      <c r="I881" s="13"/>
      <c r="J881" s="13"/>
      <c r="K881" s="13"/>
      <c r="L881" s="13"/>
      <c r="M881" s="13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</row>
    <row r="882" spans="4:30" ht="15.75" customHeight="1" x14ac:dyDescent="0.25">
      <c r="D882" s="2"/>
      <c r="E882" s="2"/>
      <c r="F882" s="2"/>
      <c r="G882" s="2"/>
      <c r="H882" s="13"/>
      <c r="I882" s="13"/>
      <c r="J882" s="13"/>
      <c r="K882" s="13"/>
      <c r="L882" s="13"/>
      <c r="M882" s="13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</row>
    <row r="883" spans="4:30" ht="15.75" customHeight="1" x14ac:dyDescent="0.25">
      <c r="D883" s="2"/>
      <c r="E883" s="2"/>
      <c r="F883" s="2"/>
      <c r="G883" s="2"/>
      <c r="H883" s="13"/>
      <c r="I883" s="13"/>
      <c r="J883" s="13"/>
      <c r="K883" s="13"/>
      <c r="L883" s="13"/>
      <c r="M883" s="13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</row>
    <row r="884" spans="4:30" ht="15.75" customHeight="1" x14ac:dyDescent="0.25">
      <c r="D884" s="2"/>
      <c r="E884" s="2"/>
      <c r="F884" s="2"/>
      <c r="G884" s="2"/>
      <c r="H884" s="13"/>
      <c r="I884" s="13"/>
      <c r="J884" s="13"/>
      <c r="K884" s="13"/>
      <c r="L884" s="13"/>
      <c r="M884" s="13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</row>
    <row r="885" spans="4:30" ht="15.75" customHeight="1" x14ac:dyDescent="0.25">
      <c r="D885" s="2"/>
      <c r="E885" s="2"/>
      <c r="F885" s="2"/>
      <c r="G885" s="2"/>
      <c r="H885" s="13"/>
      <c r="I885" s="13"/>
      <c r="J885" s="13"/>
      <c r="K885" s="13"/>
      <c r="L885" s="13"/>
      <c r="M885" s="13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</row>
    <row r="886" spans="4:30" ht="15.75" customHeight="1" x14ac:dyDescent="0.25">
      <c r="D886" s="2"/>
      <c r="E886" s="2"/>
      <c r="F886" s="2"/>
      <c r="G886" s="2"/>
      <c r="H886" s="13"/>
      <c r="I886" s="13"/>
      <c r="J886" s="13"/>
      <c r="K886" s="13"/>
      <c r="L886" s="13"/>
      <c r="M886" s="13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</row>
    <row r="887" spans="4:30" ht="15.75" customHeight="1" x14ac:dyDescent="0.25">
      <c r="D887" s="2"/>
      <c r="E887" s="2"/>
      <c r="F887" s="2"/>
      <c r="G887" s="2"/>
      <c r="H887" s="13"/>
      <c r="I887" s="13"/>
      <c r="J887" s="13"/>
      <c r="K887" s="13"/>
      <c r="L887" s="13"/>
      <c r="M887" s="13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</row>
    <row r="888" spans="4:30" ht="15.75" customHeight="1" x14ac:dyDescent="0.25">
      <c r="D888" s="2"/>
      <c r="E888" s="2"/>
      <c r="F888" s="2"/>
      <c r="G888" s="2"/>
      <c r="H888" s="13"/>
      <c r="I888" s="13"/>
      <c r="J888" s="13"/>
      <c r="K888" s="13"/>
      <c r="L888" s="13"/>
      <c r="M888" s="13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</row>
    <row r="889" spans="4:30" ht="15.75" customHeight="1" x14ac:dyDescent="0.25">
      <c r="D889" s="2"/>
      <c r="E889" s="2"/>
      <c r="F889" s="2"/>
      <c r="G889" s="2"/>
      <c r="H889" s="13"/>
      <c r="I889" s="13"/>
      <c r="J889" s="13"/>
      <c r="K889" s="13"/>
      <c r="L889" s="13"/>
      <c r="M889" s="13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</row>
    <row r="890" spans="4:30" ht="15.75" customHeight="1" x14ac:dyDescent="0.25">
      <c r="D890" s="2"/>
      <c r="E890" s="2"/>
      <c r="F890" s="2"/>
      <c r="G890" s="2"/>
      <c r="H890" s="13"/>
      <c r="I890" s="13"/>
      <c r="J890" s="13"/>
      <c r="K890" s="13"/>
      <c r="L890" s="13"/>
      <c r="M890" s="13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</row>
    <row r="891" spans="4:30" ht="15.75" customHeight="1" x14ac:dyDescent="0.25">
      <c r="D891" s="2"/>
      <c r="E891" s="2"/>
      <c r="F891" s="2"/>
      <c r="G891" s="2"/>
      <c r="H891" s="13"/>
      <c r="I891" s="13"/>
      <c r="J891" s="13"/>
      <c r="K891" s="13"/>
      <c r="L891" s="13"/>
      <c r="M891" s="13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</row>
    <row r="892" spans="4:30" ht="15.75" customHeight="1" x14ac:dyDescent="0.25">
      <c r="D892" s="2"/>
      <c r="E892" s="2"/>
      <c r="F892" s="2"/>
      <c r="G892" s="2"/>
      <c r="H892" s="13"/>
      <c r="I892" s="13"/>
      <c r="J892" s="13"/>
      <c r="K892" s="13"/>
      <c r="L892" s="13"/>
      <c r="M892" s="13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</row>
    <row r="893" spans="4:30" ht="15.75" customHeight="1" x14ac:dyDescent="0.25">
      <c r="D893" s="2"/>
      <c r="E893" s="2"/>
      <c r="F893" s="2"/>
      <c r="G893" s="2"/>
      <c r="H893" s="13"/>
      <c r="I893" s="13"/>
      <c r="J893" s="13"/>
      <c r="K893" s="13"/>
      <c r="L893" s="13"/>
      <c r="M893" s="13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</row>
    <row r="894" spans="4:30" ht="15.75" customHeight="1" x14ac:dyDescent="0.25">
      <c r="D894" s="2"/>
      <c r="E894" s="2"/>
      <c r="F894" s="2"/>
      <c r="G894" s="2"/>
      <c r="H894" s="13"/>
      <c r="I894" s="13"/>
      <c r="J894" s="13"/>
      <c r="K894" s="13"/>
      <c r="L894" s="13"/>
      <c r="M894" s="13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</row>
    <row r="895" spans="4:30" ht="15.75" customHeight="1" x14ac:dyDescent="0.25">
      <c r="D895" s="2"/>
      <c r="E895" s="2"/>
      <c r="F895" s="2"/>
      <c r="G895" s="2"/>
      <c r="H895" s="13"/>
      <c r="I895" s="13"/>
      <c r="J895" s="13"/>
      <c r="K895" s="13"/>
      <c r="L895" s="13"/>
      <c r="M895" s="13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</row>
    <row r="896" spans="4:30" ht="15.75" customHeight="1" x14ac:dyDescent="0.25">
      <c r="D896" s="2"/>
      <c r="E896" s="2"/>
      <c r="F896" s="2"/>
      <c r="G896" s="2"/>
      <c r="H896" s="13"/>
      <c r="I896" s="13"/>
      <c r="J896" s="13"/>
      <c r="K896" s="13"/>
      <c r="L896" s="13"/>
      <c r="M896" s="13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</row>
    <row r="897" spans="4:30" ht="15.75" customHeight="1" x14ac:dyDescent="0.25">
      <c r="D897" s="2"/>
      <c r="E897" s="2"/>
      <c r="F897" s="2"/>
      <c r="G897" s="2"/>
      <c r="H897" s="13"/>
      <c r="I897" s="13"/>
      <c r="J897" s="13"/>
      <c r="K897" s="13"/>
      <c r="L897" s="13"/>
      <c r="M897" s="13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</row>
    <row r="898" spans="4:30" ht="15.75" customHeight="1" x14ac:dyDescent="0.25">
      <c r="D898" s="2"/>
      <c r="E898" s="2"/>
      <c r="F898" s="2"/>
      <c r="G898" s="2"/>
      <c r="H898" s="13"/>
      <c r="I898" s="13"/>
      <c r="J898" s="13"/>
      <c r="K898" s="13"/>
      <c r="L898" s="13"/>
      <c r="M898" s="13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</row>
    <row r="899" spans="4:30" ht="15.75" customHeight="1" x14ac:dyDescent="0.25">
      <c r="D899" s="2"/>
      <c r="E899" s="2"/>
      <c r="F899" s="2"/>
      <c r="G899" s="2"/>
      <c r="H899" s="13"/>
      <c r="I899" s="13"/>
      <c r="J899" s="13"/>
      <c r="K899" s="13"/>
      <c r="L899" s="13"/>
      <c r="M899" s="13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</row>
    <row r="900" spans="4:30" ht="15.75" customHeight="1" x14ac:dyDescent="0.25">
      <c r="D900" s="2"/>
      <c r="E900" s="2"/>
      <c r="F900" s="2"/>
      <c r="G900" s="2"/>
      <c r="H900" s="13"/>
      <c r="I900" s="13"/>
      <c r="J900" s="13"/>
      <c r="K900" s="13"/>
      <c r="L900" s="13"/>
      <c r="M900" s="13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</row>
    <row r="901" spans="4:30" ht="15.75" customHeight="1" x14ac:dyDescent="0.25">
      <c r="D901" s="2"/>
      <c r="E901" s="2"/>
      <c r="F901" s="2"/>
      <c r="G901" s="2"/>
      <c r="H901" s="13"/>
      <c r="I901" s="13"/>
      <c r="J901" s="13"/>
      <c r="K901" s="13"/>
      <c r="L901" s="13"/>
      <c r="M901" s="13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</row>
    <row r="902" spans="4:30" ht="15.75" customHeight="1" x14ac:dyDescent="0.25">
      <c r="D902" s="2"/>
      <c r="E902" s="2"/>
      <c r="F902" s="2"/>
      <c r="G902" s="2"/>
      <c r="H902" s="13"/>
      <c r="I902" s="13"/>
      <c r="J902" s="13"/>
      <c r="K902" s="13"/>
      <c r="L902" s="13"/>
      <c r="M902" s="13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</row>
    <row r="903" spans="4:30" ht="15.75" customHeight="1" x14ac:dyDescent="0.25">
      <c r="D903" s="2"/>
      <c r="E903" s="2"/>
      <c r="F903" s="2"/>
      <c r="G903" s="2"/>
      <c r="H903" s="13"/>
      <c r="I903" s="13"/>
      <c r="J903" s="13"/>
      <c r="K903" s="13"/>
      <c r="L903" s="13"/>
      <c r="M903" s="13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</row>
    <row r="904" spans="4:30" ht="15.75" customHeight="1" x14ac:dyDescent="0.25">
      <c r="D904" s="2"/>
      <c r="E904" s="2"/>
      <c r="F904" s="2"/>
      <c r="G904" s="2"/>
      <c r="H904" s="13"/>
      <c r="I904" s="13"/>
      <c r="J904" s="13"/>
      <c r="K904" s="13"/>
      <c r="L904" s="13"/>
      <c r="M904" s="13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</row>
    <row r="905" spans="4:30" ht="15.75" customHeight="1" x14ac:dyDescent="0.25">
      <c r="D905" s="2"/>
      <c r="E905" s="2"/>
      <c r="F905" s="2"/>
      <c r="G905" s="2"/>
      <c r="H905" s="13"/>
      <c r="I905" s="13"/>
      <c r="J905" s="13"/>
      <c r="K905" s="13"/>
      <c r="L905" s="13"/>
      <c r="M905" s="13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</row>
    <row r="906" spans="4:30" ht="15.75" customHeight="1" x14ac:dyDescent="0.25">
      <c r="D906" s="2"/>
      <c r="E906" s="2"/>
      <c r="F906" s="2"/>
      <c r="G906" s="2"/>
      <c r="H906" s="13"/>
      <c r="I906" s="13"/>
      <c r="J906" s="13"/>
      <c r="K906" s="13"/>
      <c r="L906" s="13"/>
      <c r="M906" s="13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</row>
    <row r="907" spans="4:30" ht="15.75" customHeight="1" x14ac:dyDescent="0.25">
      <c r="D907" s="2"/>
      <c r="E907" s="2"/>
      <c r="F907" s="2"/>
      <c r="G907" s="2"/>
      <c r="H907" s="13"/>
      <c r="I907" s="13"/>
      <c r="J907" s="13"/>
      <c r="K907" s="13"/>
      <c r="L907" s="13"/>
      <c r="M907" s="13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</row>
    <row r="908" spans="4:30" ht="15.75" customHeight="1" x14ac:dyDescent="0.25">
      <c r="D908" s="2"/>
      <c r="E908" s="2"/>
      <c r="F908" s="2"/>
      <c r="G908" s="2"/>
      <c r="H908" s="13"/>
      <c r="I908" s="13"/>
      <c r="J908" s="13"/>
      <c r="K908" s="13"/>
      <c r="L908" s="13"/>
      <c r="M908" s="13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</row>
    <row r="909" spans="4:30" ht="15.75" customHeight="1" x14ac:dyDescent="0.25">
      <c r="D909" s="2"/>
      <c r="E909" s="2"/>
      <c r="F909" s="2"/>
      <c r="G909" s="2"/>
      <c r="H909" s="13"/>
      <c r="I909" s="13"/>
      <c r="J909" s="13"/>
      <c r="K909" s="13"/>
      <c r="L909" s="13"/>
      <c r="M909" s="13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</row>
    <row r="910" spans="4:30" ht="15.75" customHeight="1" x14ac:dyDescent="0.25">
      <c r="D910" s="2"/>
      <c r="E910" s="2"/>
      <c r="F910" s="2"/>
      <c r="G910" s="2"/>
      <c r="H910" s="13"/>
      <c r="I910" s="13"/>
      <c r="J910" s="13"/>
      <c r="K910" s="13"/>
      <c r="L910" s="13"/>
      <c r="M910" s="13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</row>
    <row r="911" spans="4:30" ht="15.75" customHeight="1" x14ac:dyDescent="0.25">
      <c r="D911" s="2"/>
      <c r="E911" s="2"/>
      <c r="F911" s="2"/>
      <c r="G911" s="2"/>
      <c r="H911" s="13"/>
      <c r="I911" s="13"/>
      <c r="J911" s="13"/>
      <c r="K911" s="13"/>
      <c r="L911" s="13"/>
      <c r="M911" s="13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</row>
    <row r="912" spans="4:30" ht="15.75" customHeight="1" x14ac:dyDescent="0.25">
      <c r="D912" s="2"/>
      <c r="E912" s="2"/>
      <c r="F912" s="2"/>
      <c r="G912" s="2"/>
      <c r="H912" s="13"/>
      <c r="I912" s="13"/>
      <c r="J912" s="13"/>
      <c r="K912" s="13"/>
      <c r="L912" s="13"/>
      <c r="M912" s="13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</row>
    <row r="913" spans="4:30" ht="15.75" customHeight="1" x14ac:dyDescent="0.25">
      <c r="D913" s="2"/>
      <c r="E913" s="2"/>
      <c r="F913" s="2"/>
      <c r="G913" s="2"/>
      <c r="H913" s="13"/>
      <c r="I913" s="13"/>
      <c r="J913" s="13"/>
      <c r="K913" s="13"/>
      <c r="L913" s="13"/>
      <c r="M913" s="13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</row>
    <row r="914" spans="4:30" ht="15.75" customHeight="1" x14ac:dyDescent="0.25">
      <c r="D914" s="2"/>
      <c r="E914" s="2"/>
      <c r="F914" s="2"/>
      <c r="G914" s="2"/>
      <c r="H914" s="13"/>
      <c r="I914" s="13"/>
      <c r="J914" s="13"/>
      <c r="K914" s="13"/>
      <c r="L914" s="13"/>
      <c r="M914" s="13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</row>
    <row r="915" spans="4:30" ht="15.75" customHeight="1" x14ac:dyDescent="0.25">
      <c r="D915" s="2"/>
      <c r="E915" s="2"/>
      <c r="F915" s="2"/>
      <c r="G915" s="2"/>
      <c r="H915" s="13"/>
      <c r="I915" s="13"/>
      <c r="J915" s="13"/>
      <c r="K915" s="13"/>
      <c r="L915" s="13"/>
      <c r="M915" s="13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</row>
    <row r="916" spans="4:30" ht="15.75" customHeight="1" x14ac:dyDescent="0.25">
      <c r="D916" s="2"/>
      <c r="E916" s="2"/>
      <c r="F916" s="2"/>
      <c r="G916" s="2"/>
      <c r="H916" s="13"/>
      <c r="I916" s="13"/>
      <c r="J916" s="13"/>
      <c r="K916" s="13"/>
      <c r="L916" s="13"/>
      <c r="M916" s="13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</row>
    <row r="917" spans="4:30" ht="15.75" customHeight="1" x14ac:dyDescent="0.25">
      <c r="D917" s="2"/>
      <c r="E917" s="2"/>
      <c r="F917" s="2"/>
      <c r="G917" s="2"/>
      <c r="H917" s="13"/>
      <c r="I917" s="13"/>
      <c r="J917" s="13"/>
      <c r="K917" s="13"/>
      <c r="L917" s="13"/>
      <c r="M917" s="13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</row>
    <row r="918" spans="4:30" ht="15.75" customHeight="1" x14ac:dyDescent="0.25">
      <c r="D918" s="2"/>
      <c r="E918" s="2"/>
      <c r="F918" s="2"/>
      <c r="G918" s="2"/>
      <c r="H918" s="13"/>
      <c r="I918" s="13"/>
      <c r="J918" s="13"/>
      <c r="K918" s="13"/>
      <c r="L918" s="13"/>
      <c r="M918" s="13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</row>
    <row r="919" spans="4:30" ht="15.75" customHeight="1" x14ac:dyDescent="0.25">
      <c r="D919" s="2"/>
      <c r="E919" s="2"/>
      <c r="F919" s="2"/>
      <c r="G919" s="2"/>
      <c r="H919" s="13"/>
      <c r="I919" s="13"/>
      <c r="J919" s="13"/>
      <c r="K919" s="13"/>
      <c r="L919" s="13"/>
      <c r="M919" s="13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</row>
    <row r="920" spans="4:30" ht="15.75" customHeight="1" x14ac:dyDescent="0.25">
      <c r="D920" s="2"/>
      <c r="E920" s="2"/>
      <c r="F920" s="2"/>
      <c r="G920" s="2"/>
      <c r="H920" s="13"/>
      <c r="I920" s="13"/>
      <c r="J920" s="13"/>
      <c r="K920" s="13"/>
      <c r="L920" s="13"/>
      <c r="M920" s="13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</row>
    <row r="921" spans="4:30" ht="15.75" customHeight="1" x14ac:dyDescent="0.25">
      <c r="D921" s="2"/>
      <c r="E921" s="2"/>
      <c r="F921" s="2"/>
      <c r="G921" s="2"/>
      <c r="H921" s="13"/>
      <c r="I921" s="13"/>
      <c r="J921" s="13"/>
      <c r="K921" s="13"/>
      <c r="L921" s="13"/>
      <c r="M921" s="13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</row>
    <row r="922" spans="4:30" ht="15.75" customHeight="1" x14ac:dyDescent="0.25">
      <c r="D922" s="2"/>
      <c r="E922" s="2"/>
      <c r="F922" s="2"/>
      <c r="G922" s="2"/>
      <c r="H922" s="13"/>
      <c r="I922" s="13"/>
      <c r="J922" s="13"/>
      <c r="K922" s="13"/>
      <c r="L922" s="13"/>
      <c r="M922" s="13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</row>
    <row r="923" spans="4:30" ht="15.75" customHeight="1" x14ac:dyDescent="0.25">
      <c r="D923" s="2"/>
      <c r="E923" s="2"/>
      <c r="F923" s="2"/>
      <c r="G923" s="2"/>
      <c r="H923" s="13"/>
      <c r="I923" s="13"/>
      <c r="J923" s="13"/>
      <c r="K923" s="13"/>
      <c r="L923" s="13"/>
      <c r="M923" s="13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</row>
    <row r="924" spans="4:30" ht="15.75" customHeight="1" x14ac:dyDescent="0.25">
      <c r="D924" s="2"/>
      <c r="E924" s="2"/>
      <c r="F924" s="2"/>
      <c r="G924" s="2"/>
      <c r="H924" s="13"/>
      <c r="I924" s="13"/>
      <c r="J924" s="13"/>
      <c r="K924" s="13"/>
      <c r="L924" s="13"/>
      <c r="M924" s="13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</row>
    <row r="925" spans="4:30" ht="15.75" customHeight="1" x14ac:dyDescent="0.25">
      <c r="D925" s="2"/>
      <c r="E925" s="2"/>
      <c r="F925" s="2"/>
      <c r="G925" s="2"/>
      <c r="H925" s="13"/>
      <c r="I925" s="13"/>
      <c r="J925" s="13"/>
      <c r="K925" s="13"/>
      <c r="L925" s="13"/>
      <c r="M925" s="13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</row>
    <row r="926" spans="4:30" ht="15.75" customHeight="1" x14ac:dyDescent="0.25">
      <c r="D926" s="2"/>
      <c r="E926" s="2"/>
      <c r="F926" s="2"/>
      <c r="G926" s="2"/>
      <c r="H926" s="13"/>
      <c r="I926" s="13"/>
      <c r="J926" s="13"/>
      <c r="K926" s="13"/>
      <c r="L926" s="13"/>
      <c r="M926" s="13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</row>
    <row r="927" spans="4:30" ht="15.75" customHeight="1" x14ac:dyDescent="0.25">
      <c r="D927" s="2"/>
      <c r="E927" s="2"/>
      <c r="F927" s="2"/>
      <c r="G927" s="2"/>
      <c r="H927" s="13"/>
      <c r="I927" s="13"/>
      <c r="J927" s="13"/>
      <c r="K927" s="13"/>
      <c r="L927" s="13"/>
      <c r="M927" s="13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</row>
    <row r="928" spans="4:30" ht="15.75" customHeight="1" x14ac:dyDescent="0.25">
      <c r="D928" s="2"/>
      <c r="E928" s="2"/>
      <c r="F928" s="2"/>
      <c r="G928" s="2"/>
      <c r="H928" s="13"/>
      <c r="I928" s="13"/>
      <c r="J928" s="13"/>
      <c r="K928" s="13"/>
      <c r="L928" s="13"/>
      <c r="M928" s="13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</row>
    <row r="929" spans="4:30" ht="15.75" customHeight="1" x14ac:dyDescent="0.25">
      <c r="D929" s="2"/>
      <c r="E929" s="2"/>
      <c r="F929" s="2"/>
      <c r="G929" s="2"/>
      <c r="H929" s="13"/>
      <c r="I929" s="13"/>
      <c r="J929" s="13"/>
      <c r="K929" s="13"/>
      <c r="L929" s="13"/>
      <c r="M929" s="13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</row>
    <row r="930" spans="4:30" ht="15.75" customHeight="1" x14ac:dyDescent="0.25">
      <c r="D930" s="2"/>
      <c r="E930" s="2"/>
      <c r="F930" s="2"/>
      <c r="G930" s="2"/>
      <c r="H930" s="13"/>
      <c r="I930" s="13"/>
      <c r="J930" s="13"/>
      <c r="K930" s="13"/>
      <c r="L930" s="13"/>
      <c r="M930" s="13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</row>
    <row r="931" spans="4:30" ht="15.75" customHeight="1" x14ac:dyDescent="0.25">
      <c r="D931" s="2"/>
      <c r="E931" s="2"/>
      <c r="F931" s="2"/>
      <c r="G931" s="2"/>
      <c r="H931" s="13"/>
      <c r="I931" s="13"/>
      <c r="J931" s="13"/>
      <c r="K931" s="13"/>
      <c r="L931" s="13"/>
      <c r="M931" s="13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</row>
    <row r="932" spans="4:30" ht="15.75" customHeight="1" x14ac:dyDescent="0.25">
      <c r="D932" s="2"/>
      <c r="E932" s="2"/>
      <c r="F932" s="2"/>
      <c r="G932" s="2"/>
      <c r="H932" s="13"/>
      <c r="I932" s="13"/>
      <c r="J932" s="13"/>
      <c r="K932" s="13"/>
      <c r="L932" s="13"/>
      <c r="M932" s="13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</row>
    <row r="933" spans="4:30" ht="15.75" customHeight="1" x14ac:dyDescent="0.25">
      <c r="D933" s="2"/>
      <c r="E933" s="2"/>
      <c r="F933" s="2"/>
      <c r="G933" s="2"/>
      <c r="H933" s="13"/>
      <c r="I933" s="13"/>
      <c r="J933" s="13"/>
      <c r="K933" s="13"/>
      <c r="L933" s="13"/>
      <c r="M933" s="13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</row>
    <row r="934" spans="4:30" ht="15.75" customHeight="1" x14ac:dyDescent="0.25">
      <c r="D934" s="2"/>
      <c r="E934" s="2"/>
      <c r="F934" s="2"/>
      <c r="G934" s="2"/>
      <c r="H934" s="13"/>
      <c r="I934" s="13"/>
      <c r="J934" s="13"/>
      <c r="K934" s="13"/>
      <c r="L934" s="13"/>
      <c r="M934" s="13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</row>
    <row r="935" spans="4:30" ht="15.75" customHeight="1" x14ac:dyDescent="0.25">
      <c r="D935" s="2"/>
      <c r="E935" s="2"/>
      <c r="F935" s="2"/>
      <c r="G935" s="2"/>
      <c r="H935" s="13"/>
      <c r="I935" s="13"/>
      <c r="J935" s="13"/>
      <c r="K935" s="13"/>
      <c r="L935" s="13"/>
      <c r="M935" s="13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</row>
    <row r="936" spans="4:30" ht="15.75" customHeight="1" x14ac:dyDescent="0.25">
      <c r="D936" s="2"/>
      <c r="E936" s="2"/>
      <c r="F936" s="2"/>
      <c r="G936" s="2"/>
      <c r="H936" s="13"/>
      <c r="I936" s="13"/>
      <c r="J936" s="13"/>
      <c r="K936" s="13"/>
      <c r="L936" s="13"/>
      <c r="M936" s="13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</row>
    <row r="937" spans="4:30" ht="15.75" customHeight="1" x14ac:dyDescent="0.25">
      <c r="D937" s="2"/>
      <c r="E937" s="2"/>
      <c r="F937" s="2"/>
      <c r="G937" s="2"/>
      <c r="H937" s="13"/>
      <c r="I937" s="13"/>
      <c r="J937" s="13"/>
      <c r="K937" s="13"/>
      <c r="L937" s="13"/>
      <c r="M937" s="13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</row>
    <row r="938" spans="4:30" ht="15.75" customHeight="1" x14ac:dyDescent="0.25">
      <c r="D938" s="2"/>
      <c r="E938" s="2"/>
      <c r="F938" s="2"/>
      <c r="G938" s="2"/>
      <c r="H938" s="13"/>
      <c r="I938" s="13"/>
      <c r="J938" s="13"/>
      <c r="K938" s="13"/>
      <c r="L938" s="13"/>
      <c r="M938" s="13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</row>
    <row r="939" spans="4:30" ht="15.75" customHeight="1" x14ac:dyDescent="0.25">
      <c r="D939" s="2"/>
      <c r="E939" s="2"/>
      <c r="F939" s="2"/>
      <c r="G939" s="2"/>
      <c r="H939" s="13"/>
      <c r="I939" s="13"/>
      <c r="J939" s="13"/>
      <c r="K939" s="13"/>
      <c r="L939" s="13"/>
      <c r="M939" s="13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</row>
    <row r="940" spans="4:30" ht="15.75" customHeight="1" x14ac:dyDescent="0.25">
      <c r="D940" s="2"/>
      <c r="E940" s="2"/>
      <c r="F940" s="2"/>
      <c r="G940" s="2"/>
      <c r="H940" s="13"/>
      <c r="I940" s="13"/>
      <c r="J940" s="13"/>
      <c r="K940" s="13"/>
      <c r="L940" s="13"/>
      <c r="M940" s="13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</row>
    <row r="941" spans="4:30" ht="15.75" customHeight="1" x14ac:dyDescent="0.25">
      <c r="D941" s="2"/>
      <c r="E941" s="2"/>
      <c r="F941" s="2"/>
      <c r="G941" s="2"/>
      <c r="H941" s="13"/>
      <c r="I941" s="13"/>
      <c r="J941" s="13"/>
      <c r="K941" s="13"/>
      <c r="L941" s="13"/>
      <c r="M941" s="13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</row>
    <row r="942" spans="4:30" ht="15.75" customHeight="1" x14ac:dyDescent="0.25">
      <c r="D942" s="2"/>
      <c r="E942" s="2"/>
      <c r="F942" s="2"/>
      <c r="G942" s="2"/>
      <c r="H942" s="13"/>
      <c r="I942" s="13"/>
      <c r="J942" s="13"/>
      <c r="K942" s="13"/>
      <c r="L942" s="13"/>
      <c r="M942" s="13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</row>
    <row r="943" spans="4:30" ht="15.75" customHeight="1" x14ac:dyDescent="0.25">
      <c r="D943" s="2"/>
      <c r="E943" s="2"/>
      <c r="F943" s="2"/>
      <c r="G943" s="2"/>
      <c r="H943" s="13"/>
      <c r="I943" s="13"/>
      <c r="J943" s="13"/>
      <c r="K943" s="13"/>
      <c r="L943" s="13"/>
      <c r="M943" s="13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</row>
    <row r="944" spans="4:30" ht="15.75" customHeight="1" x14ac:dyDescent="0.25">
      <c r="D944" s="2"/>
      <c r="E944" s="2"/>
      <c r="F944" s="2"/>
      <c r="G944" s="2"/>
      <c r="H944" s="13"/>
      <c r="I944" s="13"/>
      <c r="J944" s="13"/>
      <c r="K944" s="13"/>
      <c r="L944" s="13"/>
      <c r="M944" s="13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</row>
    <row r="945" spans="4:30" ht="15.75" customHeight="1" x14ac:dyDescent="0.25">
      <c r="D945" s="2"/>
      <c r="E945" s="2"/>
      <c r="F945" s="2"/>
      <c r="G945" s="2"/>
      <c r="H945" s="13"/>
      <c r="I945" s="13"/>
      <c r="J945" s="13"/>
      <c r="K945" s="13"/>
      <c r="L945" s="13"/>
      <c r="M945" s="13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</row>
    <row r="946" spans="4:30" ht="15.75" customHeight="1" x14ac:dyDescent="0.25">
      <c r="D946" s="2"/>
      <c r="E946" s="2"/>
      <c r="F946" s="2"/>
      <c r="G946" s="2"/>
      <c r="H946" s="13"/>
      <c r="I946" s="13"/>
      <c r="J946" s="13"/>
      <c r="K946" s="13"/>
      <c r="L946" s="13"/>
      <c r="M946" s="13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</row>
    <row r="947" spans="4:30" ht="15.75" customHeight="1" x14ac:dyDescent="0.25">
      <c r="D947" s="2"/>
      <c r="E947" s="2"/>
      <c r="F947" s="2"/>
      <c r="G947" s="2"/>
      <c r="H947" s="13"/>
      <c r="I947" s="13"/>
      <c r="J947" s="13"/>
      <c r="K947" s="13"/>
      <c r="L947" s="13"/>
      <c r="M947" s="13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</row>
    <row r="948" spans="4:30" ht="15.75" customHeight="1" x14ac:dyDescent="0.25">
      <c r="D948" s="2"/>
      <c r="E948" s="2"/>
      <c r="F948" s="2"/>
      <c r="G948" s="2"/>
      <c r="H948" s="13"/>
      <c r="I948" s="13"/>
      <c r="J948" s="13"/>
      <c r="K948" s="13"/>
      <c r="L948" s="13"/>
      <c r="M948" s="13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</row>
    <row r="949" spans="4:30" ht="15.75" customHeight="1" x14ac:dyDescent="0.25">
      <c r="D949" s="2"/>
      <c r="E949" s="2"/>
      <c r="F949" s="2"/>
      <c r="G949" s="2"/>
      <c r="H949" s="13"/>
      <c r="I949" s="13"/>
      <c r="J949" s="13"/>
      <c r="K949" s="13"/>
      <c r="L949" s="13"/>
      <c r="M949" s="13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</row>
    <row r="950" spans="4:30" ht="15.75" customHeight="1" x14ac:dyDescent="0.25">
      <c r="D950" s="2"/>
      <c r="E950" s="2"/>
      <c r="F950" s="2"/>
      <c r="G950" s="2"/>
      <c r="H950" s="13"/>
      <c r="I950" s="13"/>
      <c r="J950" s="13"/>
      <c r="K950" s="13"/>
      <c r="L950" s="13"/>
      <c r="M950" s="13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</row>
    <row r="951" spans="4:30" ht="15.75" customHeight="1" x14ac:dyDescent="0.25">
      <c r="D951" s="2"/>
      <c r="E951" s="2"/>
      <c r="F951" s="2"/>
      <c r="G951" s="2"/>
      <c r="H951" s="13"/>
      <c r="I951" s="13"/>
      <c r="J951" s="13"/>
      <c r="K951" s="13"/>
      <c r="L951" s="13"/>
      <c r="M951" s="13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</row>
    <row r="952" spans="4:30" ht="15.75" customHeight="1" x14ac:dyDescent="0.25">
      <c r="D952" s="2"/>
      <c r="E952" s="2"/>
      <c r="F952" s="2"/>
      <c r="G952" s="2"/>
      <c r="H952" s="13"/>
      <c r="I952" s="13"/>
      <c r="J952" s="13"/>
      <c r="K952" s="13"/>
      <c r="L952" s="13"/>
      <c r="M952" s="13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</row>
    <row r="953" spans="4:30" ht="15.75" customHeight="1" x14ac:dyDescent="0.25">
      <c r="D953" s="2"/>
      <c r="E953" s="2"/>
      <c r="F953" s="2"/>
      <c r="G953" s="2"/>
      <c r="H953" s="13"/>
      <c r="I953" s="13"/>
      <c r="J953" s="13"/>
      <c r="K953" s="13"/>
      <c r="L953" s="13"/>
      <c r="M953" s="13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</row>
    <row r="954" spans="4:30" ht="15.75" customHeight="1" x14ac:dyDescent="0.25">
      <c r="D954" s="2"/>
      <c r="E954" s="2"/>
      <c r="F954" s="2"/>
      <c r="G954" s="2"/>
      <c r="H954" s="13"/>
      <c r="I954" s="13"/>
      <c r="J954" s="13"/>
      <c r="K954" s="13"/>
      <c r="L954" s="13"/>
      <c r="M954" s="13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</row>
    <row r="955" spans="4:30" ht="15.75" customHeight="1" x14ac:dyDescent="0.25">
      <c r="D955" s="2"/>
      <c r="E955" s="2"/>
      <c r="F955" s="2"/>
      <c r="G955" s="2"/>
      <c r="H955" s="13"/>
      <c r="I955" s="13"/>
      <c r="J955" s="13"/>
      <c r="K955" s="13"/>
      <c r="L955" s="13"/>
      <c r="M955" s="13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</row>
    <row r="956" spans="4:30" ht="15.75" customHeight="1" x14ac:dyDescent="0.25">
      <c r="D956" s="2"/>
      <c r="E956" s="2"/>
      <c r="F956" s="2"/>
      <c r="G956" s="2"/>
      <c r="H956" s="13"/>
      <c r="I956" s="13"/>
      <c r="J956" s="13"/>
      <c r="K956" s="13"/>
      <c r="L956" s="13"/>
      <c r="M956" s="13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</row>
    <row r="957" spans="4:30" ht="15.75" customHeight="1" x14ac:dyDescent="0.25">
      <c r="D957" s="2"/>
      <c r="E957" s="2"/>
      <c r="F957" s="2"/>
      <c r="G957" s="2"/>
      <c r="H957" s="13"/>
      <c r="I957" s="13"/>
      <c r="J957" s="13"/>
      <c r="K957" s="13"/>
      <c r="L957" s="13"/>
      <c r="M957" s="13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</row>
    <row r="958" spans="4:30" ht="15.75" customHeight="1" x14ac:dyDescent="0.25">
      <c r="D958" s="2"/>
      <c r="E958" s="2"/>
      <c r="F958" s="2"/>
      <c r="G958" s="2"/>
      <c r="H958" s="13"/>
      <c r="I958" s="13"/>
      <c r="J958" s="13"/>
      <c r="K958" s="13"/>
      <c r="L958" s="13"/>
      <c r="M958" s="13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</row>
    <row r="959" spans="4:30" ht="15.75" customHeight="1" x14ac:dyDescent="0.25">
      <c r="D959" s="2"/>
      <c r="E959" s="2"/>
      <c r="F959" s="2"/>
      <c r="G959" s="2"/>
      <c r="H959" s="13"/>
      <c r="I959" s="13"/>
      <c r="J959" s="13"/>
      <c r="K959" s="13"/>
      <c r="L959" s="13"/>
      <c r="M959" s="13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</row>
    <row r="960" spans="4:30" ht="15.75" customHeight="1" x14ac:dyDescent="0.25">
      <c r="D960" s="2"/>
      <c r="E960" s="2"/>
      <c r="F960" s="2"/>
      <c r="G960" s="2"/>
      <c r="H960" s="13"/>
      <c r="I960" s="13"/>
      <c r="J960" s="13"/>
      <c r="K960" s="13"/>
      <c r="L960" s="13"/>
      <c r="M960" s="13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</row>
    <row r="961" spans="4:30" ht="15.75" customHeight="1" x14ac:dyDescent="0.25">
      <c r="D961" s="2"/>
      <c r="E961" s="2"/>
      <c r="F961" s="2"/>
      <c r="G961" s="2"/>
      <c r="H961" s="13"/>
      <c r="I961" s="13"/>
      <c r="J961" s="13"/>
      <c r="K961" s="13"/>
      <c r="L961" s="13"/>
      <c r="M961" s="13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</row>
    <row r="962" spans="4:30" ht="15.75" customHeight="1" x14ac:dyDescent="0.25">
      <c r="D962" s="2"/>
      <c r="E962" s="2"/>
      <c r="F962" s="2"/>
      <c r="G962" s="2"/>
      <c r="H962" s="13"/>
      <c r="I962" s="13"/>
      <c r="J962" s="13"/>
      <c r="K962" s="13"/>
      <c r="L962" s="13"/>
      <c r="M962" s="13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</row>
    <row r="963" spans="4:30" ht="15.75" customHeight="1" x14ac:dyDescent="0.25">
      <c r="D963" s="2"/>
      <c r="E963" s="2"/>
      <c r="F963" s="2"/>
      <c r="G963" s="2"/>
      <c r="H963" s="13"/>
      <c r="I963" s="13"/>
      <c r="J963" s="13"/>
      <c r="K963" s="13"/>
      <c r="L963" s="13"/>
      <c r="M963" s="13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</row>
    <row r="964" spans="4:30" ht="15.75" customHeight="1" x14ac:dyDescent="0.25">
      <c r="D964" s="2"/>
      <c r="E964" s="2"/>
      <c r="F964" s="2"/>
      <c r="G964" s="2"/>
      <c r="H964" s="13"/>
      <c r="I964" s="13"/>
      <c r="J964" s="13"/>
      <c r="K964" s="13"/>
      <c r="L964" s="13"/>
      <c r="M964" s="13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</row>
    <row r="965" spans="4:30" ht="15.75" customHeight="1" x14ac:dyDescent="0.25">
      <c r="D965" s="2"/>
      <c r="E965" s="2"/>
      <c r="F965" s="2"/>
      <c r="G965" s="2"/>
      <c r="H965" s="13"/>
      <c r="I965" s="13"/>
      <c r="J965" s="13"/>
      <c r="K965" s="13"/>
      <c r="L965" s="13"/>
      <c r="M965" s="13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</row>
    <row r="966" spans="4:30" ht="15.75" customHeight="1" x14ac:dyDescent="0.25">
      <c r="D966" s="2"/>
      <c r="E966" s="2"/>
      <c r="F966" s="2"/>
      <c r="G966" s="2"/>
      <c r="H966" s="13"/>
      <c r="I966" s="13"/>
      <c r="J966" s="13"/>
      <c r="K966" s="13"/>
      <c r="L966" s="13"/>
      <c r="M966" s="13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</row>
    <row r="967" spans="4:30" ht="15.75" customHeight="1" x14ac:dyDescent="0.25">
      <c r="D967" s="2"/>
      <c r="E967" s="2"/>
      <c r="F967" s="2"/>
      <c r="G967" s="2"/>
      <c r="H967" s="13"/>
      <c r="I967" s="13"/>
      <c r="J967" s="13"/>
      <c r="K967" s="13"/>
      <c r="L967" s="13"/>
      <c r="M967" s="13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</row>
    <row r="968" spans="4:30" ht="15.75" customHeight="1" x14ac:dyDescent="0.25">
      <c r="D968" s="2"/>
      <c r="E968" s="2"/>
      <c r="F968" s="2"/>
      <c r="G968" s="2"/>
      <c r="H968" s="13"/>
      <c r="I968" s="13"/>
      <c r="J968" s="13"/>
      <c r="K968" s="13"/>
      <c r="L968" s="13"/>
      <c r="M968" s="13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</row>
    <row r="969" spans="4:30" ht="15.75" customHeight="1" x14ac:dyDescent="0.25">
      <c r="D969" s="2"/>
      <c r="E969" s="2"/>
      <c r="F969" s="2"/>
      <c r="G969" s="2"/>
      <c r="H969" s="13"/>
      <c r="I969" s="13"/>
      <c r="J969" s="13"/>
      <c r="K969" s="13"/>
      <c r="L969" s="13"/>
      <c r="M969" s="13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</row>
    <row r="970" spans="4:30" ht="15.75" customHeight="1" x14ac:dyDescent="0.25">
      <c r="D970" s="2"/>
      <c r="E970" s="2"/>
      <c r="F970" s="2"/>
      <c r="G970" s="2"/>
      <c r="H970" s="13"/>
      <c r="I970" s="13"/>
      <c r="J970" s="13"/>
      <c r="K970" s="13"/>
      <c r="L970" s="13"/>
      <c r="M970" s="13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</row>
    <row r="971" spans="4:30" ht="15.75" customHeight="1" x14ac:dyDescent="0.25">
      <c r="D971" s="2"/>
      <c r="E971" s="2"/>
      <c r="F971" s="2"/>
      <c r="G971" s="2"/>
      <c r="H971" s="13"/>
      <c r="I971" s="13"/>
      <c r="J971" s="13"/>
      <c r="K971" s="13"/>
      <c r="L971" s="13"/>
      <c r="M971" s="13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</row>
    <row r="972" spans="4:30" ht="15.75" customHeight="1" x14ac:dyDescent="0.25">
      <c r="D972" s="2"/>
      <c r="E972" s="2"/>
      <c r="F972" s="2"/>
      <c r="G972" s="2"/>
      <c r="H972" s="13"/>
      <c r="I972" s="13"/>
      <c r="J972" s="13"/>
      <c r="K972" s="13"/>
      <c r="L972" s="13"/>
      <c r="M972" s="13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</row>
    <row r="973" spans="4:30" ht="15.75" customHeight="1" x14ac:dyDescent="0.25">
      <c r="D973" s="2"/>
      <c r="E973" s="2"/>
      <c r="F973" s="2"/>
      <c r="G973" s="2"/>
      <c r="H973" s="13"/>
      <c r="I973" s="13"/>
      <c r="J973" s="13"/>
      <c r="K973" s="13"/>
      <c r="L973" s="13"/>
      <c r="M973" s="13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</row>
    <row r="974" spans="4:30" ht="15.75" customHeight="1" x14ac:dyDescent="0.25">
      <c r="D974" s="2"/>
      <c r="E974" s="2"/>
      <c r="F974" s="2"/>
      <c r="G974" s="2"/>
      <c r="H974" s="13"/>
      <c r="I974" s="13"/>
      <c r="J974" s="13"/>
      <c r="K974" s="13"/>
      <c r="L974" s="13"/>
      <c r="M974" s="13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</row>
    <row r="975" spans="4:30" ht="15.75" customHeight="1" x14ac:dyDescent="0.25">
      <c r="D975" s="2"/>
      <c r="E975" s="2"/>
      <c r="F975" s="2"/>
      <c r="G975" s="2"/>
      <c r="H975" s="13"/>
      <c r="I975" s="13"/>
      <c r="J975" s="13"/>
      <c r="K975" s="13"/>
      <c r="L975" s="13"/>
      <c r="M975" s="13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</row>
    <row r="976" spans="4:30" ht="15.75" customHeight="1" x14ac:dyDescent="0.25">
      <c r="D976" s="2"/>
      <c r="E976" s="2"/>
      <c r="F976" s="2"/>
      <c r="G976" s="2"/>
      <c r="H976" s="13"/>
      <c r="I976" s="13"/>
      <c r="J976" s="13"/>
      <c r="K976" s="13"/>
      <c r="L976" s="13"/>
      <c r="M976" s="13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</row>
    <row r="977" spans="4:30" ht="15.75" customHeight="1" x14ac:dyDescent="0.25">
      <c r="D977" s="2"/>
      <c r="E977" s="2"/>
      <c r="F977" s="2"/>
      <c r="G977" s="2"/>
      <c r="H977" s="13"/>
      <c r="I977" s="13"/>
      <c r="J977" s="13"/>
      <c r="K977" s="13"/>
      <c r="L977" s="13"/>
      <c r="M977" s="13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</row>
    <row r="978" spans="4:30" ht="15.75" customHeight="1" x14ac:dyDescent="0.25">
      <c r="D978" s="2"/>
      <c r="E978" s="2"/>
      <c r="F978" s="2"/>
      <c r="G978" s="2"/>
      <c r="H978" s="13"/>
      <c r="I978" s="13"/>
      <c r="J978" s="13"/>
      <c r="K978" s="13"/>
      <c r="L978" s="13"/>
      <c r="M978" s="13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</row>
    <row r="979" spans="4:30" ht="15.75" customHeight="1" x14ac:dyDescent="0.25">
      <c r="D979" s="2"/>
      <c r="E979" s="2"/>
      <c r="F979" s="2"/>
      <c r="G979" s="2"/>
      <c r="H979" s="13"/>
      <c r="I979" s="13"/>
      <c r="J979" s="13"/>
      <c r="K979" s="13"/>
      <c r="L979" s="13"/>
      <c r="M979" s="13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</row>
    <row r="980" spans="4:30" ht="15.75" customHeight="1" x14ac:dyDescent="0.25">
      <c r="D980" s="2"/>
      <c r="E980" s="2"/>
      <c r="F980" s="2"/>
      <c r="G980" s="2"/>
      <c r="H980" s="13"/>
      <c r="I980" s="13"/>
      <c r="J980" s="13"/>
      <c r="K980" s="13"/>
      <c r="L980" s="13"/>
      <c r="M980" s="13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</row>
    <row r="981" spans="4:30" ht="15.75" customHeight="1" x14ac:dyDescent="0.25">
      <c r="D981" s="2"/>
      <c r="E981" s="2"/>
      <c r="F981" s="2"/>
      <c r="G981" s="2"/>
      <c r="H981" s="13"/>
      <c r="I981" s="13"/>
      <c r="J981" s="13"/>
      <c r="K981" s="13"/>
      <c r="L981" s="13"/>
      <c r="M981" s="13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</row>
    <row r="982" spans="4:30" ht="15.75" customHeight="1" x14ac:dyDescent="0.25">
      <c r="D982" s="2"/>
      <c r="E982" s="2"/>
      <c r="F982" s="2"/>
      <c r="G982" s="2"/>
      <c r="H982" s="13"/>
      <c r="I982" s="13"/>
      <c r="J982" s="13"/>
      <c r="K982" s="13"/>
      <c r="L982" s="13"/>
      <c r="M982" s="13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</row>
    <row r="983" spans="4:30" ht="15.75" customHeight="1" x14ac:dyDescent="0.25">
      <c r="D983" s="2"/>
      <c r="E983" s="2"/>
      <c r="F983" s="2"/>
      <c r="G983" s="2"/>
      <c r="H983" s="13"/>
      <c r="I983" s="13"/>
      <c r="J983" s="13"/>
      <c r="K983" s="13"/>
      <c r="L983" s="13"/>
      <c r="M983" s="13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</row>
    <row r="984" spans="4:30" ht="15.75" customHeight="1" x14ac:dyDescent="0.25">
      <c r="D984" s="2"/>
      <c r="E984" s="2"/>
      <c r="F984" s="2"/>
      <c r="G984" s="2"/>
      <c r="H984" s="13"/>
      <c r="I984" s="13"/>
      <c r="J984" s="13"/>
      <c r="K984" s="13"/>
      <c r="L984" s="13"/>
      <c r="M984" s="13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</row>
    <row r="985" spans="4:30" ht="15.75" customHeight="1" x14ac:dyDescent="0.25">
      <c r="D985" s="2"/>
      <c r="E985" s="2"/>
      <c r="F985" s="2"/>
      <c r="G985" s="2"/>
      <c r="H985" s="13"/>
      <c r="I985" s="13"/>
      <c r="J985" s="13"/>
      <c r="K985" s="13"/>
      <c r="L985" s="13"/>
      <c r="M985" s="13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</row>
    <row r="986" spans="4:30" ht="15.75" customHeight="1" x14ac:dyDescent="0.25">
      <c r="D986" s="2"/>
      <c r="E986" s="2"/>
      <c r="F986" s="2"/>
      <c r="G986" s="2"/>
      <c r="H986" s="13"/>
      <c r="I986" s="13"/>
      <c r="J986" s="13"/>
      <c r="K986" s="13"/>
      <c r="L986" s="13"/>
      <c r="M986" s="13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</row>
    <row r="987" spans="4:30" ht="15.75" customHeight="1" x14ac:dyDescent="0.25">
      <c r="D987" s="2"/>
      <c r="E987" s="2"/>
      <c r="F987" s="2"/>
      <c r="G987" s="2"/>
      <c r="H987" s="13"/>
      <c r="I987" s="13"/>
      <c r="J987" s="13"/>
      <c r="K987" s="13"/>
      <c r="L987" s="13"/>
      <c r="M987" s="13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</row>
    <row r="988" spans="4:30" ht="15.75" customHeight="1" x14ac:dyDescent="0.25">
      <c r="D988" s="2"/>
      <c r="E988" s="2"/>
      <c r="F988" s="2"/>
      <c r="G988" s="2"/>
      <c r="H988" s="13"/>
      <c r="I988" s="13"/>
      <c r="J988" s="13"/>
      <c r="K988" s="13"/>
      <c r="L988" s="13"/>
      <c r="M988" s="13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</row>
    <row r="989" spans="4:30" ht="15.75" customHeight="1" x14ac:dyDescent="0.25">
      <c r="D989" s="2"/>
      <c r="E989" s="2"/>
      <c r="F989" s="2"/>
      <c r="G989" s="2"/>
      <c r="H989" s="13"/>
      <c r="I989" s="13"/>
      <c r="J989" s="13"/>
      <c r="K989" s="13"/>
      <c r="L989" s="13"/>
      <c r="M989" s="13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</row>
    <row r="990" spans="4:30" ht="15.75" customHeight="1" x14ac:dyDescent="0.25">
      <c r="D990" s="2"/>
      <c r="E990" s="2"/>
      <c r="F990" s="2"/>
      <c r="G990" s="2"/>
      <c r="H990" s="13"/>
      <c r="I990" s="13"/>
      <c r="J990" s="13"/>
      <c r="K990" s="13"/>
      <c r="L990" s="13"/>
      <c r="M990" s="13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</row>
    <row r="991" spans="4:30" ht="15.75" customHeight="1" x14ac:dyDescent="0.25">
      <c r="D991" s="2"/>
      <c r="E991" s="2"/>
      <c r="F991" s="2"/>
      <c r="G991" s="2"/>
      <c r="H991" s="13"/>
      <c r="I991" s="13"/>
      <c r="J991" s="13"/>
      <c r="K991" s="13"/>
      <c r="L991" s="13"/>
      <c r="M991" s="13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</row>
    <row r="992" spans="4:30" ht="15.75" customHeight="1" x14ac:dyDescent="0.25">
      <c r="D992" s="2"/>
      <c r="E992" s="2"/>
      <c r="F992" s="2"/>
      <c r="G992" s="2"/>
      <c r="H992" s="13"/>
      <c r="I992" s="13"/>
      <c r="J992" s="13"/>
      <c r="K992" s="13"/>
      <c r="L992" s="13"/>
      <c r="M992" s="13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</row>
    <row r="993" spans="4:30" ht="15.75" customHeight="1" x14ac:dyDescent="0.25">
      <c r="D993" s="2"/>
      <c r="E993" s="2"/>
      <c r="F993" s="2"/>
      <c r="G993" s="2"/>
      <c r="H993" s="13"/>
      <c r="I993" s="13"/>
      <c r="J993" s="13"/>
      <c r="K993" s="13"/>
      <c r="L993" s="13"/>
      <c r="M993" s="13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</row>
    <row r="994" spans="4:30" ht="15.75" customHeight="1" x14ac:dyDescent="0.25">
      <c r="D994" s="2"/>
      <c r="E994" s="2"/>
      <c r="F994" s="2"/>
      <c r="G994" s="2"/>
      <c r="H994" s="13"/>
      <c r="I994" s="13"/>
      <c r="J994" s="13"/>
      <c r="K994" s="13"/>
      <c r="L994" s="13"/>
      <c r="M994" s="13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</row>
    <row r="995" spans="4:30" ht="15.75" customHeight="1" x14ac:dyDescent="0.25">
      <c r="D995" s="2"/>
      <c r="E995" s="2"/>
      <c r="F995" s="2"/>
      <c r="G995" s="2"/>
      <c r="H995" s="13"/>
      <c r="I995" s="13"/>
      <c r="J995" s="13"/>
      <c r="K995" s="13"/>
      <c r="L995" s="13"/>
      <c r="M995" s="13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</row>
    <row r="996" spans="4:30" ht="15.75" customHeight="1" x14ac:dyDescent="0.25">
      <c r="D996" s="2"/>
      <c r="E996" s="2"/>
      <c r="F996" s="2"/>
      <c r="G996" s="2"/>
      <c r="H996" s="13"/>
      <c r="I996" s="13"/>
      <c r="J996" s="13"/>
      <c r="K996" s="13"/>
      <c r="L996" s="13"/>
      <c r="M996" s="13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</row>
    <row r="997" spans="4:30" ht="15.75" customHeight="1" x14ac:dyDescent="0.25">
      <c r="D997" s="2"/>
      <c r="E997" s="2"/>
      <c r="F997" s="2"/>
      <c r="G997" s="2"/>
      <c r="H997" s="13"/>
      <c r="I997" s="13"/>
      <c r="J997" s="13"/>
      <c r="K997" s="13"/>
      <c r="L997" s="13"/>
      <c r="M997" s="13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</row>
    <row r="998" spans="4:30" ht="15.75" customHeight="1" x14ac:dyDescent="0.25">
      <c r="D998" s="2"/>
      <c r="E998" s="2"/>
      <c r="F998" s="2"/>
      <c r="G998" s="2"/>
      <c r="H998" s="13"/>
      <c r="I998" s="13"/>
      <c r="J998" s="13"/>
      <c r="K998" s="13"/>
      <c r="L998" s="13"/>
      <c r="M998" s="13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</row>
    <row r="999" spans="4:30" ht="15.75" customHeight="1" x14ac:dyDescent="0.25">
      <c r="D999" s="2"/>
      <c r="E999" s="2"/>
      <c r="F999" s="2"/>
      <c r="G999" s="2"/>
      <c r="H999" s="13"/>
      <c r="I999" s="13"/>
      <c r="J999" s="13"/>
      <c r="K999" s="13"/>
      <c r="L999" s="13"/>
      <c r="M999" s="13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</row>
    <row r="1000" spans="4:30" ht="15.75" customHeight="1" x14ac:dyDescent="0.25">
      <c r="D1000" s="2"/>
      <c r="E1000" s="2"/>
      <c r="F1000" s="2"/>
      <c r="G1000" s="2"/>
      <c r="H1000" s="13"/>
      <c r="I1000" s="13"/>
      <c r="J1000" s="13"/>
      <c r="K1000" s="13"/>
      <c r="L1000" s="13"/>
      <c r="M1000" s="13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</row>
  </sheetData>
  <pageMargins left="0.51180555555555496" right="0.51180555555555496" top="0.78749999999999998" bottom="0.78749999999999998" header="0" footer="0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workbookViewId="0">
      <selection activeCell="B4" sqref="B4"/>
    </sheetView>
  </sheetViews>
  <sheetFormatPr defaultColWidth="14.42578125" defaultRowHeight="15" customHeight="1" x14ac:dyDescent="0.25"/>
  <cols>
    <col min="1" max="1" width="8.7109375" customWidth="1"/>
    <col min="2" max="2" width="18.28515625" customWidth="1"/>
    <col min="3" max="26" width="8.7109375" customWidth="1"/>
  </cols>
  <sheetData>
    <row r="1" spans="1:16" x14ac:dyDescent="0.25">
      <c r="A1" s="15" t="s">
        <v>27</v>
      </c>
      <c r="B1" s="15" t="s">
        <v>2</v>
      </c>
      <c r="D1" s="16" t="s">
        <v>28</v>
      </c>
      <c r="E1" s="16"/>
      <c r="F1" s="16"/>
      <c r="G1" s="16"/>
      <c r="H1" s="16"/>
      <c r="I1" s="16"/>
      <c r="J1" s="16"/>
      <c r="K1" s="16"/>
      <c r="L1" s="16"/>
      <c r="M1" s="16"/>
      <c r="N1" s="16" t="s">
        <v>29</v>
      </c>
      <c r="O1" s="16"/>
      <c r="P1" s="16"/>
    </row>
    <row r="2" spans="1:16" x14ac:dyDescent="0.25">
      <c r="A2" s="17">
        <v>1</v>
      </c>
      <c r="B2" s="18" t="s">
        <v>30</v>
      </c>
      <c r="D2" s="13" t="s">
        <v>31</v>
      </c>
      <c r="E2" s="13"/>
      <c r="F2" s="13"/>
      <c r="G2" s="13"/>
      <c r="H2" s="13"/>
      <c r="I2" s="13"/>
      <c r="J2" s="13"/>
      <c r="K2" s="13"/>
      <c r="L2" s="13"/>
      <c r="M2" s="13"/>
      <c r="N2" s="13" t="s">
        <v>32</v>
      </c>
      <c r="O2" s="13"/>
      <c r="P2" s="13"/>
    </row>
    <row r="3" spans="1:16" x14ac:dyDescent="0.25">
      <c r="A3" s="17">
        <v>2</v>
      </c>
      <c r="B3" s="18" t="s">
        <v>49</v>
      </c>
      <c r="D3" s="14" t="s">
        <v>33</v>
      </c>
      <c r="E3" s="14"/>
      <c r="F3" s="14"/>
      <c r="G3" s="14"/>
      <c r="H3" s="14"/>
      <c r="I3" s="14"/>
      <c r="J3" s="14"/>
      <c r="K3" s="14"/>
      <c r="L3" s="14"/>
      <c r="M3" s="14"/>
      <c r="N3" s="14" t="s">
        <v>34</v>
      </c>
      <c r="O3" s="14"/>
      <c r="P3" s="14"/>
    </row>
    <row r="4" spans="1:16" x14ac:dyDescent="0.25">
      <c r="A4" s="17">
        <v>3</v>
      </c>
      <c r="B4" s="18" t="s">
        <v>35</v>
      </c>
      <c r="D4" s="1" t="s">
        <v>36</v>
      </c>
      <c r="N4" s="1" t="s">
        <v>37</v>
      </c>
    </row>
    <row r="5" spans="1:16" x14ac:dyDescent="0.25">
      <c r="A5" s="17">
        <v>4</v>
      </c>
      <c r="B5" s="18" t="s">
        <v>38</v>
      </c>
      <c r="D5" s="1" t="s">
        <v>39</v>
      </c>
      <c r="N5" s="1" t="s">
        <v>40</v>
      </c>
    </row>
    <row r="6" spans="1:16" x14ac:dyDescent="0.25">
      <c r="A6" s="23">
        <v>5</v>
      </c>
      <c r="B6" s="24" t="s">
        <v>41</v>
      </c>
      <c r="D6" s="1" t="s">
        <v>42</v>
      </c>
      <c r="N6" s="1" t="s">
        <v>43</v>
      </c>
    </row>
    <row r="7" spans="1:16" ht="15" customHeight="1" x14ac:dyDescent="0.25">
      <c r="A7" s="25">
        <v>6</v>
      </c>
      <c r="B7" s="26" t="s">
        <v>50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0555555555496" right="0.51180555555555496" top="0.78749999999999998" bottom="0.78749999999999998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Fenotipagem</vt:lpstr>
      <vt:lpstr>Informações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2021-10-06T11:45:50Z</dcterms:modified>
</cp:coreProperties>
</file>