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ite790c\Dropbox\M095_tlazazalca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1" l="1"/>
  <c r="Y30" i="1"/>
  <c r="V30" i="1"/>
  <c r="U30" i="1"/>
  <c r="T30" i="1"/>
  <c r="S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AA26" i="1"/>
  <c r="W26" i="1"/>
  <c r="X26" i="1" s="1"/>
  <c r="R26" i="1"/>
  <c r="Q26" i="1"/>
  <c r="AA25" i="1"/>
  <c r="W25" i="1"/>
  <c r="R25" i="1"/>
  <c r="Q25" i="1"/>
  <c r="AA24" i="1"/>
  <c r="W24" i="1"/>
  <c r="X24" i="1" s="1"/>
  <c r="R24" i="1"/>
  <c r="Q24" i="1"/>
  <c r="AB24" i="1" s="1"/>
  <c r="AA23" i="1"/>
  <c r="W23" i="1"/>
  <c r="X23" i="1" s="1"/>
  <c r="R23" i="1"/>
  <c r="Q23" i="1"/>
  <c r="AA22" i="1"/>
  <c r="W22" i="1"/>
  <c r="X22" i="1" s="1"/>
  <c r="R22" i="1"/>
  <c r="Q22" i="1"/>
  <c r="AA21" i="1"/>
  <c r="W21" i="1"/>
  <c r="R21" i="1"/>
  <c r="Q21" i="1"/>
  <c r="AA20" i="1"/>
  <c r="W20" i="1"/>
  <c r="X20" i="1" s="1"/>
  <c r="R20" i="1"/>
  <c r="Q20" i="1"/>
  <c r="AB20" i="1" s="1"/>
  <c r="AA19" i="1"/>
  <c r="W19" i="1"/>
  <c r="X19" i="1" s="1"/>
  <c r="R19" i="1"/>
  <c r="Q19" i="1"/>
  <c r="AA18" i="1"/>
  <c r="W18" i="1"/>
  <c r="X18" i="1" s="1"/>
  <c r="R18" i="1"/>
  <c r="Q18" i="1"/>
  <c r="AA17" i="1"/>
  <c r="W17" i="1"/>
  <c r="R17" i="1"/>
  <c r="Q17" i="1"/>
  <c r="AA16" i="1"/>
  <c r="W16" i="1"/>
  <c r="X16" i="1" s="1"/>
  <c r="R16" i="1"/>
  <c r="Q16" i="1"/>
  <c r="AB16" i="1" s="1"/>
  <c r="AA15" i="1"/>
  <c r="W15" i="1"/>
  <c r="X15" i="1" s="1"/>
  <c r="R15" i="1"/>
  <c r="Q15" i="1"/>
  <c r="AA14" i="1"/>
  <c r="W14" i="1"/>
  <c r="W30" i="1" s="1"/>
  <c r="R14" i="1"/>
  <c r="R30" i="1" s="1"/>
  <c r="Q14" i="1"/>
  <c r="Q30" i="1" s="1"/>
  <c r="AB26" i="1" l="1"/>
  <c r="AB25" i="1"/>
  <c r="AB23" i="1"/>
  <c r="AB22" i="1"/>
  <c r="AB21" i="1"/>
  <c r="AB19" i="1"/>
  <c r="AB18" i="1"/>
  <c r="AB17" i="1"/>
  <c r="AB15" i="1"/>
  <c r="X14" i="1"/>
  <c r="AB14" i="1"/>
  <c r="AA30" i="1"/>
  <c r="X25" i="1"/>
  <c r="X21" i="1"/>
  <c r="X17" i="1"/>
  <c r="AC23" i="1"/>
  <c r="AC24" i="1" s="1"/>
  <c r="AC25" i="1" s="1"/>
  <c r="AC26" i="1" s="1"/>
  <c r="AC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C14" i="1" l="1"/>
  <c r="AC16" i="1" s="1"/>
  <c r="X30" i="1"/>
  <c r="AB30" i="1"/>
  <c r="AC17" i="1" l="1"/>
  <c r="AC18" i="1" s="1"/>
  <c r="A10" i="1" s="1"/>
  <c r="A9" i="1"/>
</calcChain>
</file>

<file path=xl/sharedStrings.xml><?xml version="1.0" encoding="utf-8"?>
<sst xmlns="http://schemas.openxmlformats.org/spreadsheetml/2006/main" count="48" uniqueCount="23">
  <si>
    <t>Municipio: 095 Tlazazalca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</si>
  <si>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</si>
  <si>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</si>
  <si>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</si>
  <si>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</si>
  <si>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</si>
  <si>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</si>
  <si>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</si>
  <si>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</si>
  <si>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</si>
  <si>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</si>
  <si>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</si>
  <si>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</si>
  <si>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</si>
  <si>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</si>
  <si>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</si>
  <si>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</si>
  <si>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TLAZAZALCA</t>
  </si>
  <si>
    <t>BÁSICA</t>
  </si>
  <si>
    <t>CONTIGUA 1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</si>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</sst>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25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34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42750</xdr:colOff>
      <xdr:row>12</xdr:row>
      <xdr:rowOff>52275</xdr:rowOff>
    </xdr:from>
    <xdr:ext cx="476250" cy="476250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6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42750</xdr:colOff>
      <xdr:row>12</xdr:row>
      <xdr:rowOff>52275</xdr:rowOff>
    </xdr:from>
    <xdr:ext cx="476250" cy="476250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01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52275</xdr:rowOff>
    </xdr:from>
    <xdr:ext cx="476250" cy="476250"/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28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476249</xdr:colOff>
      <xdr:row>11</xdr:row>
      <xdr:rowOff>180974</xdr:rowOff>
    </xdr:from>
    <xdr:ext cx="600075" cy="600075"/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6362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20</xdr:col>
      <xdr:colOff>476249</xdr:colOff>
      <xdr:row>11</xdr:row>
      <xdr:rowOff>171449</xdr:rowOff>
    </xdr:from>
    <xdr:ext cx="600075" cy="600075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0899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1009649</xdr:colOff>
      <xdr:row>11</xdr:row>
      <xdr:rowOff>180974</xdr:rowOff>
    </xdr:from>
    <xdr:ext cx="600075" cy="600075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157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557100</xdr:colOff>
      <xdr:row>12</xdr:row>
      <xdr:rowOff>52275</xdr:rowOff>
    </xdr:from>
    <xdr:ext cx="438000" cy="457467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7200" y="2338275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66674</xdr:colOff>
      <xdr:row>12</xdr:row>
      <xdr:rowOff>57149</xdr:rowOff>
    </xdr:from>
    <xdr:ext cx="438000" cy="457467"/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1324" y="2343149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571499</xdr:colOff>
      <xdr:row>12</xdr:row>
      <xdr:rowOff>66674</xdr:rowOff>
    </xdr:from>
    <xdr:ext cx="438000" cy="457467"/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3424" y="2352674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abSelected="1" topLeftCell="A4" workbookViewId="0">
      <selection activeCell="Z26" sqref="Z26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1" width="15.85546875" customWidth="1"/>
    <col min="22" max="22" width="23.7109375" customWidth="1"/>
    <col min="23" max="23" width="11.7109375" bestFit="1" customWidth="1"/>
    <col min="24" max="24" width="11.85546875" bestFit="1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68" t="s">
        <v>21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29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</row>
    <row r="7" spans="1:29" ht="18.75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</row>
    <row r="8" spans="1:29" ht="18.75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9" ht="18.75" x14ac:dyDescent="0.3">
      <c r="A9" s="3" t="str">
        <f>CONCATENATE("Casillas computadas: ",AC16," de ",AC15)</f>
        <v>Casillas computadas: 13 de 13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9" ht="18.75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9" ht="15.75" thickBot="1" x14ac:dyDescent="0.3">
      <c r="F11" s="2"/>
      <c r="G11" s="2"/>
      <c r="H11" s="2"/>
      <c r="I11" s="2"/>
      <c r="J11" s="2"/>
      <c r="K11" s="2"/>
    </row>
    <row r="12" spans="1:29" ht="15.75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9"/>
      <c r="S12" s="77" t="s">
        <v>5</v>
      </c>
      <c r="T12" s="78"/>
      <c r="U12" s="78"/>
      <c r="V12" s="78"/>
      <c r="W12" s="78"/>
      <c r="X12" s="79"/>
      <c r="Y12" s="80" t="s">
        <v>6</v>
      </c>
      <c r="Z12" s="81"/>
      <c r="AA12" s="81"/>
      <c r="AB12" s="82"/>
    </row>
    <row r="13" spans="1:29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/>
      <c r="U13" s="11"/>
      <c r="V13" s="11"/>
      <c r="W13" s="11" t="s">
        <v>12</v>
      </c>
      <c r="X13" s="11" t="s">
        <v>13</v>
      </c>
      <c r="Y13" s="10" t="s">
        <v>14</v>
      </c>
      <c r="Z13" s="10" t="s">
        <v>15</v>
      </c>
      <c r="AA13" s="10" t="s">
        <v>16</v>
      </c>
      <c r="AB13" s="10" t="s">
        <v>22</v>
      </c>
    </row>
    <row r="14" spans="1:29" ht="15" customHeight="1" x14ac:dyDescent="0.25">
      <c r="A14" s="13">
        <v>1</v>
      </c>
      <c r="B14" s="14" t="s">
        <v>17</v>
      </c>
      <c r="C14" s="15">
        <v>2040</v>
      </c>
      <c r="D14" s="16" t="s">
        <v>18</v>
      </c>
      <c r="E14" s="17">
        <v>750</v>
      </c>
      <c r="F14" s="18">
        <v>31</v>
      </c>
      <c r="G14" s="19">
        <v>238</v>
      </c>
      <c r="H14" s="19">
        <v>184</v>
      </c>
      <c r="I14" s="19">
        <v>0</v>
      </c>
      <c r="J14" s="19">
        <v>2</v>
      </c>
      <c r="K14" s="19">
        <v>0</v>
      </c>
      <c r="L14" s="19">
        <v>0</v>
      </c>
      <c r="M14" s="19">
        <v>20</v>
      </c>
      <c r="N14" s="19">
        <v>0</v>
      </c>
      <c r="O14" s="20">
        <v>0</v>
      </c>
      <c r="P14" s="21">
        <v>0</v>
      </c>
      <c r="Q14" s="22">
        <f t="shared" ref="Q14:Q26" si="0">P14</f>
        <v>0</v>
      </c>
      <c r="R14" s="22">
        <f t="shared" ref="R14:R26" si="1">G14+J14+P14</f>
        <v>240</v>
      </c>
      <c r="S14" s="21">
        <v>0</v>
      </c>
      <c r="T14" s="21">
        <v>0</v>
      </c>
      <c r="U14" s="21">
        <v>0</v>
      </c>
      <c r="V14" s="21">
        <v>0</v>
      </c>
      <c r="W14" s="22">
        <f t="shared" ref="W14:W26" si="2">SUM(S14:V14)</f>
        <v>0</v>
      </c>
      <c r="X14" s="22">
        <f t="shared" ref="X14:X26" si="3">W14+H14+I14+L14</f>
        <v>184</v>
      </c>
      <c r="Y14" s="18">
        <v>0</v>
      </c>
      <c r="Z14" s="19">
        <v>0</v>
      </c>
      <c r="AA14" s="23">
        <f t="shared" ref="AA14:AA26" si="4">SUM(F14:O14)</f>
        <v>475</v>
      </c>
      <c r="AB14" s="24">
        <f t="shared" ref="AB14:AB26" si="5">Q14+W14+Y14+Z14+AA14</f>
        <v>475</v>
      </c>
      <c r="AC14">
        <f>COUNTIF(AB14:AB26,0)</f>
        <v>0</v>
      </c>
    </row>
    <row r="15" spans="1:29" ht="15" customHeight="1" x14ac:dyDescent="0.25">
      <c r="A15" s="25">
        <f t="shared" ref="A15:A26" si="6">A14+1</f>
        <v>2</v>
      </c>
      <c r="B15" s="26" t="s">
        <v>17</v>
      </c>
      <c r="C15" s="27">
        <v>2041</v>
      </c>
      <c r="D15" s="28" t="s">
        <v>18</v>
      </c>
      <c r="E15" s="29">
        <v>483</v>
      </c>
      <c r="F15" s="30">
        <v>16</v>
      </c>
      <c r="G15" s="31">
        <v>135</v>
      </c>
      <c r="H15" s="31">
        <v>95</v>
      </c>
      <c r="I15" s="31">
        <v>1</v>
      </c>
      <c r="J15" s="31">
        <v>1</v>
      </c>
      <c r="K15" s="31">
        <v>0</v>
      </c>
      <c r="L15" s="31">
        <v>2</v>
      </c>
      <c r="M15" s="31">
        <v>15</v>
      </c>
      <c r="N15" s="31">
        <v>0</v>
      </c>
      <c r="O15" s="32">
        <v>0</v>
      </c>
      <c r="P15" s="33">
        <v>1</v>
      </c>
      <c r="Q15" s="34">
        <f t="shared" si="0"/>
        <v>1</v>
      </c>
      <c r="R15" s="34">
        <f t="shared" si="1"/>
        <v>137</v>
      </c>
      <c r="S15" s="33">
        <v>0</v>
      </c>
      <c r="T15" s="33">
        <v>0</v>
      </c>
      <c r="U15" s="33">
        <v>0</v>
      </c>
      <c r="V15" s="33">
        <v>1</v>
      </c>
      <c r="W15" s="34">
        <f t="shared" si="2"/>
        <v>1</v>
      </c>
      <c r="X15" s="34">
        <f t="shared" si="3"/>
        <v>99</v>
      </c>
      <c r="Y15" s="30">
        <v>0</v>
      </c>
      <c r="Z15" s="31">
        <v>1</v>
      </c>
      <c r="AA15" s="35">
        <f t="shared" si="4"/>
        <v>265</v>
      </c>
      <c r="AB15" s="36">
        <f t="shared" si="5"/>
        <v>268</v>
      </c>
      <c r="AC15">
        <f>C30</f>
        <v>13</v>
      </c>
    </row>
    <row r="16" spans="1:29" ht="15" customHeight="1" x14ac:dyDescent="0.25">
      <c r="A16" s="37">
        <f t="shared" si="6"/>
        <v>3</v>
      </c>
      <c r="B16" s="38" t="s">
        <v>17</v>
      </c>
      <c r="C16" s="39">
        <v>2042</v>
      </c>
      <c r="D16" s="40" t="s">
        <v>18</v>
      </c>
      <c r="E16" s="41">
        <v>689</v>
      </c>
      <c r="F16" s="42">
        <v>18</v>
      </c>
      <c r="G16" s="43">
        <v>254</v>
      </c>
      <c r="H16" s="43">
        <v>124</v>
      </c>
      <c r="I16" s="43">
        <v>0</v>
      </c>
      <c r="J16" s="43">
        <v>1</v>
      </c>
      <c r="K16" s="43">
        <v>0</v>
      </c>
      <c r="L16" s="43">
        <v>1</v>
      </c>
      <c r="M16" s="43">
        <v>18</v>
      </c>
      <c r="N16" s="43">
        <v>0</v>
      </c>
      <c r="O16" s="44">
        <v>0</v>
      </c>
      <c r="P16" s="45">
        <v>0</v>
      </c>
      <c r="Q16" s="46">
        <f t="shared" si="0"/>
        <v>0</v>
      </c>
      <c r="R16" s="46">
        <f t="shared" si="1"/>
        <v>255</v>
      </c>
      <c r="S16" s="45">
        <v>2</v>
      </c>
      <c r="T16" s="45">
        <v>0</v>
      </c>
      <c r="U16" s="45">
        <v>0</v>
      </c>
      <c r="V16" s="45">
        <v>0</v>
      </c>
      <c r="W16" s="46">
        <f t="shared" si="2"/>
        <v>2</v>
      </c>
      <c r="X16" s="46">
        <f t="shared" si="3"/>
        <v>127</v>
      </c>
      <c r="Y16" s="42">
        <v>0</v>
      </c>
      <c r="Z16" s="43">
        <v>6</v>
      </c>
      <c r="AA16" s="47">
        <f t="shared" si="4"/>
        <v>416</v>
      </c>
      <c r="AB16" s="48">
        <f t="shared" si="5"/>
        <v>424</v>
      </c>
      <c r="AC16">
        <f>AC15-AC14</f>
        <v>13</v>
      </c>
    </row>
    <row r="17" spans="1:29" ht="15" customHeight="1" x14ac:dyDescent="0.25">
      <c r="A17" s="25">
        <f t="shared" si="6"/>
        <v>4</v>
      </c>
      <c r="B17" s="26" t="s">
        <v>17</v>
      </c>
      <c r="C17" s="27">
        <v>2043</v>
      </c>
      <c r="D17" s="28" t="s">
        <v>18</v>
      </c>
      <c r="E17" s="29">
        <v>708</v>
      </c>
      <c r="F17" s="30">
        <v>14</v>
      </c>
      <c r="G17" s="31">
        <v>217</v>
      </c>
      <c r="H17" s="31">
        <v>164</v>
      </c>
      <c r="I17" s="31">
        <v>3</v>
      </c>
      <c r="J17" s="31">
        <v>0</v>
      </c>
      <c r="K17" s="31">
        <v>0</v>
      </c>
      <c r="L17" s="31">
        <v>1</v>
      </c>
      <c r="M17" s="31">
        <v>6</v>
      </c>
      <c r="N17" s="31">
        <v>0</v>
      </c>
      <c r="O17" s="32">
        <v>0</v>
      </c>
      <c r="P17" s="33">
        <v>1</v>
      </c>
      <c r="Q17" s="34">
        <f t="shared" si="0"/>
        <v>1</v>
      </c>
      <c r="R17" s="34">
        <f t="shared" si="1"/>
        <v>218</v>
      </c>
      <c r="S17" s="33">
        <v>0</v>
      </c>
      <c r="T17" s="33">
        <v>0</v>
      </c>
      <c r="U17" s="33">
        <v>0</v>
      </c>
      <c r="V17" s="33">
        <v>0</v>
      </c>
      <c r="W17" s="34">
        <f t="shared" si="2"/>
        <v>0</v>
      </c>
      <c r="X17" s="34">
        <f t="shared" si="3"/>
        <v>168</v>
      </c>
      <c r="Y17" s="30">
        <v>0</v>
      </c>
      <c r="Z17" s="31">
        <v>7</v>
      </c>
      <c r="AA17" s="35">
        <f t="shared" si="4"/>
        <v>405</v>
      </c>
      <c r="AB17" s="36">
        <f t="shared" si="5"/>
        <v>413</v>
      </c>
      <c r="AC17" s="49">
        <f>AC16*100/AC15</f>
        <v>100</v>
      </c>
    </row>
    <row r="18" spans="1:29" ht="15" customHeight="1" x14ac:dyDescent="0.25">
      <c r="A18" s="37">
        <f t="shared" si="6"/>
        <v>5</v>
      </c>
      <c r="B18" s="38" t="s">
        <v>17</v>
      </c>
      <c r="C18" s="39">
        <v>2044</v>
      </c>
      <c r="D18" s="40" t="s">
        <v>18</v>
      </c>
      <c r="E18" s="41">
        <v>576</v>
      </c>
      <c r="F18" s="42">
        <v>10</v>
      </c>
      <c r="G18" s="43">
        <v>158</v>
      </c>
      <c r="H18" s="43">
        <v>133</v>
      </c>
      <c r="I18" s="43">
        <v>1</v>
      </c>
      <c r="J18" s="43">
        <v>1</v>
      </c>
      <c r="K18" s="43">
        <v>0</v>
      </c>
      <c r="L18" s="43">
        <v>0</v>
      </c>
      <c r="M18" s="43">
        <v>12</v>
      </c>
      <c r="N18" s="43">
        <v>0</v>
      </c>
      <c r="O18" s="44">
        <v>0</v>
      </c>
      <c r="P18" s="45">
        <v>0</v>
      </c>
      <c r="Q18" s="46">
        <f t="shared" si="0"/>
        <v>0</v>
      </c>
      <c r="R18" s="46">
        <f t="shared" si="1"/>
        <v>159</v>
      </c>
      <c r="S18" s="45">
        <v>2</v>
      </c>
      <c r="T18" s="45">
        <v>0</v>
      </c>
      <c r="U18" s="45">
        <v>0</v>
      </c>
      <c r="V18" s="45">
        <v>1</v>
      </c>
      <c r="W18" s="46">
        <f t="shared" si="2"/>
        <v>3</v>
      </c>
      <c r="X18" s="46">
        <f t="shared" si="3"/>
        <v>137</v>
      </c>
      <c r="Y18" s="42">
        <v>0</v>
      </c>
      <c r="Z18" s="43">
        <v>9</v>
      </c>
      <c r="AA18" s="47">
        <f t="shared" si="4"/>
        <v>315</v>
      </c>
      <c r="AB18" s="48">
        <f t="shared" si="5"/>
        <v>327</v>
      </c>
      <c r="AC18" s="50" t="str">
        <f>TEXT(AC17,"0.00")</f>
        <v>100.00</v>
      </c>
    </row>
    <row r="19" spans="1:29" ht="15" customHeight="1" x14ac:dyDescent="0.25">
      <c r="A19" s="25">
        <f t="shared" si="6"/>
        <v>6</v>
      </c>
      <c r="B19" s="26" t="s">
        <v>17</v>
      </c>
      <c r="C19" s="27">
        <v>2044</v>
      </c>
      <c r="D19" s="28" t="s">
        <v>19</v>
      </c>
      <c r="E19" s="29">
        <v>576</v>
      </c>
      <c r="F19" s="30">
        <v>11</v>
      </c>
      <c r="G19" s="31">
        <v>165</v>
      </c>
      <c r="H19" s="31">
        <v>124</v>
      </c>
      <c r="I19" s="31">
        <v>0</v>
      </c>
      <c r="J19" s="31">
        <v>0</v>
      </c>
      <c r="K19" s="31">
        <v>0</v>
      </c>
      <c r="L19" s="31">
        <v>0</v>
      </c>
      <c r="M19" s="31">
        <v>9</v>
      </c>
      <c r="N19" s="31">
        <v>0</v>
      </c>
      <c r="O19" s="32">
        <v>0</v>
      </c>
      <c r="P19" s="33">
        <v>0</v>
      </c>
      <c r="Q19" s="34">
        <f t="shared" si="0"/>
        <v>0</v>
      </c>
      <c r="R19" s="34">
        <f t="shared" si="1"/>
        <v>165</v>
      </c>
      <c r="S19" s="33">
        <v>0</v>
      </c>
      <c r="T19" s="33">
        <v>0</v>
      </c>
      <c r="U19" s="33">
        <v>0</v>
      </c>
      <c r="V19" s="33">
        <v>0</v>
      </c>
      <c r="W19" s="34">
        <f t="shared" si="2"/>
        <v>0</v>
      </c>
      <c r="X19" s="34">
        <f t="shared" si="3"/>
        <v>124</v>
      </c>
      <c r="Y19" s="30">
        <v>0</v>
      </c>
      <c r="Z19" s="31">
        <v>3</v>
      </c>
      <c r="AA19" s="35">
        <f t="shared" si="4"/>
        <v>309</v>
      </c>
      <c r="AB19" s="36">
        <f t="shared" si="5"/>
        <v>312</v>
      </c>
    </row>
    <row r="20" spans="1:29" ht="15" customHeight="1" x14ac:dyDescent="0.25">
      <c r="A20" s="37">
        <f t="shared" si="6"/>
        <v>7</v>
      </c>
      <c r="B20" s="38" t="s">
        <v>17</v>
      </c>
      <c r="C20" s="39">
        <v>2045</v>
      </c>
      <c r="D20" s="40" t="s">
        <v>18</v>
      </c>
      <c r="E20" s="41">
        <v>610</v>
      </c>
      <c r="F20" s="42">
        <v>17</v>
      </c>
      <c r="G20" s="43">
        <v>122</v>
      </c>
      <c r="H20" s="43">
        <v>35</v>
      </c>
      <c r="I20" s="43">
        <v>4</v>
      </c>
      <c r="J20" s="43">
        <v>2</v>
      </c>
      <c r="K20" s="43">
        <v>0</v>
      </c>
      <c r="L20" s="43">
        <v>2</v>
      </c>
      <c r="M20" s="43">
        <v>18</v>
      </c>
      <c r="N20" s="43">
        <v>0</v>
      </c>
      <c r="O20" s="44">
        <v>0</v>
      </c>
      <c r="P20" s="45">
        <v>1</v>
      </c>
      <c r="Q20" s="46">
        <f t="shared" si="0"/>
        <v>1</v>
      </c>
      <c r="R20" s="46">
        <f t="shared" si="1"/>
        <v>125</v>
      </c>
      <c r="S20" s="45">
        <v>0</v>
      </c>
      <c r="T20" s="45">
        <v>0</v>
      </c>
      <c r="U20" s="45">
        <v>0</v>
      </c>
      <c r="V20" s="45">
        <v>0</v>
      </c>
      <c r="W20" s="46">
        <f t="shared" si="2"/>
        <v>0</v>
      </c>
      <c r="X20" s="46">
        <f t="shared" si="3"/>
        <v>41</v>
      </c>
      <c r="Y20" s="42">
        <v>0</v>
      </c>
      <c r="Z20" s="43">
        <v>10</v>
      </c>
      <c r="AA20" s="47">
        <f t="shared" si="4"/>
        <v>200</v>
      </c>
      <c r="AB20" s="48">
        <f t="shared" si="5"/>
        <v>211</v>
      </c>
    </row>
    <row r="21" spans="1:29" ht="15" customHeight="1" x14ac:dyDescent="0.25">
      <c r="A21" s="25">
        <f t="shared" si="6"/>
        <v>8</v>
      </c>
      <c r="B21" s="26" t="s">
        <v>17</v>
      </c>
      <c r="C21" s="27">
        <v>2046</v>
      </c>
      <c r="D21" s="28" t="s">
        <v>18</v>
      </c>
      <c r="E21" s="29">
        <v>554</v>
      </c>
      <c r="F21" s="30">
        <v>14</v>
      </c>
      <c r="G21" s="31">
        <v>98</v>
      </c>
      <c r="H21" s="31">
        <v>54</v>
      </c>
      <c r="I21" s="31">
        <v>1</v>
      </c>
      <c r="J21" s="31">
        <v>1</v>
      </c>
      <c r="K21" s="31">
        <v>0</v>
      </c>
      <c r="L21" s="31">
        <v>1</v>
      </c>
      <c r="M21" s="31">
        <v>5</v>
      </c>
      <c r="N21" s="31">
        <v>0</v>
      </c>
      <c r="O21" s="32">
        <v>0</v>
      </c>
      <c r="P21" s="33">
        <v>0</v>
      </c>
      <c r="Q21" s="34">
        <f t="shared" si="0"/>
        <v>0</v>
      </c>
      <c r="R21" s="34">
        <f t="shared" si="1"/>
        <v>99</v>
      </c>
      <c r="S21" s="33">
        <v>0</v>
      </c>
      <c r="T21" s="33">
        <v>0</v>
      </c>
      <c r="U21" s="33">
        <v>0</v>
      </c>
      <c r="V21" s="33">
        <v>0</v>
      </c>
      <c r="W21" s="34">
        <f t="shared" si="2"/>
        <v>0</v>
      </c>
      <c r="X21" s="34">
        <f t="shared" si="3"/>
        <v>56</v>
      </c>
      <c r="Y21" s="30">
        <v>0</v>
      </c>
      <c r="Z21" s="31">
        <v>6</v>
      </c>
      <c r="AA21" s="35">
        <f t="shared" si="4"/>
        <v>174</v>
      </c>
      <c r="AB21" s="36">
        <f t="shared" si="5"/>
        <v>180</v>
      </c>
    </row>
    <row r="22" spans="1:29" ht="15" customHeight="1" x14ac:dyDescent="0.25">
      <c r="A22" s="37">
        <f t="shared" si="6"/>
        <v>9</v>
      </c>
      <c r="B22" s="38" t="s">
        <v>17</v>
      </c>
      <c r="C22" s="39">
        <v>2047</v>
      </c>
      <c r="D22" s="40" t="s">
        <v>18</v>
      </c>
      <c r="E22" s="41">
        <v>295</v>
      </c>
      <c r="F22" s="42">
        <v>8</v>
      </c>
      <c r="G22" s="43">
        <v>47</v>
      </c>
      <c r="H22" s="43">
        <v>28</v>
      </c>
      <c r="I22" s="43">
        <v>0</v>
      </c>
      <c r="J22" s="43">
        <v>1</v>
      </c>
      <c r="K22" s="43">
        <v>0</v>
      </c>
      <c r="L22" s="43">
        <v>0</v>
      </c>
      <c r="M22" s="43">
        <v>10</v>
      </c>
      <c r="N22" s="43">
        <v>0</v>
      </c>
      <c r="O22" s="44">
        <v>0</v>
      </c>
      <c r="P22" s="45">
        <v>0</v>
      </c>
      <c r="Q22" s="46">
        <f t="shared" si="0"/>
        <v>0</v>
      </c>
      <c r="R22" s="46">
        <f t="shared" si="1"/>
        <v>48</v>
      </c>
      <c r="S22" s="45">
        <v>0</v>
      </c>
      <c r="T22" s="45">
        <v>0</v>
      </c>
      <c r="U22" s="45">
        <v>0</v>
      </c>
      <c r="V22" s="45">
        <v>0</v>
      </c>
      <c r="W22" s="46">
        <f t="shared" si="2"/>
        <v>0</v>
      </c>
      <c r="X22" s="46">
        <f t="shared" si="3"/>
        <v>28</v>
      </c>
      <c r="Y22" s="42">
        <v>0</v>
      </c>
      <c r="Z22" s="43">
        <v>1</v>
      </c>
      <c r="AA22" s="47">
        <f t="shared" si="4"/>
        <v>94</v>
      </c>
      <c r="AB22" s="48">
        <f t="shared" si="5"/>
        <v>95</v>
      </c>
    </row>
    <row r="23" spans="1:29" ht="15" customHeight="1" x14ac:dyDescent="0.25">
      <c r="A23" s="25">
        <f t="shared" si="6"/>
        <v>10</v>
      </c>
      <c r="B23" s="26" t="s">
        <v>17</v>
      </c>
      <c r="C23" s="27">
        <v>2048</v>
      </c>
      <c r="D23" s="28" t="s">
        <v>18</v>
      </c>
      <c r="E23" s="29">
        <v>688</v>
      </c>
      <c r="F23" s="30">
        <v>8</v>
      </c>
      <c r="G23" s="31">
        <v>67</v>
      </c>
      <c r="H23" s="31">
        <v>119</v>
      </c>
      <c r="I23" s="31">
        <v>3</v>
      </c>
      <c r="J23" s="31">
        <v>0</v>
      </c>
      <c r="K23" s="31">
        <v>0</v>
      </c>
      <c r="L23" s="31">
        <v>2</v>
      </c>
      <c r="M23" s="31">
        <v>39</v>
      </c>
      <c r="N23" s="31">
        <v>0</v>
      </c>
      <c r="O23" s="32">
        <v>0</v>
      </c>
      <c r="P23" s="33">
        <v>0</v>
      </c>
      <c r="Q23" s="34">
        <f t="shared" si="0"/>
        <v>0</v>
      </c>
      <c r="R23" s="34">
        <f t="shared" si="1"/>
        <v>67</v>
      </c>
      <c r="S23" s="33">
        <v>2</v>
      </c>
      <c r="T23" s="33">
        <v>0</v>
      </c>
      <c r="U23" s="33">
        <v>0</v>
      </c>
      <c r="V23" s="33">
        <v>0</v>
      </c>
      <c r="W23" s="34">
        <f t="shared" si="2"/>
        <v>2</v>
      </c>
      <c r="X23" s="34">
        <f t="shared" si="3"/>
        <v>126</v>
      </c>
      <c r="Y23" s="30">
        <v>0</v>
      </c>
      <c r="Z23" s="31">
        <v>5</v>
      </c>
      <c r="AA23" s="35">
        <f t="shared" si="4"/>
        <v>238</v>
      </c>
      <c r="AB23" s="36">
        <f t="shared" si="5"/>
        <v>245</v>
      </c>
      <c r="AC23">
        <f>C38</f>
        <v>0</v>
      </c>
    </row>
    <row r="24" spans="1:29" ht="15" customHeight="1" x14ac:dyDescent="0.25">
      <c r="A24" s="37">
        <f t="shared" si="6"/>
        <v>11</v>
      </c>
      <c r="B24" s="38" t="s">
        <v>17</v>
      </c>
      <c r="C24" s="39">
        <v>2049</v>
      </c>
      <c r="D24" s="40" t="s">
        <v>18</v>
      </c>
      <c r="E24" s="41">
        <v>582</v>
      </c>
      <c r="F24" s="42">
        <v>10</v>
      </c>
      <c r="G24" s="43">
        <v>105</v>
      </c>
      <c r="H24" s="43">
        <v>144</v>
      </c>
      <c r="I24" s="43">
        <v>1</v>
      </c>
      <c r="J24" s="43">
        <v>2</v>
      </c>
      <c r="K24" s="43">
        <v>0</v>
      </c>
      <c r="L24" s="43">
        <v>3</v>
      </c>
      <c r="M24" s="43">
        <v>14</v>
      </c>
      <c r="N24" s="43">
        <v>0</v>
      </c>
      <c r="O24" s="44">
        <v>0</v>
      </c>
      <c r="P24" s="45">
        <v>0</v>
      </c>
      <c r="Q24" s="46">
        <f t="shared" si="0"/>
        <v>0</v>
      </c>
      <c r="R24" s="46">
        <f t="shared" si="1"/>
        <v>107</v>
      </c>
      <c r="S24" s="45">
        <v>0</v>
      </c>
      <c r="T24" s="45">
        <v>0</v>
      </c>
      <c r="U24" s="45">
        <v>0</v>
      </c>
      <c r="V24" s="45">
        <v>0</v>
      </c>
      <c r="W24" s="46">
        <f t="shared" si="2"/>
        <v>0</v>
      </c>
      <c r="X24" s="46">
        <f t="shared" si="3"/>
        <v>148</v>
      </c>
      <c r="Y24" s="42">
        <v>0</v>
      </c>
      <c r="Z24" s="43">
        <v>7</v>
      </c>
      <c r="AA24" s="47">
        <f t="shared" si="4"/>
        <v>279</v>
      </c>
      <c r="AB24" s="48">
        <f t="shared" si="5"/>
        <v>286</v>
      </c>
      <c r="AC24">
        <f>AC23-AC22</f>
        <v>0</v>
      </c>
    </row>
    <row r="25" spans="1:29" ht="15" customHeight="1" x14ac:dyDescent="0.25">
      <c r="A25" s="25">
        <f t="shared" si="6"/>
        <v>12</v>
      </c>
      <c r="B25" s="26" t="s">
        <v>17</v>
      </c>
      <c r="C25" s="27">
        <v>2050</v>
      </c>
      <c r="D25" s="28" t="s">
        <v>18</v>
      </c>
      <c r="E25" s="29">
        <v>689</v>
      </c>
      <c r="F25" s="30">
        <v>18</v>
      </c>
      <c r="G25" s="31">
        <v>95</v>
      </c>
      <c r="H25" s="31">
        <v>203</v>
      </c>
      <c r="I25" s="31">
        <v>1</v>
      </c>
      <c r="J25" s="31">
        <v>4</v>
      </c>
      <c r="K25" s="31">
        <v>0</v>
      </c>
      <c r="L25" s="31">
        <v>0</v>
      </c>
      <c r="M25" s="31">
        <v>12</v>
      </c>
      <c r="N25" s="31">
        <v>0</v>
      </c>
      <c r="O25" s="32">
        <v>0</v>
      </c>
      <c r="P25" s="33">
        <v>2</v>
      </c>
      <c r="Q25" s="34">
        <f t="shared" si="0"/>
        <v>2</v>
      </c>
      <c r="R25" s="34">
        <f t="shared" si="1"/>
        <v>101</v>
      </c>
      <c r="S25" s="33">
        <v>1</v>
      </c>
      <c r="T25" s="33">
        <v>0</v>
      </c>
      <c r="U25" s="33">
        <v>0</v>
      </c>
      <c r="V25" s="33">
        <v>0</v>
      </c>
      <c r="W25" s="34">
        <f t="shared" si="2"/>
        <v>1</v>
      </c>
      <c r="X25" s="34">
        <f t="shared" si="3"/>
        <v>205</v>
      </c>
      <c r="Y25" s="30">
        <v>0</v>
      </c>
      <c r="Z25" s="31">
        <v>5</v>
      </c>
      <c r="AA25" s="35">
        <f t="shared" si="4"/>
        <v>333</v>
      </c>
      <c r="AB25" s="36">
        <f t="shared" si="5"/>
        <v>341</v>
      </c>
      <c r="AC25" s="49" t="e">
        <f>AC24*100/AC23</f>
        <v>#DIV/0!</v>
      </c>
    </row>
    <row r="26" spans="1:29" ht="15" customHeight="1" x14ac:dyDescent="0.25">
      <c r="A26" s="37">
        <f t="shared" si="6"/>
        <v>13</v>
      </c>
      <c r="B26" s="38" t="s">
        <v>17</v>
      </c>
      <c r="C26" s="39">
        <v>2051</v>
      </c>
      <c r="D26" s="40" t="s">
        <v>18</v>
      </c>
      <c r="E26" s="41">
        <v>629</v>
      </c>
      <c r="F26" s="42">
        <v>4</v>
      </c>
      <c r="G26" s="43">
        <v>120</v>
      </c>
      <c r="H26" s="43">
        <v>157</v>
      </c>
      <c r="I26" s="43">
        <v>2</v>
      </c>
      <c r="J26" s="43">
        <v>0</v>
      </c>
      <c r="K26" s="43">
        <v>0</v>
      </c>
      <c r="L26" s="43">
        <v>0</v>
      </c>
      <c r="M26" s="43">
        <v>39</v>
      </c>
      <c r="N26" s="43">
        <v>0</v>
      </c>
      <c r="O26" s="44">
        <v>0</v>
      </c>
      <c r="P26" s="45">
        <v>0</v>
      </c>
      <c r="Q26" s="46">
        <f t="shared" si="0"/>
        <v>0</v>
      </c>
      <c r="R26" s="46">
        <f t="shared" si="1"/>
        <v>120</v>
      </c>
      <c r="S26" s="45">
        <v>0</v>
      </c>
      <c r="T26" s="45">
        <v>0</v>
      </c>
      <c r="U26" s="45">
        <v>0</v>
      </c>
      <c r="V26" s="45">
        <v>0</v>
      </c>
      <c r="W26" s="46">
        <f t="shared" si="2"/>
        <v>0</v>
      </c>
      <c r="X26" s="46">
        <f t="shared" si="3"/>
        <v>159</v>
      </c>
      <c r="Y26" s="42">
        <v>0</v>
      </c>
      <c r="Z26" s="43">
        <v>7</v>
      </c>
      <c r="AA26" s="47">
        <f t="shared" si="4"/>
        <v>322</v>
      </c>
      <c r="AB26" s="48">
        <f t="shared" si="5"/>
        <v>329</v>
      </c>
      <c r="AC26" s="50" t="e">
        <f>TEXT(AC25,"0.00")</f>
        <v>#DIV/0!</v>
      </c>
    </row>
    <row r="27" spans="1:29" ht="5.0999999999999996" customHeight="1" x14ac:dyDescent="0.25">
      <c r="A27" s="51"/>
      <c r="B27" s="52"/>
      <c r="C27" s="53"/>
      <c r="D27" s="54"/>
      <c r="E27" s="55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7"/>
    </row>
    <row r="28" spans="1:29" ht="5.0999999999999996" customHeight="1" x14ac:dyDescent="0.25">
      <c r="A28" s="58"/>
      <c r="B28" s="59"/>
      <c r="C28" s="60"/>
      <c r="D28" s="61"/>
      <c r="E28" s="62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4"/>
    </row>
    <row r="29" spans="1:29" ht="5.0999999999999996" customHeight="1" x14ac:dyDescent="0.25">
      <c r="A29" s="51"/>
      <c r="B29" s="52"/>
      <c r="C29" s="53"/>
      <c r="D29" s="54"/>
      <c r="E29" s="55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>
        <v>0</v>
      </c>
      <c r="U29" s="56"/>
      <c r="V29" s="56"/>
      <c r="W29" s="56"/>
      <c r="X29" s="56"/>
      <c r="Y29" s="56"/>
      <c r="Z29" s="56"/>
      <c r="AA29" s="56"/>
      <c r="AB29" s="57"/>
    </row>
    <row r="30" spans="1:29" x14ac:dyDescent="0.25">
      <c r="A30" s="65" t="s">
        <v>20</v>
      </c>
      <c r="B30" s="65"/>
      <c r="C30" s="65">
        <f>COUNTA(C14:C26)</f>
        <v>13</v>
      </c>
      <c r="D30" s="66"/>
      <c r="E30" s="67">
        <f>SUM(E14:E26)</f>
        <v>7829</v>
      </c>
      <c r="F30" s="67">
        <f t="shared" ref="F30:AB30" si="7">SUM(F14:F26)</f>
        <v>179</v>
      </c>
      <c r="G30" s="67">
        <f t="shared" si="7"/>
        <v>1821</v>
      </c>
      <c r="H30" s="67">
        <f t="shared" si="7"/>
        <v>1564</v>
      </c>
      <c r="I30" s="67">
        <f t="shared" si="7"/>
        <v>17</v>
      </c>
      <c r="J30" s="67">
        <f t="shared" si="7"/>
        <v>15</v>
      </c>
      <c r="K30" s="67">
        <f t="shared" si="7"/>
        <v>0</v>
      </c>
      <c r="L30" s="67">
        <f t="shared" si="7"/>
        <v>12</v>
      </c>
      <c r="M30" s="67">
        <f t="shared" si="7"/>
        <v>217</v>
      </c>
      <c r="N30" s="67">
        <f t="shared" si="7"/>
        <v>0</v>
      </c>
      <c r="O30" s="67">
        <f t="shared" si="7"/>
        <v>0</v>
      </c>
      <c r="P30" s="67">
        <f t="shared" si="7"/>
        <v>5</v>
      </c>
      <c r="Q30" s="67">
        <f t="shared" si="7"/>
        <v>5</v>
      </c>
      <c r="R30" s="67">
        <f t="shared" si="7"/>
        <v>1841</v>
      </c>
      <c r="S30" s="67">
        <f t="shared" si="7"/>
        <v>7</v>
      </c>
      <c r="T30" s="67">
        <f t="shared" si="7"/>
        <v>0</v>
      </c>
      <c r="U30" s="67">
        <f t="shared" si="7"/>
        <v>0</v>
      </c>
      <c r="V30" s="67">
        <f t="shared" si="7"/>
        <v>2</v>
      </c>
      <c r="W30" s="67">
        <f t="shared" si="7"/>
        <v>9</v>
      </c>
      <c r="X30" s="67">
        <f t="shared" si="7"/>
        <v>1602</v>
      </c>
      <c r="Y30" s="67">
        <f t="shared" si="7"/>
        <v>0</v>
      </c>
      <c r="Z30" s="67">
        <f t="shared" si="7"/>
        <v>67</v>
      </c>
      <c r="AA30" s="67">
        <f t="shared" si="7"/>
        <v>3825</v>
      </c>
      <c r="AB30" s="67">
        <f t="shared" si="7"/>
        <v>3906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comité</cp:lastModifiedBy>
  <dcterms:created xsi:type="dcterms:W3CDTF">2015-06-07T01:44:23Z</dcterms:created>
  <dcterms:modified xsi:type="dcterms:W3CDTF">2015-06-10T18:41:22Z</dcterms:modified>
</cp:coreProperties>
</file>