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10_arteaga\"/>
    </mc:Choice>
  </mc:AlternateContent>
  <bookViews>
    <workbookView xWindow="0" yWindow="0" windowWidth="28800" windowHeight="12435"/>
  </bookViews>
  <sheets>
    <sheet name="M_22_010_ARTEAGA" sheetId="1" r:id="rId1"/>
  </sheets>
  <definedNames>
    <definedName name="_xlnm._FilterDatabase" localSheetId="0" hidden="1">M_22_010_ARTEAGA!$P$12:$R$12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W44" i="1" l="1"/>
  <c r="Q14" i="1"/>
  <c r="Z52" i="1"/>
  <c r="Y52" i="1"/>
  <c r="V52" i="1"/>
  <c r="U52" i="1"/>
  <c r="T52" i="1"/>
  <c r="S52" i="1"/>
  <c r="P52" i="1"/>
  <c r="O52" i="1"/>
  <c r="N52" i="1"/>
  <c r="M52" i="1"/>
  <c r="L52" i="1"/>
  <c r="K52" i="1"/>
  <c r="J52" i="1"/>
  <c r="I52" i="1"/>
  <c r="H52" i="1"/>
  <c r="G52" i="1"/>
  <c r="F52" i="1"/>
  <c r="AA48" i="1"/>
  <c r="W48" i="1"/>
  <c r="X48" i="1"/>
  <c r="R48" i="1"/>
  <c r="Q48" i="1"/>
  <c r="AA47" i="1"/>
  <c r="W47" i="1"/>
  <c r="X47" i="1"/>
  <c r="R47" i="1"/>
  <c r="Q47" i="1"/>
  <c r="AA46" i="1"/>
  <c r="W46" i="1"/>
  <c r="R46" i="1"/>
  <c r="Q46" i="1"/>
  <c r="AA45" i="1"/>
  <c r="W45" i="1"/>
  <c r="X45" i="1"/>
  <c r="R45" i="1"/>
  <c r="Q45" i="1"/>
  <c r="AB45" i="1"/>
  <c r="AA44" i="1"/>
  <c r="X44" i="1"/>
  <c r="R44" i="1"/>
  <c r="Q44" i="1"/>
  <c r="AB44" i="1"/>
  <c r="AA43" i="1"/>
  <c r="W43" i="1"/>
  <c r="X43" i="1"/>
  <c r="R43" i="1"/>
  <c r="Q43" i="1"/>
  <c r="AA42" i="1"/>
  <c r="W42" i="1"/>
  <c r="R42" i="1"/>
  <c r="Q42" i="1"/>
  <c r="AA41" i="1"/>
  <c r="W41" i="1"/>
  <c r="X41" i="1"/>
  <c r="R41" i="1"/>
  <c r="Q41" i="1"/>
  <c r="AB41" i="1"/>
  <c r="AA40" i="1"/>
  <c r="X40" i="1"/>
  <c r="W40" i="1"/>
  <c r="R40" i="1"/>
  <c r="Q40" i="1"/>
  <c r="AB40" i="1"/>
  <c r="AA39" i="1"/>
  <c r="AB39" i="1"/>
  <c r="W39" i="1"/>
  <c r="X39" i="1"/>
  <c r="R39" i="1"/>
  <c r="Q39" i="1"/>
  <c r="AA38" i="1"/>
  <c r="W38" i="1"/>
  <c r="R38" i="1"/>
  <c r="Q38" i="1"/>
  <c r="AA37" i="1"/>
  <c r="W37" i="1"/>
  <c r="X37" i="1"/>
  <c r="R37" i="1"/>
  <c r="Q37" i="1"/>
  <c r="AA36" i="1"/>
  <c r="X36" i="1"/>
  <c r="W36" i="1"/>
  <c r="R36" i="1"/>
  <c r="Q36" i="1"/>
  <c r="AB36" i="1"/>
  <c r="AA35" i="1"/>
  <c r="W35" i="1"/>
  <c r="X35" i="1"/>
  <c r="R35" i="1"/>
  <c r="Q35" i="1"/>
  <c r="AA34" i="1"/>
  <c r="W34" i="1"/>
  <c r="R34" i="1"/>
  <c r="Q34" i="1"/>
  <c r="AA33" i="1"/>
  <c r="W33" i="1"/>
  <c r="X33" i="1"/>
  <c r="R33" i="1"/>
  <c r="Q33" i="1"/>
  <c r="AB33" i="1"/>
  <c r="AA32" i="1"/>
  <c r="W32" i="1"/>
  <c r="X32" i="1"/>
  <c r="R32" i="1"/>
  <c r="Q32" i="1"/>
  <c r="AB32" i="1"/>
  <c r="AA31" i="1"/>
  <c r="AB31" i="1"/>
  <c r="W31" i="1"/>
  <c r="X31" i="1"/>
  <c r="R31" i="1"/>
  <c r="Q31" i="1"/>
  <c r="AA30" i="1"/>
  <c r="W30" i="1"/>
  <c r="R30" i="1"/>
  <c r="Q30" i="1"/>
  <c r="AA29" i="1"/>
  <c r="X29" i="1"/>
  <c r="W29" i="1"/>
  <c r="R29" i="1"/>
  <c r="Q29" i="1"/>
  <c r="AB29" i="1"/>
  <c r="AA28" i="1"/>
  <c r="X28" i="1"/>
  <c r="W28" i="1"/>
  <c r="R28" i="1"/>
  <c r="Q28" i="1"/>
  <c r="AB28" i="1"/>
  <c r="AA27" i="1"/>
  <c r="AB27" i="1"/>
  <c r="W27" i="1"/>
  <c r="X27" i="1"/>
  <c r="R27" i="1"/>
  <c r="Q27" i="1"/>
  <c r="AA26" i="1"/>
  <c r="W26" i="1"/>
  <c r="R26" i="1"/>
  <c r="Q26" i="1"/>
  <c r="AA25" i="1"/>
  <c r="W25" i="1"/>
  <c r="X25" i="1"/>
  <c r="R25" i="1"/>
  <c r="Q25" i="1"/>
  <c r="AA24" i="1"/>
  <c r="W24" i="1"/>
  <c r="X24" i="1"/>
  <c r="R24" i="1"/>
  <c r="Q24" i="1"/>
  <c r="AA23" i="1"/>
  <c r="W23" i="1"/>
  <c r="X23" i="1"/>
  <c r="R23" i="1"/>
  <c r="Q23" i="1"/>
  <c r="AA22" i="1"/>
  <c r="W22" i="1"/>
  <c r="R22" i="1"/>
  <c r="Q22" i="1"/>
  <c r="AA21" i="1"/>
  <c r="X21" i="1"/>
  <c r="W21" i="1"/>
  <c r="R21" i="1"/>
  <c r="Q21" i="1"/>
  <c r="AA20" i="1"/>
  <c r="X20" i="1"/>
  <c r="W20" i="1"/>
  <c r="R20" i="1"/>
  <c r="Q20" i="1"/>
  <c r="AB20" i="1"/>
  <c r="AA19" i="1"/>
  <c r="W19" i="1"/>
  <c r="X19" i="1"/>
  <c r="R19" i="1"/>
  <c r="Q19" i="1"/>
  <c r="AA18" i="1"/>
  <c r="W18" i="1"/>
  <c r="R18" i="1"/>
  <c r="Q18" i="1"/>
  <c r="AA17" i="1"/>
  <c r="W17" i="1"/>
  <c r="AB17" i="1"/>
  <c r="R17" i="1"/>
  <c r="Q17" i="1"/>
  <c r="AA16" i="1"/>
  <c r="W16" i="1"/>
  <c r="X16" i="1"/>
  <c r="R16" i="1"/>
  <c r="Q16" i="1"/>
  <c r="AB16" i="1"/>
  <c r="AA15" i="1"/>
  <c r="W15" i="1"/>
  <c r="X15" i="1"/>
  <c r="R15" i="1"/>
  <c r="Q15" i="1"/>
  <c r="AA14" i="1"/>
  <c r="W14" i="1"/>
  <c r="R14" i="1"/>
  <c r="AB48" i="1"/>
  <c r="AB47" i="1"/>
  <c r="AB46" i="1"/>
  <c r="AB43" i="1"/>
  <c r="AB42" i="1"/>
  <c r="AB38" i="1"/>
  <c r="AB37" i="1"/>
  <c r="AB35" i="1"/>
  <c r="AB34" i="1"/>
  <c r="Q52" i="1"/>
  <c r="AB30" i="1"/>
  <c r="AB26" i="1"/>
  <c r="AB25" i="1"/>
  <c r="AB24" i="1"/>
  <c r="AB23" i="1"/>
  <c r="AB22" i="1"/>
  <c r="AB21" i="1"/>
  <c r="AB19" i="1"/>
  <c r="R52" i="1"/>
  <c r="AB18" i="1"/>
  <c r="X17" i="1"/>
  <c r="W52" i="1"/>
  <c r="AB15" i="1"/>
  <c r="AA52" i="1"/>
  <c r="AB14" i="1"/>
  <c r="X26" i="1"/>
  <c r="X30" i="1"/>
  <c r="X34" i="1"/>
  <c r="X38" i="1"/>
  <c r="X42" i="1"/>
  <c r="X46" i="1"/>
  <c r="X22" i="1"/>
  <c r="X14" i="1"/>
  <c r="X18" i="1"/>
  <c r="E52" i="1"/>
  <c r="C52" i="1"/>
  <c r="AC1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X52" i="1"/>
  <c r="AB52" i="1"/>
  <c r="AC14" i="1"/>
  <c r="AC16" i="1"/>
  <c r="AC17" i="1"/>
  <c r="AC18" i="1"/>
  <c r="A10" i="1"/>
  <c r="A9" i="1"/>
</calcChain>
</file>

<file path=xl/sharedStrings.xml><?xml version="1.0" encoding="utf-8"?>
<sst xmlns="http://schemas.openxmlformats.org/spreadsheetml/2006/main" count="92" uniqueCount="27">
  <si>
    <t>Municipio: 010 Arteaga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</si>
  <si>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</si>
  <si>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</si>
  <si>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</si>
  <si>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</si>
  <si>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</si>
  <si>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</si>
  <si>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</si>
  <si>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</si>
  <si>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</si>
  <si>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</si>
  <si>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</si>
  <si>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</si>
  <si>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</si>
  <si>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</si>
  <si>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</si>
  <si>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</si>
  <si>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ARTEAGA</t>
  </si>
  <si>
    <t>BÁSICA</t>
  </si>
  <si>
    <t>CONTIGUA 1</t>
  </si>
  <si>
    <t>CONTIGUA 2</t>
  </si>
  <si>
    <t>CONTIGUA 3</t>
  </si>
  <si>
    <t>EXTRAORDINARIA 1</t>
  </si>
  <si>
    <t>EXTRAORDINARIA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</si>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</sst>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0"/>
      </patternFill>
    </fill>
    <fill>
      <patternFill patternType="solid">
        <fgColor rgb="FFFFF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3C5DD"/>
        <bgColor indexed="64"/>
      </patternFill>
    </fill>
    <fill>
      <patternFill patternType="solid">
        <fgColor rgb="FFFFF3FF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165" fontId="2" fillId="0" borderId="2" xfId="1" applyNumberFormat="1" applyFont="1" applyFill="1" applyBorder="1" applyAlignment="1">
      <alignment horizontal="left"/>
    </xf>
    <xf numFmtId="164" fontId="7" fillId="0" borderId="0" xfId="0" applyNumberFormat="1" applyFont="1" applyAlignment="1">
      <alignment horizontal="left"/>
    </xf>
    <xf numFmtId="0" fontId="8" fillId="0" borderId="0" xfId="0" applyFont="1"/>
    <xf numFmtId="166" fontId="7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4" fillId="2" borderId="3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5" fillId="0" borderId="4" xfId="1" applyNumberFormat="1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165" fontId="5" fillId="0" borderId="1" xfId="2" applyNumberFormat="1" applyFont="1" applyFill="1" applyBorder="1" applyAlignment="1">
      <alignment horizontal="center" wrapText="1"/>
    </xf>
    <xf numFmtId="0" fontId="5" fillId="0" borderId="4" xfId="1" applyFont="1" applyFill="1" applyBorder="1" applyAlignment="1" applyProtection="1">
      <alignment wrapText="1"/>
      <protection locked="0"/>
    </xf>
    <xf numFmtId="0" fontId="5" fillId="0" borderId="5" xfId="1" applyFont="1" applyFill="1" applyBorder="1" applyAlignment="1" applyProtection="1">
      <alignment wrapText="1"/>
      <protection locked="0"/>
    </xf>
    <xf numFmtId="0" fontId="5" fillId="0" borderId="6" xfId="1" applyFont="1" applyFill="1" applyBorder="1" applyAlignment="1" applyProtection="1">
      <alignment wrapText="1"/>
      <protection locked="0"/>
    </xf>
    <xf numFmtId="0" fontId="5" fillId="0" borderId="7" xfId="1" applyFont="1" applyFill="1" applyBorder="1" applyAlignment="1" applyProtection="1">
      <alignment wrapText="1"/>
      <protection locked="0"/>
    </xf>
    <xf numFmtId="0" fontId="5" fillId="0" borderId="2" xfId="1" applyFont="1" applyFill="1" applyBorder="1" applyAlignment="1" applyProtection="1">
      <alignment wrapText="1"/>
      <protection locked="0"/>
    </xf>
    <xf numFmtId="0" fontId="5" fillId="0" borderId="8" xfId="1" applyFont="1" applyFill="1" applyBorder="1" applyAlignment="1" applyProtection="1">
      <alignment wrapText="1"/>
      <protection locked="0"/>
    </xf>
    <xf numFmtId="0" fontId="5" fillId="0" borderId="9" xfId="1" applyFont="1" applyFill="1" applyBorder="1" applyAlignment="1" applyProtection="1">
      <alignment wrapText="1"/>
      <protection locked="0"/>
    </xf>
    <xf numFmtId="0" fontId="5" fillId="0" borderId="6" xfId="1" applyFont="1" applyFill="1" applyBorder="1" applyAlignment="1">
      <alignment wrapText="1"/>
    </xf>
    <xf numFmtId="166" fontId="5" fillId="4" borderId="10" xfId="1" applyNumberFormat="1" applyFont="1" applyFill="1" applyBorder="1" applyAlignment="1">
      <alignment horizontal="center" wrapText="1"/>
    </xf>
    <xf numFmtId="0" fontId="5" fillId="4" borderId="10" xfId="1" applyFont="1" applyFill="1" applyBorder="1" applyAlignment="1" applyProtection="1">
      <alignment wrapText="1"/>
      <protection locked="0"/>
    </xf>
    <xf numFmtId="0" fontId="5" fillId="4" borderId="1" xfId="1" applyFont="1" applyFill="1" applyBorder="1" applyAlignment="1" applyProtection="1">
      <alignment wrapText="1"/>
      <protection locked="0"/>
    </xf>
    <xf numFmtId="0" fontId="5" fillId="4" borderId="11" xfId="1" applyFont="1" applyFill="1" applyBorder="1" applyAlignment="1" applyProtection="1">
      <alignment wrapText="1"/>
      <protection locked="0"/>
    </xf>
    <xf numFmtId="0" fontId="5" fillId="4" borderId="12" xfId="1" applyFont="1" applyFill="1" applyBorder="1" applyAlignment="1" applyProtection="1">
      <alignment wrapText="1"/>
      <protection locked="0"/>
    </xf>
    <xf numFmtId="0" fontId="5" fillId="4" borderId="13" xfId="1" applyFont="1" applyFill="1" applyBorder="1" applyAlignment="1">
      <alignment wrapText="1"/>
    </xf>
    <xf numFmtId="166" fontId="5" fillId="0" borderId="14" xfId="1" applyNumberFormat="1" applyFont="1" applyFill="1" applyBorder="1" applyAlignment="1">
      <alignment horizontal="center" wrapText="1"/>
    </xf>
    <xf numFmtId="0" fontId="5" fillId="0" borderId="14" xfId="1" applyFont="1" applyFill="1" applyBorder="1" applyAlignment="1" applyProtection="1">
      <alignment wrapText="1"/>
      <protection locked="0"/>
    </xf>
    <xf numFmtId="0" fontId="5" fillId="0" borderId="13" xfId="1" applyFont="1" applyFill="1" applyBorder="1" applyAlignment="1" applyProtection="1">
      <alignment wrapText="1"/>
      <protection locked="0"/>
    </xf>
    <xf numFmtId="0" fontId="5" fillId="0" borderId="12" xfId="1" applyFont="1" applyFill="1" applyBorder="1" applyAlignment="1" applyProtection="1">
      <alignment wrapText="1"/>
      <protection locked="0"/>
    </xf>
    <xf numFmtId="0" fontId="5" fillId="0" borderId="13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5" fillId="4" borderId="14" xfId="1" applyFont="1" applyFill="1" applyBorder="1" applyAlignment="1" applyProtection="1">
      <alignment wrapText="1"/>
      <protection locked="0"/>
    </xf>
    <xf numFmtId="0" fontId="5" fillId="4" borderId="2" xfId="1" applyFont="1" applyFill="1" applyBorder="1" applyAlignment="1" applyProtection="1">
      <alignment wrapText="1"/>
      <protection locked="0"/>
    </xf>
    <xf numFmtId="0" fontId="5" fillId="4" borderId="13" xfId="1" applyFont="1" applyFill="1" applyBorder="1" applyAlignment="1" applyProtection="1">
      <alignment wrapText="1"/>
      <protection locked="0"/>
    </xf>
    <xf numFmtId="166" fontId="5" fillId="0" borderId="0" xfId="1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left" wrapText="1"/>
    </xf>
    <xf numFmtId="165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right" wrapText="1"/>
    </xf>
    <xf numFmtId="0" fontId="5" fillId="0" borderId="0" xfId="1" applyFont="1" applyFill="1" applyBorder="1" applyAlignment="1" applyProtection="1">
      <alignment wrapText="1"/>
      <protection locked="0"/>
    </xf>
    <xf numFmtId="0" fontId="5" fillId="0" borderId="0" xfId="1" applyFont="1" applyFill="1" applyBorder="1" applyAlignment="1">
      <alignment wrapText="1"/>
    </xf>
    <xf numFmtId="166" fontId="5" fillId="5" borderId="0" xfId="1" applyNumberFormat="1" applyFont="1" applyFill="1" applyBorder="1" applyAlignment="1">
      <alignment horizontal="center" wrapText="1"/>
    </xf>
    <xf numFmtId="165" fontId="5" fillId="5" borderId="0" xfId="1" applyNumberFormat="1" applyFont="1" applyFill="1" applyBorder="1" applyAlignment="1">
      <alignment horizontal="left" wrapText="1"/>
    </xf>
    <xf numFmtId="165" fontId="5" fillId="5" borderId="0" xfId="1" applyNumberFormat="1" applyFont="1" applyFill="1" applyBorder="1" applyAlignment="1">
      <alignment horizontal="center" wrapText="1"/>
    </xf>
    <xf numFmtId="0" fontId="5" fillId="5" borderId="0" xfId="1" applyFont="1" applyFill="1" applyBorder="1" applyAlignment="1">
      <alignment horizontal="left" wrapText="1"/>
    </xf>
    <xf numFmtId="0" fontId="5" fillId="5" borderId="0" xfId="1" applyFont="1" applyFill="1" applyBorder="1" applyAlignment="1">
      <alignment horizontal="right" wrapText="1"/>
    </xf>
    <xf numFmtId="0" fontId="5" fillId="5" borderId="0" xfId="1" applyFont="1" applyFill="1" applyBorder="1" applyAlignment="1" applyProtection="1">
      <alignment wrapText="1"/>
      <protection locked="0"/>
    </xf>
    <xf numFmtId="0" fontId="5" fillId="5" borderId="0" xfId="1" applyFont="1" applyFill="1" applyBorder="1" applyAlignment="1">
      <alignment wrapText="1"/>
    </xf>
    <xf numFmtId="0" fontId="3" fillId="6" borderId="21" xfId="1" applyFont="1" applyFill="1" applyBorder="1" applyAlignment="1">
      <alignment horizontal="center" vertical="center" wrapText="1"/>
    </xf>
    <xf numFmtId="0" fontId="3" fillId="6" borderId="21" xfId="1" applyFont="1" applyFill="1" applyBorder="1" applyAlignment="1">
      <alignment horizontal="left" vertical="center" wrapText="1"/>
    </xf>
    <xf numFmtId="3" fontId="3" fillId="6" borderId="21" xfId="1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7" borderId="15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3" fillId="8" borderId="19" xfId="1" applyFont="1" applyFill="1" applyBorder="1" applyAlignment="1">
      <alignment horizontal="center" wrapText="1"/>
    </xf>
    <xf numFmtId="0" fontId="3" fillId="8" borderId="18" xfId="1" applyFont="1" applyFill="1" applyBorder="1" applyAlignment="1">
      <alignment horizontal="center" wrapText="1"/>
    </xf>
    <xf numFmtId="0" fontId="3" fillId="8" borderId="20" xfId="1" applyFont="1" applyFill="1" applyBorder="1" applyAlignment="1">
      <alignment horizontal="center" wrapText="1"/>
    </xf>
    <xf numFmtId="0" fontId="4" fillId="2" borderId="19" xfId="1" applyFont="1" applyFill="1" applyBorder="1" applyAlignment="1">
      <alignment horizontal="center" wrapText="1"/>
    </xf>
    <xf numFmtId="0" fontId="4" fillId="2" borderId="18" xfId="1" applyFont="1" applyFill="1" applyBorder="1" applyAlignment="1">
      <alignment horizontal="center" wrapText="1"/>
    </xf>
    <xf numFmtId="0" fontId="4" fillId="2" borderId="20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1025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229552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12</xdr:row>
      <xdr:rowOff>19050</xdr:rowOff>
    </xdr:from>
    <xdr:to>
      <xdr:col>5</xdr:col>
      <xdr:colOff>533400</xdr:colOff>
      <xdr:row>12</xdr:row>
      <xdr:rowOff>495300</xdr:rowOff>
    </xdr:to>
    <xdr:pic>
      <xdr:nvPicPr>
        <xdr:cNvPr id="1026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104775</xdr:rowOff>
    </xdr:to>
    <xdr:pic>
      <xdr:nvPicPr>
        <xdr:cNvPr id="1027" name="Imagen 3" descr="C:\Users\PEPE\Documents\2014\IEM_20_años\LOGOTIPO color 20 años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628650</xdr:colOff>
      <xdr:row>3</xdr:row>
      <xdr:rowOff>104775</xdr:rowOff>
    </xdr:to>
    <xdr:pic>
      <xdr:nvPicPr>
        <xdr:cNvPr id="1028" name="Imagen 4" descr="C:\Users\PEPE\Documents\2014\IEM_20_años\Logotipo IEM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30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1029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2314575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542925</xdr:colOff>
      <xdr:row>12</xdr:row>
      <xdr:rowOff>476250</xdr:rowOff>
    </xdr:to>
    <xdr:pic>
      <xdr:nvPicPr>
        <xdr:cNvPr id="1030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31457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12</xdr:row>
      <xdr:rowOff>28575</xdr:rowOff>
    </xdr:from>
    <xdr:to>
      <xdr:col>10</xdr:col>
      <xdr:colOff>523875</xdr:colOff>
      <xdr:row>12</xdr:row>
      <xdr:rowOff>485775</xdr:rowOff>
    </xdr:to>
    <xdr:pic>
      <xdr:nvPicPr>
        <xdr:cNvPr id="1031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23145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19050</xdr:rowOff>
    </xdr:from>
    <xdr:to>
      <xdr:col>7</xdr:col>
      <xdr:colOff>533400</xdr:colOff>
      <xdr:row>12</xdr:row>
      <xdr:rowOff>495300</xdr:rowOff>
    </xdr:to>
    <xdr:pic>
      <xdr:nvPicPr>
        <xdr:cNvPr id="103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12</xdr:row>
      <xdr:rowOff>28575</xdr:rowOff>
    </xdr:from>
    <xdr:to>
      <xdr:col>6</xdr:col>
      <xdr:colOff>514350</xdr:colOff>
      <xdr:row>12</xdr:row>
      <xdr:rowOff>485775</xdr:rowOff>
    </xdr:to>
    <xdr:pic>
      <xdr:nvPicPr>
        <xdr:cNvPr id="1033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23145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12</xdr:row>
      <xdr:rowOff>28575</xdr:rowOff>
    </xdr:from>
    <xdr:to>
      <xdr:col>8</xdr:col>
      <xdr:colOff>523875</xdr:colOff>
      <xdr:row>12</xdr:row>
      <xdr:rowOff>485775</xdr:rowOff>
    </xdr:to>
    <xdr:pic>
      <xdr:nvPicPr>
        <xdr:cNvPr id="103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31457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66675</xdr:colOff>
      <xdr:row>12</xdr:row>
      <xdr:rowOff>19050</xdr:rowOff>
    </xdr:from>
    <xdr:to>
      <xdr:col>9</xdr:col>
      <xdr:colOff>542925</xdr:colOff>
      <xdr:row>12</xdr:row>
      <xdr:rowOff>495300</xdr:rowOff>
    </xdr:to>
    <xdr:pic>
      <xdr:nvPicPr>
        <xdr:cNvPr id="1035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230505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552450</xdr:colOff>
      <xdr:row>11</xdr:row>
      <xdr:rowOff>142875</xdr:rowOff>
    </xdr:from>
    <xdr:to>
      <xdr:col>11</xdr:col>
      <xdr:colOff>571500</xdr:colOff>
      <xdr:row>12</xdr:row>
      <xdr:rowOff>552450</xdr:rowOff>
    </xdr:to>
    <xdr:pic>
      <xdr:nvPicPr>
        <xdr:cNvPr id="103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238375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12</xdr:row>
      <xdr:rowOff>9525</xdr:rowOff>
    </xdr:from>
    <xdr:to>
      <xdr:col>15</xdr:col>
      <xdr:colOff>485775</xdr:colOff>
      <xdr:row>12</xdr:row>
      <xdr:rowOff>495300</xdr:rowOff>
    </xdr:to>
    <xdr:pic>
      <xdr:nvPicPr>
        <xdr:cNvPr id="1037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2295525"/>
          <a:ext cx="457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495300</xdr:colOff>
      <xdr:row>12</xdr:row>
      <xdr:rowOff>9525</xdr:rowOff>
    </xdr:from>
    <xdr:to>
      <xdr:col>15</xdr:col>
      <xdr:colOff>971550</xdr:colOff>
      <xdr:row>12</xdr:row>
      <xdr:rowOff>485775</xdr:rowOff>
    </xdr:to>
    <xdr:pic>
      <xdr:nvPicPr>
        <xdr:cNvPr id="1038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229552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66675</xdr:colOff>
      <xdr:row>12</xdr:row>
      <xdr:rowOff>47625</xdr:rowOff>
    </xdr:from>
    <xdr:to>
      <xdr:col>19</xdr:col>
      <xdr:colOff>542925</xdr:colOff>
      <xdr:row>12</xdr:row>
      <xdr:rowOff>523875</xdr:rowOff>
    </xdr:to>
    <xdr:pic>
      <xdr:nvPicPr>
        <xdr:cNvPr id="103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33362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514350</xdr:colOff>
      <xdr:row>11</xdr:row>
      <xdr:rowOff>180975</xdr:rowOff>
    </xdr:from>
    <xdr:to>
      <xdr:col>19</xdr:col>
      <xdr:colOff>1114425</xdr:colOff>
      <xdr:row>13</xdr:row>
      <xdr:rowOff>9525</xdr:rowOff>
    </xdr:to>
    <xdr:pic>
      <xdr:nvPicPr>
        <xdr:cNvPr id="1040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2276475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12</xdr:row>
      <xdr:rowOff>38100</xdr:rowOff>
    </xdr:from>
    <xdr:to>
      <xdr:col>18</xdr:col>
      <xdr:colOff>514350</xdr:colOff>
      <xdr:row>12</xdr:row>
      <xdr:rowOff>514350</xdr:rowOff>
    </xdr:to>
    <xdr:pic>
      <xdr:nvPicPr>
        <xdr:cNvPr id="1041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324100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542925</xdr:colOff>
      <xdr:row>12</xdr:row>
      <xdr:rowOff>47625</xdr:rowOff>
    </xdr:from>
    <xdr:to>
      <xdr:col>18</xdr:col>
      <xdr:colOff>981075</xdr:colOff>
      <xdr:row>12</xdr:row>
      <xdr:rowOff>504825</xdr:rowOff>
    </xdr:to>
    <xdr:pic>
      <xdr:nvPicPr>
        <xdr:cNvPr id="104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233362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85725</xdr:colOff>
      <xdr:row>12</xdr:row>
      <xdr:rowOff>47625</xdr:rowOff>
    </xdr:from>
    <xdr:to>
      <xdr:col>20</xdr:col>
      <xdr:colOff>523875</xdr:colOff>
      <xdr:row>12</xdr:row>
      <xdr:rowOff>504825</xdr:rowOff>
    </xdr:to>
    <xdr:pic>
      <xdr:nvPicPr>
        <xdr:cNvPr id="104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333625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523875</xdr:colOff>
      <xdr:row>11</xdr:row>
      <xdr:rowOff>171450</xdr:rowOff>
    </xdr:from>
    <xdr:to>
      <xdr:col>20</xdr:col>
      <xdr:colOff>1123950</xdr:colOff>
      <xdr:row>12</xdr:row>
      <xdr:rowOff>581025</xdr:rowOff>
    </xdr:to>
    <xdr:pic>
      <xdr:nvPicPr>
        <xdr:cNvPr id="104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266950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66675</xdr:colOff>
      <xdr:row>12</xdr:row>
      <xdr:rowOff>47625</xdr:rowOff>
    </xdr:from>
    <xdr:to>
      <xdr:col>21</xdr:col>
      <xdr:colOff>542925</xdr:colOff>
      <xdr:row>12</xdr:row>
      <xdr:rowOff>523875</xdr:rowOff>
    </xdr:to>
    <xdr:pic>
      <xdr:nvPicPr>
        <xdr:cNvPr id="104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0" y="233362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571500</xdr:colOff>
      <xdr:row>12</xdr:row>
      <xdr:rowOff>57150</xdr:rowOff>
    </xdr:from>
    <xdr:to>
      <xdr:col>21</xdr:col>
      <xdr:colOff>1009650</xdr:colOff>
      <xdr:row>12</xdr:row>
      <xdr:rowOff>514350</xdr:rowOff>
    </xdr:to>
    <xdr:pic>
      <xdr:nvPicPr>
        <xdr:cNvPr id="104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1425" y="2343150"/>
          <a:ext cx="438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962025</xdr:colOff>
      <xdr:row>11</xdr:row>
      <xdr:rowOff>171450</xdr:rowOff>
    </xdr:from>
    <xdr:to>
      <xdr:col>22</xdr:col>
      <xdr:colOff>47625</xdr:colOff>
      <xdr:row>12</xdr:row>
      <xdr:rowOff>581025</xdr:rowOff>
    </xdr:to>
    <xdr:pic>
      <xdr:nvPicPr>
        <xdr:cNvPr id="104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0" y="2266950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workbookViewId="0">
      <pane xSplit="5" ySplit="13" topLeftCell="P19" activePane="bottomRight" state="frozen"/>
      <selection pane="topRight" activeCell="F1" sqref="F1"/>
      <selection pane="bottomLeft" activeCell="A13" sqref="A13"/>
      <selection pane="bottomRight" activeCell="AB32" sqref="AB32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8" t="s">
        <v>25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9" ht="15" customHeight="1" x14ac:dyDescent="0.25">
      <c r="B6" s="1"/>
      <c r="C6" s="1"/>
      <c r="D6" s="1"/>
      <c r="E6" s="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1:29" ht="15" customHeight="1" x14ac:dyDescent="0.3">
      <c r="A7" s="59"/>
      <c r="B7" s="59"/>
      <c r="C7" s="59"/>
      <c r="D7" s="59"/>
      <c r="E7" s="2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1:29" ht="15" customHeight="1" x14ac:dyDescent="0.3">
      <c r="A8" s="59" t="s">
        <v>0</v>
      </c>
      <c r="B8" s="59"/>
      <c r="C8" s="59"/>
      <c r="D8" s="59"/>
      <c r="F8" s="60" t="s">
        <v>1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9" ht="15" customHeight="1" x14ac:dyDescent="0.3">
      <c r="A9" s="3" t="str">
        <f>CONCATENATE("Casillas computadas: ",AC16," de ",AC15)</f>
        <v>Casillas computadas: 35 de 35</v>
      </c>
      <c r="B9" s="4"/>
      <c r="C9" s="4"/>
      <c r="D9" s="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61" t="s">
        <v>2</v>
      </c>
      <c r="B12" s="62"/>
      <c r="C12" s="62"/>
      <c r="D12" s="62"/>
      <c r="E12" s="63"/>
      <c r="F12" s="64" t="s">
        <v>3</v>
      </c>
      <c r="G12" s="65"/>
      <c r="H12" s="65"/>
      <c r="I12" s="65"/>
      <c r="J12" s="65"/>
      <c r="K12" s="65"/>
      <c r="L12" s="65"/>
      <c r="M12" s="65"/>
      <c r="N12" s="65"/>
      <c r="O12" s="66"/>
      <c r="P12" s="67" t="s">
        <v>4</v>
      </c>
      <c r="Q12" s="67"/>
      <c r="R12" s="67"/>
      <c r="S12" s="68" t="s">
        <v>5</v>
      </c>
      <c r="T12" s="69"/>
      <c r="U12" s="69"/>
      <c r="V12" s="69"/>
      <c r="W12" s="69"/>
      <c r="X12" s="70"/>
      <c r="Y12" s="71" t="s">
        <v>6</v>
      </c>
      <c r="Z12" s="72"/>
      <c r="AA12" s="72"/>
      <c r="AB12" s="73"/>
    </row>
    <row r="13" spans="1:29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/>
      <c r="U13" s="10"/>
      <c r="V13" s="10"/>
      <c r="W13" s="10" t="s">
        <v>12</v>
      </c>
      <c r="X13" s="10" t="s">
        <v>13</v>
      </c>
      <c r="Y13" s="12" t="s">
        <v>14</v>
      </c>
      <c r="Z13" s="12" t="s">
        <v>15</v>
      </c>
      <c r="AA13" s="12" t="s">
        <v>16</v>
      </c>
      <c r="AB13" s="12" t="s">
        <v>26</v>
      </c>
    </row>
    <row r="14" spans="1:29" ht="15" customHeight="1" x14ac:dyDescent="0.25">
      <c r="A14" s="14">
        <v>1</v>
      </c>
      <c r="B14" s="15" t="s">
        <v>17</v>
      </c>
      <c r="C14" s="16">
        <v>170</v>
      </c>
      <c r="D14" s="15" t="s">
        <v>18</v>
      </c>
      <c r="E14" s="2">
        <v>644</v>
      </c>
      <c r="F14" s="17">
        <v>16</v>
      </c>
      <c r="G14" s="18">
        <v>156</v>
      </c>
      <c r="H14" s="18">
        <v>205</v>
      </c>
      <c r="I14" s="18">
        <v>1</v>
      </c>
      <c r="J14" s="18">
        <v>0</v>
      </c>
      <c r="K14" s="18">
        <v>1</v>
      </c>
      <c r="L14" s="18">
        <v>0</v>
      </c>
      <c r="M14" s="18">
        <v>0</v>
      </c>
      <c r="N14" s="18">
        <v>0</v>
      </c>
      <c r="O14" s="19">
        <v>0</v>
      </c>
      <c r="P14" s="20">
        <v>0</v>
      </c>
      <c r="Q14" s="21">
        <f>P14</f>
        <v>0</v>
      </c>
      <c r="R14" s="22">
        <f t="shared" ref="R14:R48" si="0">G14+J14+P14</f>
        <v>156</v>
      </c>
      <c r="S14" s="20">
        <v>2</v>
      </c>
      <c r="T14" s="20">
        <v>0</v>
      </c>
      <c r="U14" s="20">
        <v>0</v>
      </c>
      <c r="V14" s="20">
        <v>0</v>
      </c>
      <c r="W14" s="21">
        <f t="shared" ref="W14:W48" si="1">SUM(S14:V14)</f>
        <v>2</v>
      </c>
      <c r="X14" s="22">
        <f t="shared" ref="X14:X48" si="2">W14+H14+I14+L14</f>
        <v>208</v>
      </c>
      <c r="Y14" s="17">
        <v>0</v>
      </c>
      <c r="Z14" s="18">
        <v>0</v>
      </c>
      <c r="AA14" s="23">
        <f t="shared" ref="AA14:AA48" si="3">SUM(F14:O14)</f>
        <v>379</v>
      </c>
      <c r="AB14" s="24">
        <f t="shared" ref="AB14:AB48" si="4">Q14+W14+Y14+Z14+AA14</f>
        <v>381</v>
      </c>
      <c r="AC14">
        <f>COUNTIF(AB14:AB48,0)</f>
        <v>0</v>
      </c>
    </row>
    <row r="15" spans="1:29" ht="15" customHeight="1" x14ac:dyDescent="0.25">
      <c r="A15" s="25">
        <f>A14+1</f>
        <v>2</v>
      </c>
      <c r="B15" s="15" t="s">
        <v>17</v>
      </c>
      <c r="C15" s="16">
        <v>170</v>
      </c>
      <c r="D15" s="15" t="s">
        <v>19</v>
      </c>
      <c r="E15" s="2">
        <v>644</v>
      </c>
      <c r="F15" s="26">
        <v>9</v>
      </c>
      <c r="G15" s="27">
        <v>156</v>
      </c>
      <c r="H15" s="27">
        <v>224</v>
      </c>
      <c r="I15" s="27">
        <v>1</v>
      </c>
      <c r="J15" s="27">
        <v>1</v>
      </c>
      <c r="K15" s="27">
        <v>0</v>
      </c>
      <c r="L15" s="27">
        <v>0</v>
      </c>
      <c r="M15" s="27">
        <v>0</v>
      </c>
      <c r="N15" s="27">
        <v>0</v>
      </c>
      <c r="O15" s="28">
        <v>0</v>
      </c>
      <c r="P15" s="26">
        <v>0</v>
      </c>
      <c r="Q15" s="27">
        <f t="shared" ref="Q15:Q48" si="5">P15</f>
        <v>0</v>
      </c>
      <c r="R15" s="28">
        <f t="shared" si="0"/>
        <v>157</v>
      </c>
      <c r="S15" s="26">
        <v>0</v>
      </c>
      <c r="T15" s="26">
        <v>0</v>
      </c>
      <c r="U15" s="26">
        <v>0</v>
      </c>
      <c r="V15" s="26">
        <v>0</v>
      </c>
      <c r="W15" s="27">
        <f t="shared" si="1"/>
        <v>0</v>
      </c>
      <c r="X15" s="28">
        <f t="shared" si="2"/>
        <v>225</v>
      </c>
      <c r="Y15" s="26"/>
      <c r="Z15" s="27"/>
      <c r="AA15" s="29">
        <f t="shared" si="3"/>
        <v>391</v>
      </c>
      <c r="AB15" s="30">
        <f t="shared" si="4"/>
        <v>391</v>
      </c>
      <c r="AC15">
        <f>C52</f>
        <v>35</v>
      </c>
    </row>
    <row r="16" spans="1:29" ht="15" customHeight="1" x14ac:dyDescent="0.25">
      <c r="A16" s="31">
        <f t="shared" ref="A16:A48" si="6">A15+1</f>
        <v>3</v>
      </c>
      <c r="B16" s="15" t="s">
        <v>17</v>
      </c>
      <c r="C16" s="16">
        <v>170</v>
      </c>
      <c r="D16" s="15" t="s">
        <v>20</v>
      </c>
      <c r="E16" s="2">
        <v>644</v>
      </c>
      <c r="F16" s="32">
        <v>20</v>
      </c>
      <c r="G16" s="21">
        <v>129</v>
      </c>
      <c r="H16" s="21">
        <v>221</v>
      </c>
      <c r="I16" s="21">
        <v>0</v>
      </c>
      <c r="J16" s="21">
        <v>1</v>
      </c>
      <c r="K16" s="21">
        <v>1</v>
      </c>
      <c r="L16" s="21">
        <v>1</v>
      </c>
      <c r="M16" s="21">
        <v>0</v>
      </c>
      <c r="N16" s="21">
        <v>0</v>
      </c>
      <c r="O16" s="33">
        <v>0</v>
      </c>
      <c r="P16" s="32">
        <v>2</v>
      </c>
      <c r="Q16" s="21">
        <f t="shared" si="5"/>
        <v>2</v>
      </c>
      <c r="R16" s="33">
        <f t="shared" si="0"/>
        <v>132</v>
      </c>
      <c r="S16" s="32">
        <v>0</v>
      </c>
      <c r="T16" s="32">
        <v>0</v>
      </c>
      <c r="U16" s="32">
        <v>0</v>
      </c>
      <c r="V16" s="32"/>
      <c r="W16" s="21">
        <f t="shared" si="1"/>
        <v>0</v>
      </c>
      <c r="X16" s="33">
        <f t="shared" si="2"/>
        <v>222</v>
      </c>
      <c r="Y16" s="32">
        <v>0</v>
      </c>
      <c r="Z16" s="21">
        <v>8</v>
      </c>
      <c r="AA16" s="34">
        <f t="shared" si="3"/>
        <v>373</v>
      </c>
      <c r="AB16" s="35">
        <f t="shared" si="4"/>
        <v>383</v>
      </c>
      <c r="AC16">
        <f>AC15-AC14</f>
        <v>35</v>
      </c>
    </row>
    <row r="17" spans="1:29" ht="15" customHeight="1" x14ac:dyDescent="0.25">
      <c r="A17" s="25">
        <f t="shared" si="6"/>
        <v>4</v>
      </c>
      <c r="B17" s="15" t="s">
        <v>17</v>
      </c>
      <c r="C17" s="16">
        <v>170</v>
      </c>
      <c r="D17" s="15" t="s">
        <v>21</v>
      </c>
      <c r="E17" s="2">
        <v>644</v>
      </c>
      <c r="F17" s="26">
        <v>14</v>
      </c>
      <c r="G17" s="27">
        <v>95</v>
      </c>
      <c r="H17" s="27">
        <v>278</v>
      </c>
      <c r="I17" s="27">
        <v>1</v>
      </c>
      <c r="J17" s="27">
        <v>0</v>
      </c>
      <c r="K17" s="27">
        <v>4</v>
      </c>
      <c r="L17" s="27">
        <v>0</v>
      </c>
      <c r="M17" s="27">
        <v>0</v>
      </c>
      <c r="N17" s="27">
        <v>0</v>
      </c>
      <c r="O17" s="28">
        <v>0</v>
      </c>
      <c r="P17" s="26">
        <v>1</v>
      </c>
      <c r="Q17" s="27">
        <f t="shared" si="5"/>
        <v>1</v>
      </c>
      <c r="R17" s="28">
        <f t="shared" si="0"/>
        <v>96</v>
      </c>
      <c r="S17" s="26">
        <v>0</v>
      </c>
      <c r="T17" s="26">
        <v>0</v>
      </c>
      <c r="U17" s="26">
        <v>1</v>
      </c>
      <c r="V17" s="26">
        <v>1</v>
      </c>
      <c r="W17" s="27">
        <f t="shared" si="1"/>
        <v>2</v>
      </c>
      <c r="X17" s="28">
        <f t="shared" si="2"/>
        <v>281</v>
      </c>
      <c r="Y17" s="26"/>
      <c r="Z17" s="27">
        <v>11</v>
      </c>
      <c r="AA17" s="29">
        <f t="shared" si="3"/>
        <v>392</v>
      </c>
      <c r="AB17" s="30">
        <f t="shared" si="4"/>
        <v>406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17</v>
      </c>
      <c r="C18" s="16">
        <v>171</v>
      </c>
      <c r="D18" s="15" t="s">
        <v>18</v>
      </c>
      <c r="E18" s="2">
        <v>578</v>
      </c>
      <c r="F18" s="32">
        <v>7</v>
      </c>
      <c r="G18" s="21">
        <v>147</v>
      </c>
      <c r="H18" s="21">
        <v>193</v>
      </c>
      <c r="I18" s="21">
        <v>3</v>
      </c>
      <c r="J18" s="21">
        <v>0</v>
      </c>
      <c r="K18" s="21">
        <v>0</v>
      </c>
      <c r="L18" s="21">
        <v>1</v>
      </c>
      <c r="M18" s="21">
        <v>0</v>
      </c>
      <c r="N18" s="21">
        <v>0</v>
      </c>
      <c r="O18" s="33">
        <v>0</v>
      </c>
      <c r="P18" s="32">
        <v>0</v>
      </c>
      <c r="Q18" s="21">
        <f t="shared" si="5"/>
        <v>0</v>
      </c>
      <c r="R18" s="33">
        <f t="shared" si="0"/>
        <v>147</v>
      </c>
      <c r="S18" s="32">
        <v>0</v>
      </c>
      <c r="T18" s="32">
        <v>0</v>
      </c>
      <c r="U18" s="32">
        <v>0</v>
      </c>
      <c r="V18" s="32">
        <v>0</v>
      </c>
      <c r="W18" s="21">
        <f t="shared" si="1"/>
        <v>0</v>
      </c>
      <c r="X18" s="33">
        <f t="shared" si="2"/>
        <v>197</v>
      </c>
      <c r="Y18" s="32">
        <v>0</v>
      </c>
      <c r="Z18" s="21">
        <v>13</v>
      </c>
      <c r="AA18" s="34">
        <f t="shared" si="3"/>
        <v>351</v>
      </c>
      <c r="AB18" s="35">
        <f t="shared" si="4"/>
        <v>364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17</v>
      </c>
      <c r="C19" s="16">
        <v>171</v>
      </c>
      <c r="D19" s="15" t="s">
        <v>19</v>
      </c>
      <c r="E19" s="2">
        <v>577</v>
      </c>
      <c r="F19" s="26">
        <v>19</v>
      </c>
      <c r="G19" s="27">
        <v>169</v>
      </c>
      <c r="H19" s="27">
        <v>179</v>
      </c>
      <c r="I19" s="27">
        <v>5</v>
      </c>
      <c r="J19" s="27">
        <v>1</v>
      </c>
      <c r="K19" s="27">
        <v>0</v>
      </c>
      <c r="L19" s="27">
        <v>0</v>
      </c>
      <c r="M19" s="27">
        <v>0</v>
      </c>
      <c r="N19" s="27">
        <v>0</v>
      </c>
      <c r="O19" s="28">
        <v>0</v>
      </c>
      <c r="P19" s="26">
        <v>0</v>
      </c>
      <c r="Q19" s="27">
        <f t="shared" si="5"/>
        <v>0</v>
      </c>
      <c r="R19" s="28">
        <f t="shared" si="0"/>
        <v>170</v>
      </c>
      <c r="S19" s="26">
        <v>1</v>
      </c>
      <c r="T19" s="26">
        <v>0</v>
      </c>
      <c r="U19" s="26">
        <v>0</v>
      </c>
      <c r="V19" s="26">
        <v>0</v>
      </c>
      <c r="W19" s="27">
        <f t="shared" si="1"/>
        <v>1</v>
      </c>
      <c r="X19" s="28">
        <f t="shared" si="2"/>
        <v>185</v>
      </c>
      <c r="Y19" s="26">
        <v>0</v>
      </c>
      <c r="Z19" s="27">
        <v>5</v>
      </c>
      <c r="AA19" s="29">
        <f t="shared" si="3"/>
        <v>373</v>
      </c>
      <c r="AB19" s="30">
        <f t="shared" si="4"/>
        <v>379</v>
      </c>
    </row>
    <row r="20" spans="1:29" ht="15" customHeight="1" x14ac:dyDescent="0.25">
      <c r="A20" s="31">
        <f t="shared" si="6"/>
        <v>7</v>
      </c>
      <c r="B20" s="15" t="s">
        <v>17</v>
      </c>
      <c r="C20" s="16">
        <v>171</v>
      </c>
      <c r="D20" s="15" t="s">
        <v>20</v>
      </c>
      <c r="E20" s="2">
        <v>577</v>
      </c>
      <c r="F20" s="32">
        <v>12</v>
      </c>
      <c r="G20" s="21">
        <v>143</v>
      </c>
      <c r="H20" s="21">
        <v>193</v>
      </c>
      <c r="I20" s="21">
        <v>0</v>
      </c>
      <c r="J20" s="21">
        <v>1</v>
      </c>
      <c r="K20" s="21">
        <v>0</v>
      </c>
      <c r="L20" s="21">
        <v>1</v>
      </c>
      <c r="M20" s="21">
        <v>0</v>
      </c>
      <c r="N20" s="21">
        <v>0</v>
      </c>
      <c r="O20" s="33">
        <v>0</v>
      </c>
      <c r="P20" s="32">
        <v>1</v>
      </c>
      <c r="Q20" s="21">
        <f t="shared" si="5"/>
        <v>1</v>
      </c>
      <c r="R20" s="33">
        <f t="shared" si="0"/>
        <v>145</v>
      </c>
      <c r="S20" s="32">
        <v>2</v>
      </c>
      <c r="T20" s="32">
        <v>0</v>
      </c>
      <c r="U20" s="32">
        <v>0</v>
      </c>
      <c r="V20" s="32">
        <v>0</v>
      </c>
      <c r="W20" s="21">
        <f t="shared" si="1"/>
        <v>2</v>
      </c>
      <c r="X20" s="33">
        <f t="shared" si="2"/>
        <v>196</v>
      </c>
      <c r="Y20" s="32">
        <v>0</v>
      </c>
      <c r="Z20" s="21">
        <v>3</v>
      </c>
      <c r="AA20" s="34">
        <f t="shared" si="3"/>
        <v>350</v>
      </c>
      <c r="AB20" s="35">
        <f t="shared" si="4"/>
        <v>356</v>
      </c>
    </row>
    <row r="21" spans="1:29" ht="15" customHeight="1" x14ac:dyDescent="0.25">
      <c r="A21" s="25">
        <f t="shared" si="6"/>
        <v>8</v>
      </c>
      <c r="B21" s="15" t="s">
        <v>17</v>
      </c>
      <c r="C21" s="16">
        <v>172</v>
      </c>
      <c r="D21" s="15" t="s">
        <v>18</v>
      </c>
      <c r="E21" s="2">
        <v>608</v>
      </c>
      <c r="F21" s="26">
        <v>10</v>
      </c>
      <c r="G21" s="27">
        <v>133</v>
      </c>
      <c r="H21" s="27">
        <v>186</v>
      </c>
      <c r="I21" s="27">
        <v>2</v>
      </c>
      <c r="J21" s="27">
        <v>1</v>
      </c>
      <c r="K21" s="27">
        <v>2</v>
      </c>
      <c r="L21" s="27">
        <v>4</v>
      </c>
      <c r="M21" s="27">
        <v>0</v>
      </c>
      <c r="N21" s="27">
        <v>0</v>
      </c>
      <c r="O21" s="28">
        <v>0</v>
      </c>
      <c r="P21" s="26">
        <v>0</v>
      </c>
      <c r="Q21" s="27">
        <f t="shared" si="5"/>
        <v>0</v>
      </c>
      <c r="R21" s="28">
        <f t="shared" si="0"/>
        <v>134</v>
      </c>
      <c r="S21" s="26">
        <v>2</v>
      </c>
      <c r="T21" s="26">
        <v>1</v>
      </c>
      <c r="U21" s="26">
        <v>0</v>
      </c>
      <c r="V21" s="26">
        <v>0</v>
      </c>
      <c r="W21" s="27">
        <f t="shared" si="1"/>
        <v>3</v>
      </c>
      <c r="X21" s="28">
        <f t="shared" si="2"/>
        <v>195</v>
      </c>
      <c r="Y21" s="26">
        <v>0</v>
      </c>
      <c r="Z21" s="27">
        <v>10</v>
      </c>
      <c r="AA21" s="29">
        <f t="shared" si="3"/>
        <v>338</v>
      </c>
      <c r="AB21" s="30">
        <f t="shared" si="4"/>
        <v>351</v>
      </c>
    </row>
    <row r="22" spans="1:29" ht="15" customHeight="1" x14ac:dyDescent="0.25">
      <c r="A22" s="31">
        <f t="shared" si="6"/>
        <v>9</v>
      </c>
      <c r="B22" s="15" t="s">
        <v>17</v>
      </c>
      <c r="C22" s="16">
        <v>172</v>
      </c>
      <c r="D22" s="15" t="s">
        <v>19</v>
      </c>
      <c r="E22" s="2">
        <v>607</v>
      </c>
      <c r="F22" s="32">
        <v>7</v>
      </c>
      <c r="G22" s="21">
        <v>120</v>
      </c>
      <c r="H22" s="21">
        <v>218</v>
      </c>
      <c r="I22" s="21">
        <v>1</v>
      </c>
      <c r="J22" s="21">
        <v>1</v>
      </c>
      <c r="K22" s="21">
        <v>2</v>
      </c>
      <c r="L22" s="21">
        <v>2</v>
      </c>
      <c r="M22" s="21">
        <v>0</v>
      </c>
      <c r="N22" s="21">
        <v>0</v>
      </c>
      <c r="O22" s="33">
        <v>0</v>
      </c>
      <c r="P22" s="32">
        <v>1</v>
      </c>
      <c r="Q22" s="21">
        <f t="shared" si="5"/>
        <v>1</v>
      </c>
      <c r="R22" s="33">
        <f t="shared" si="0"/>
        <v>122</v>
      </c>
      <c r="S22" s="32">
        <v>3</v>
      </c>
      <c r="T22" s="32">
        <v>0</v>
      </c>
      <c r="U22" s="32">
        <v>0</v>
      </c>
      <c r="V22" s="32">
        <v>0</v>
      </c>
      <c r="W22" s="21">
        <f t="shared" si="1"/>
        <v>3</v>
      </c>
      <c r="X22" s="33">
        <f t="shared" si="2"/>
        <v>224</v>
      </c>
      <c r="Y22" s="32">
        <v>0</v>
      </c>
      <c r="Z22" s="21">
        <v>11</v>
      </c>
      <c r="AA22" s="34">
        <f t="shared" si="3"/>
        <v>351</v>
      </c>
      <c r="AB22" s="35">
        <f t="shared" si="4"/>
        <v>366</v>
      </c>
    </row>
    <row r="23" spans="1:29" ht="15" customHeight="1" x14ac:dyDescent="0.25">
      <c r="A23" s="25">
        <f t="shared" si="6"/>
        <v>10</v>
      </c>
      <c r="B23" s="15" t="s">
        <v>17</v>
      </c>
      <c r="C23" s="16">
        <v>172</v>
      </c>
      <c r="D23" s="15" t="s">
        <v>20</v>
      </c>
      <c r="E23" s="2">
        <v>607</v>
      </c>
      <c r="F23" s="26">
        <v>4</v>
      </c>
      <c r="G23" s="27">
        <v>145</v>
      </c>
      <c r="H23" s="27">
        <v>217</v>
      </c>
      <c r="I23" s="27">
        <v>1</v>
      </c>
      <c r="J23" s="27">
        <v>0</v>
      </c>
      <c r="K23" s="27">
        <v>0</v>
      </c>
      <c r="L23" s="27">
        <v>2</v>
      </c>
      <c r="M23" s="27">
        <v>0</v>
      </c>
      <c r="N23" s="27">
        <v>0</v>
      </c>
      <c r="O23" s="28">
        <v>0</v>
      </c>
      <c r="P23" s="26">
        <v>1</v>
      </c>
      <c r="Q23" s="27">
        <f t="shared" si="5"/>
        <v>1</v>
      </c>
      <c r="R23" s="28">
        <f t="shared" si="0"/>
        <v>146</v>
      </c>
      <c r="S23" s="26">
        <v>0</v>
      </c>
      <c r="T23" s="26">
        <v>0</v>
      </c>
      <c r="U23" s="26">
        <v>0</v>
      </c>
      <c r="V23" s="26">
        <v>0</v>
      </c>
      <c r="W23" s="27">
        <f t="shared" si="1"/>
        <v>0</v>
      </c>
      <c r="X23" s="28">
        <f t="shared" si="2"/>
        <v>220</v>
      </c>
      <c r="Y23" s="26">
        <v>0</v>
      </c>
      <c r="Z23" s="27">
        <v>0</v>
      </c>
      <c r="AA23" s="29">
        <f t="shared" si="3"/>
        <v>369</v>
      </c>
      <c r="AB23" s="30">
        <f t="shared" si="4"/>
        <v>370</v>
      </c>
      <c r="AC23" s="36"/>
    </row>
    <row r="24" spans="1:29" ht="15" customHeight="1" x14ac:dyDescent="0.25">
      <c r="A24" s="31">
        <f t="shared" si="6"/>
        <v>11</v>
      </c>
      <c r="B24" s="15" t="s">
        <v>17</v>
      </c>
      <c r="C24" s="16">
        <v>173</v>
      </c>
      <c r="D24" s="15" t="s">
        <v>18</v>
      </c>
      <c r="E24" s="2">
        <v>654</v>
      </c>
      <c r="F24" s="32">
        <v>9</v>
      </c>
      <c r="G24" s="21">
        <v>140</v>
      </c>
      <c r="H24" s="21">
        <v>244</v>
      </c>
      <c r="I24" s="21">
        <v>1</v>
      </c>
      <c r="J24" s="21">
        <v>0</v>
      </c>
      <c r="K24" s="21">
        <v>2</v>
      </c>
      <c r="L24" s="21">
        <v>2</v>
      </c>
      <c r="M24" s="21">
        <v>0</v>
      </c>
      <c r="N24" s="21">
        <v>0</v>
      </c>
      <c r="O24" s="33">
        <v>0</v>
      </c>
      <c r="P24" s="32">
        <v>0</v>
      </c>
      <c r="Q24" s="21">
        <f t="shared" si="5"/>
        <v>0</v>
      </c>
      <c r="R24" s="33">
        <f t="shared" si="0"/>
        <v>140</v>
      </c>
      <c r="S24" s="32">
        <v>5</v>
      </c>
      <c r="T24" s="32">
        <v>1</v>
      </c>
      <c r="U24" s="32">
        <v>0</v>
      </c>
      <c r="V24" s="32">
        <v>0</v>
      </c>
      <c r="W24" s="21">
        <f t="shared" si="1"/>
        <v>6</v>
      </c>
      <c r="X24" s="33">
        <f t="shared" si="2"/>
        <v>253</v>
      </c>
      <c r="Y24" s="32">
        <v>0</v>
      </c>
      <c r="Z24" s="21">
        <v>10</v>
      </c>
      <c r="AA24" s="34">
        <f t="shared" si="3"/>
        <v>398</v>
      </c>
      <c r="AB24" s="35">
        <f t="shared" si="4"/>
        <v>414</v>
      </c>
      <c r="AC24" s="37"/>
    </row>
    <row r="25" spans="1:29" ht="15" customHeight="1" x14ac:dyDescent="0.25">
      <c r="A25" s="25">
        <f t="shared" si="6"/>
        <v>12</v>
      </c>
      <c r="B25" s="15" t="s">
        <v>17</v>
      </c>
      <c r="C25" s="16">
        <v>173</v>
      </c>
      <c r="D25" s="15" t="s">
        <v>19</v>
      </c>
      <c r="E25" s="2">
        <v>654</v>
      </c>
      <c r="F25" s="26">
        <v>16</v>
      </c>
      <c r="G25" s="27">
        <v>133</v>
      </c>
      <c r="H25" s="27">
        <v>235</v>
      </c>
      <c r="I25" s="27">
        <v>5</v>
      </c>
      <c r="J25" s="27">
        <v>1</v>
      </c>
      <c r="K25" s="27">
        <v>1</v>
      </c>
      <c r="L25" s="27">
        <v>0</v>
      </c>
      <c r="M25" s="27">
        <v>0</v>
      </c>
      <c r="N25" s="27">
        <v>0</v>
      </c>
      <c r="O25" s="28">
        <v>0</v>
      </c>
      <c r="P25" s="26">
        <v>0</v>
      </c>
      <c r="Q25" s="27">
        <f t="shared" si="5"/>
        <v>0</v>
      </c>
      <c r="R25" s="28">
        <f t="shared" si="0"/>
        <v>134</v>
      </c>
      <c r="S25" s="26">
        <v>0</v>
      </c>
      <c r="T25" s="26">
        <v>0</v>
      </c>
      <c r="U25" s="26">
        <v>0</v>
      </c>
      <c r="V25" s="26">
        <v>0</v>
      </c>
      <c r="W25" s="27">
        <f t="shared" si="1"/>
        <v>0</v>
      </c>
      <c r="X25" s="28">
        <f t="shared" si="2"/>
        <v>240</v>
      </c>
      <c r="Y25" s="26">
        <v>0</v>
      </c>
      <c r="Z25" s="27">
        <v>13</v>
      </c>
      <c r="AA25" s="29">
        <f t="shared" si="3"/>
        <v>391</v>
      </c>
      <c r="AB25" s="30">
        <f t="shared" si="4"/>
        <v>404</v>
      </c>
    </row>
    <row r="26" spans="1:29" ht="15" customHeight="1" x14ac:dyDescent="0.25">
      <c r="A26" s="31">
        <f t="shared" si="6"/>
        <v>13</v>
      </c>
      <c r="B26" s="15" t="s">
        <v>17</v>
      </c>
      <c r="C26" s="16">
        <v>173</v>
      </c>
      <c r="D26" s="15" t="s">
        <v>20</v>
      </c>
      <c r="E26" s="2">
        <v>653</v>
      </c>
      <c r="F26" s="32">
        <v>8</v>
      </c>
      <c r="G26" s="21">
        <v>119</v>
      </c>
      <c r="H26" s="21">
        <v>265</v>
      </c>
      <c r="I26" s="21">
        <v>0</v>
      </c>
      <c r="J26" s="21">
        <v>0</v>
      </c>
      <c r="K26" s="21">
        <v>0</v>
      </c>
      <c r="L26" s="21">
        <v>2</v>
      </c>
      <c r="M26" s="21">
        <v>0</v>
      </c>
      <c r="N26" s="21">
        <v>0</v>
      </c>
      <c r="O26" s="33">
        <v>0</v>
      </c>
      <c r="P26" s="32">
        <v>0</v>
      </c>
      <c r="Q26" s="21">
        <f t="shared" si="5"/>
        <v>0</v>
      </c>
      <c r="R26" s="33">
        <f t="shared" si="0"/>
        <v>119</v>
      </c>
      <c r="S26" s="32">
        <v>0</v>
      </c>
      <c r="T26" s="32">
        <v>0</v>
      </c>
      <c r="U26" s="32">
        <v>0</v>
      </c>
      <c r="V26" s="32">
        <v>0</v>
      </c>
      <c r="W26" s="21">
        <f t="shared" si="1"/>
        <v>0</v>
      </c>
      <c r="X26" s="33">
        <f t="shared" si="2"/>
        <v>267</v>
      </c>
      <c r="Y26" s="32">
        <v>0</v>
      </c>
      <c r="Z26" s="21">
        <v>13</v>
      </c>
      <c r="AA26" s="34">
        <f t="shared" si="3"/>
        <v>394</v>
      </c>
      <c r="AB26" s="35">
        <f t="shared" si="4"/>
        <v>407</v>
      </c>
    </row>
    <row r="27" spans="1:29" ht="15" customHeight="1" x14ac:dyDescent="0.25">
      <c r="A27" s="25">
        <f t="shared" si="6"/>
        <v>14</v>
      </c>
      <c r="B27" s="15" t="s">
        <v>17</v>
      </c>
      <c r="C27" s="16">
        <v>174</v>
      </c>
      <c r="D27" s="15" t="s">
        <v>18</v>
      </c>
      <c r="E27" s="2">
        <v>760</v>
      </c>
      <c r="F27" s="26">
        <v>6</v>
      </c>
      <c r="G27" s="27">
        <v>224</v>
      </c>
      <c r="H27" s="27">
        <v>249</v>
      </c>
      <c r="I27" s="27">
        <v>2</v>
      </c>
      <c r="J27" s="27">
        <v>1</v>
      </c>
      <c r="K27" s="27">
        <v>1</v>
      </c>
      <c r="L27" s="27">
        <v>1</v>
      </c>
      <c r="M27" s="27">
        <v>0</v>
      </c>
      <c r="N27" s="27">
        <v>0</v>
      </c>
      <c r="O27" s="28">
        <v>0</v>
      </c>
      <c r="P27" s="26">
        <v>4</v>
      </c>
      <c r="Q27" s="27">
        <f t="shared" si="5"/>
        <v>4</v>
      </c>
      <c r="R27" s="28">
        <f t="shared" si="0"/>
        <v>229</v>
      </c>
      <c r="S27" s="26">
        <v>7</v>
      </c>
      <c r="T27" s="26">
        <v>0</v>
      </c>
      <c r="U27" s="26">
        <v>0</v>
      </c>
      <c r="V27" s="26">
        <v>0</v>
      </c>
      <c r="W27" s="27">
        <f t="shared" si="1"/>
        <v>7</v>
      </c>
      <c r="X27" s="28">
        <f t="shared" si="2"/>
        <v>259</v>
      </c>
      <c r="Y27" s="26">
        <v>0</v>
      </c>
      <c r="Z27" s="27">
        <v>9</v>
      </c>
      <c r="AA27" s="29">
        <f t="shared" si="3"/>
        <v>484</v>
      </c>
      <c r="AB27" s="30">
        <f t="shared" si="4"/>
        <v>504</v>
      </c>
    </row>
    <row r="28" spans="1:29" ht="15" customHeight="1" x14ac:dyDescent="0.25">
      <c r="A28" s="31">
        <f t="shared" si="6"/>
        <v>15</v>
      </c>
      <c r="B28" s="15" t="s">
        <v>17</v>
      </c>
      <c r="C28" s="16">
        <v>174</v>
      </c>
      <c r="D28" s="15" t="s">
        <v>19</v>
      </c>
      <c r="E28" s="2">
        <v>759</v>
      </c>
      <c r="F28" s="32">
        <v>14</v>
      </c>
      <c r="G28" s="21">
        <v>195</v>
      </c>
      <c r="H28" s="21">
        <v>270</v>
      </c>
      <c r="I28" s="21">
        <v>1</v>
      </c>
      <c r="J28" s="21">
        <v>0</v>
      </c>
      <c r="K28" s="21">
        <v>1</v>
      </c>
      <c r="L28" s="21">
        <v>0</v>
      </c>
      <c r="M28" s="21">
        <v>0</v>
      </c>
      <c r="N28" s="21">
        <v>0</v>
      </c>
      <c r="O28" s="33">
        <v>0</v>
      </c>
      <c r="P28" s="32">
        <v>1</v>
      </c>
      <c r="Q28" s="21">
        <f t="shared" si="5"/>
        <v>1</v>
      </c>
      <c r="R28" s="33">
        <f t="shared" si="0"/>
        <v>196</v>
      </c>
      <c r="S28" s="32">
        <v>1</v>
      </c>
      <c r="T28" s="32">
        <v>0</v>
      </c>
      <c r="U28" s="32">
        <v>0</v>
      </c>
      <c r="V28" s="32">
        <v>0</v>
      </c>
      <c r="W28" s="21">
        <f t="shared" si="1"/>
        <v>1</v>
      </c>
      <c r="X28" s="33">
        <f t="shared" si="2"/>
        <v>272</v>
      </c>
      <c r="Y28" s="32">
        <v>0</v>
      </c>
      <c r="Z28" s="21">
        <v>4</v>
      </c>
      <c r="AA28" s="34">
        <f t="shared" si="3"/>
        <v>481</v>
      </c>
      <c r="AB28" s="35">
        <f t="shared" si="4"/>
        <v>487</v>
      </c>
    </row>
    <row r="29" spans="1:29" ht="15" customHeight="1" x14ac:dyDescent="0.25">
      <c r="A29" s="25">
        <f t="shared" si="6"/>
        <v>16</v>
      </c>
      <c r="B29" s="15" t="s">
        <v>17</v>
      </c>
      <c r="C29" s="16">
        <v>175</v>
      </c>
      <c r="D29" s="15" t="s">
        <v>18</v>
      </c>
      <c r="E29" s="2">
        <v>411</v>
      </c>
      <c r="F29" s="26">
        <v>2</v>
      </c>
      <c r="G29" s="27">
        <v>148</v>
      </c>
      <c r="H29" s="27">
        <v>161</v>
      </c>
      <c r="I29" s="27">
        <v>0</v>
      </c>
      <c r="J29" s="27">
        <v>0</v>
      </c>
      <c r="K29" s="27">
        <v>1</v>
      </c>
      <c r="L29" s="27">
        <v>0</v>
      </c>
      <c r="M29" s="27">
        <v>0</v>
      </c>
      <c r="N29" s="27">
        <v>0</v>
      </c>
      <c r="O29" s="28">
        <v>0</v>
      </c>
      <c r="P29" s="26">
        <v>0</v>
      </c>
      <c r="Q29" s="27">
        <f t="shared" si="5"/>
        <v>0</v>
      </c>
      <c r="R29" s="28">
        <f t="shared" si="0"/>
        <v>148</v>
      </c>
      <c r="S29" s="26">
        <v>0</v>
      </c>
      <c r="T29" s="26">
        <v>0</v>
      </c>
      <c r="U29" s="26">
        <v>0</v>
      </c>
      <c r="V29" s="26">
        <v>0</v>
      </c>
      <c r="W29" s="27">
        <f t="shared" si="1"/>
        <v>0</v>
      </c>
      <c r="X29" s="28">
        <f t="shared" si="2"/>
        <v>161</v>
      </c>
      <c r="Y29" s="26">
        <v>0</v>
      </c>
      <c r="Z29" s="27">
        <v>1</v>
      </c>
      <c r="AA29" s="29">
        <f t="shared" si="3"/>
        <v>312</v>
      </c>
      <c r="AB29" s="30">
        <f t="shared" si="4"/>
        <v>313</v>
      </c>
    </row>
    <row r="30" spans="1:29" ht="15" customHeight="1" x14ac:dyDescent="0.25">
      <c r="A30" s="25">
        <f t="shared" si="6"/>
        <v>17</v>
      </c>
      <c r="B30" s="15" t="s">
        <v>17</v>
      </c>
      <c r="C30" s="16">
        <v>175</v>
      </c>
      <c r="D30" s="15" t="s">
        <v>22</v>
      </c>
      <c r="E30" s="2">
        <v>185</v>
      </c>
      <c r="F30" s="38">
        <v>0</v>
      </c>
      <c r="G30" s="39">
        <v>28</v>
      </c>
      <c r="H30" s="39">
        <v>88</v>
      </c>
      <c r="I30" s="39">
        <v>1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40">
        <v>0</v>
      </c>
      <c r="P30" s="38">
        <v>0</v>
      </c>
      <c r="Q30" s="39">
        <f t="shared" si="5"/>
        <v>0</v>
      </c>
      <c r="R30" s="40">
        <f t="shared" si="0"/>
        <v>28</v>
      </c>
      <c r="S30" s="38">
        <v>0</v>
      </c>
      <c r="T30" s="38">
        <v>0</v>
      </c>
      <c r="U30" s="38">
        <v>0</v>
      </c>
      <c r="V30" s="38">
        <v>0</v>
      </c>
      <c r="W30" s="39">
        <f t="shared" si="1"/>
        <v>0</v>
      </c>
      <c r="X30" s="40">
        <f t="shared" si="2"/>
        <v>89</v>
      </c>
      <c r="Y30" s="38">
        <v>0</v>
      </c>
      <c r="Z30" s="39">
        <v>0</v>
      </c>
      <c r="AA30" s="29">
        <f t="shared" si="3"/>
        <v>117</v>
      </c>
      <c r="AB30" s="30">
        <f t="shared" si="4"/>
        <v>117</v>
      </c>
    </row>
    <row r="31" spans="1:29" ht="15" customHeight="1" x14ac:dyDescent="0.25">
      <c r="A31" s="25">
        <f t="shared" si="6"/>
        <v>18</v>
      </c>
      <c r="B31" s="15" t="s">
        <v>17</v>
      </c>
      <c r="C31" s="16">
        <v>176</v>
      </c>
      <c r="D31" s="15" t="s">
        <v>18</v>
      </c>
      <c r="E31" s="2">
        <v>656</v>
      </c>
      <c r="F31" s="38">
        <v>27</v>
      </c>
      <c r="G31" s="39">
        <v>165</v>
      </c>
      <c r="H31" s="39">
        <v>141</v>
      </c>
      <c r="I31" s="39">
        <v>5</v>
      </c>
      <c r="J31" s="39">
        <v>1</v>
      </c>
      <c r="K31" s="39">
        <v>17</v>
      </c>
      <c r="L31" s="39">
        <v>0</v>
      </c>
      <c r="M31" s="39">
        <v>0</v>
      </c>
      <c r="N31" s="39">
        <v>0</v>
      </c>
      <c r="O31" s="40">
        <v>0</v>
      </c>
      <c r="P31" s="38">
        <v>1</v>
      </c>
      <c r="Q31" s="39">
        <f t="shared" si="5"/>
        <v>1</v>
      </c>
      <c r="R31" s="40">
        <f t="shared" si="0"/>
        <v>167</v>
      </c>
      <c r="S31" s="38">
        <v>2</v>
      </c>
      <c r="T31" s="38">
        <v>0</v>
      </c>
      <c r="U31" s="38">
        <v>0</v>
      </c>
      <c r="V31" s="38">
        <v>1</v>
      </c>
      <c r="W31" s="39">
        <f t="shared" si="1"/>
        <v>3</v>
      </c>
      <c r="X31" s="40">
        <f t="shared" si="2"/>
        <v>149</v>
      </c>
      <c r="Y31" s="38">
        <v>0</v>
      </c>
      <c r="Z31" s="39">
        <v>4</v>
      </c>
      <c r="AA31" s="29">
        <f t="shared" si="3"/>
        <v>356</v>
      </c>
      <c r="AB31" s="30">
        <f t="shared" si="4"/>
        <v>364</v>
      </c>
    </row>
    <row r="32" spans="1:29" ht="15" customHeight="1" x14ac:dyDescent="0.25">
      <c r="A32" s="25">
        <f t="shared" si="6"/>
        <v>19</v>
      </c>
      <c r="B32" s="15" t="s">
        <v>17</v>
      </c>
      <c r="C32" s="16">
        <v>176</v>
      </c>
      <c r="D32" s="15" t="s">
        <v>19</v>
      </c>
      <c r="E32" s="2">
        <v>656</v>
      </c>
      <c r="F32" s="38">
        <v>17</v>
      </c>
      <c r="G32" s="39">
        <v>154</v>
      </c>
      <c r="H32" s="39">
        <v>153</v>
      </c>
      <c r="I32" s="39">
        <v>2</v>
      </c>
      <c r="J32" s="39">
        <v>2</v>
      </c>
      <c r="K32" s="39">
        <v>11</v>
      </c>
      <c r="L32" s="39">
        <v>0</v>
      </c>
      <c r="M32" s="39">
        <v>0</v>
      </c>
      <c r="N32" s="39">
        <v>0</v>
      </c>
      <c r="O32" s="40">
        <v>0</v>
      </c>
      <c r="P32" s="38">
        <v>1</v>
      </c>
      <c r="Q32" s="39">
        <f t="shared" si="5"/>
        <v>1</v>
      </c>
      <c r="R32" s="40">
        <f t="shared" si="0"/>
        <v>157</v>
      </c>
      <c r="S32" s="38">
        <v>0</v>
      </c>
      <c r="T32" s="38">
        <v>0</v>
      </c>
      <c r="U32" s="38">
        <v>0</v>
      </c>
      <c r="V32" s="38">
        <v>0</v>
      </c>
      <c r="W32" s="39">
        <f t="shared" si="1"/>
        <v>0</v>
      </c>
      <c r="X32" s="40">
        <f t="shared" si="2"/>
        <v>155</v>
      </c>
      <c r="Y32" s="38">
        <v>0</v>
      </c>
      <c r="Z32" s="39">
        <v>8</v>
      </c>
      <c r="AA32" s="29">
        <f t="shared" si="3"/>
        <v>339</v>
      </c>
      <c r="AB32" s="30">
        <f t="shared" si="4"/>
        <v>348</v>
      </c>
    </row>
    <row r="33" spans="1:28" ht="15" customHeight="1" x14ac:dyDescent="0.25">
      <c r="A33" s="25">
        <f t="shared" si="6"/>
        <v>20</v>
      </c>
      <c r="B33" s="15" t="s">
        <v>17</v>
      </c>
      <c r="C33" s="16">
        <v>176</v>
      </c>
      <c r="D33" s="15" t="s">
        <v>22</v>
      </c>
      <c r="E33" s="2">
        <v>471</v>
      </c>
      <c r="F33" s="38">
        <v>11</v>
      </c>
      <c r="G33" s="39">
        <v>116</v>
      </c>
      <c r="H33" s="39">
        <v>146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40">
        <v>0</v>
      </c>
      <c r="P33" s="38">
        <v>0</v>
      </c>
      <c r="Q33" s="39">
        <f t="shared" si="5"/>
        <v>0</v>
      </c>
      <c r="R33" s="40">
        <f t="shared" si="0"/>
        <v>116</v>
      </c>
      <c r="S33" s="38">
        <v>2</v>
      </c>
      <c r="T33" s="38">
        <v>0</v>
      </c>
      <c r="U33" s="38">
        <v>0</v>
      </c>
      <c r="V33" s="38">
        <v>0</v>
      </c>
      <c r="W33" s="39">
        <f t="shared" si="1"/>
        <v>2</v>
      </c>
      <c r="X33" s="40">
        <f t="shared" si="2"/>
        <v>148</v>
      </c>
      <c r="Y33" s="38">
        <v>0</v>
      </c>
      <c r="Z33" s="39">
        <v>2</v>
      </c>
      <c r="AA33" s="29">
        <f t="shared" si="3"/>
        <v>273</v>
      </c>
      <c r="AB33" s="30">
        <f t="shared" si="4"/>
        <v>277</v>
      </c>
    </row>
    <row r="34" spans="1:28" ht="15" customHeight="1" x14ac:dyDescent="0.25">
      <c r="A34" s="25">
        <f t="shared" si="6"/>
        <v>21</v>
      </c>
      <c r="B34" s="15" t="s">
        <v>17</v>
      </c>
      <c r="C34" s="16">
        <v>176</v>
      </c>
      <c r="D34" s="15" t="s">
        <v>23</v>
      </c>
      <c r="E34" s="2">
        <v>171</v>
      </c>
      <c r="F34" s="38">
        <v>4</v>
      </c>
      <c r="G34" s="39">
        <v>64</v>
      </c>
      <c r="H34" s="39">
        <v>55</v>
      </c>
      <c r="I34" s="39">
        <v>0</v>
      </c>
      <c r="J34" s="39">
        <v>0</v>
      </c>
      <c r="K34" s="39">
        <v>3</v>
      </c>
      <c r="L34" s="39">
        <v>0</v>
      </c>
      <c r="M34" s="39">
        <v>0</v>
      </c>
      <c r="N34" s="39">
        <v>0</v>
      </c>
      <c r="O34" s="40">
        <v>0</v>
      </c>
      <c r="P34" s="38">
        <v>0</v>
      </c>
      <c r="Q34" s="39">
        <f t="shared" si="5"/>
        <v>0</v>
      </c>
      <c r="R34" s="40">
        <f t="shared" si="0"/>
        <v>64</v>
      </c>
      <c r="S34" s="38">
        <v>0</v>
      </c>
      <c r="T34" s="38">
        <v>0</v>
      </c>
      <c r="U34" s="38">
        <v>0</v>
      </c>
      <c r="V34" s="38">
        <v>0</v>
      </c>
      <c r="W34" s="39">
        <f t="shared" si="1"/>
        <v>0</v>
      </c>
      <c r="X34" s="40">
        <f t="shared" si="2"/>
        <v>55</v>
      </c>
      <c r="Y34" s="38">
        <v>0</v>
      </c>
      <c r="Z34" s="39">
        <v>0</v>
      </c>
      <c r="AA34" s="29">
        <f t="shared" si="3"/>
        <v>126</v>
      </c>
      <c r="AB34" s="30">
        <f t="shared" si="4"/>
        <v>126</v>
      </c>
    </row>
    <row r="35" spans="1:28" ht="15" customHeight="1" x14ac:dyDescent="0.25">
      <c r="A35" s="25">
        <f t="shared" si="6"/>
        <v>22</v>
      </c>
      <c r="B35" s="15" t="s">
        <v>17</v>
      </c>
      <c r="C35" s="16">
        <v>177</v>
      </c>
      <c r="D35" s="15" t="s">
        <v>18</v>
      </c>
      <c r="E35" s="2">
        <v>382</v>
      </c>
      <c r="F35" s="38">
        <v>16</v>
      </c>
      <c r="G35" s="39">
        <v>82</v>
      </c>
      <c r="H35" s="39">
        <v>74</v>
      </c>
      <c r="I35" s="39">
        <v>1</v>
      </c>
      <c r="J35" s="39">
        <v>2</v>
      </c>
      <c r="K35" s="39">
        <v>2</v>
      </c>
      <c r="L35" s="39">
        <v>4</v>
      </c>
      <c r="M35" s="39">
        <v>0</v>
      </c>
      <c r="N35" s="39">
        <v>0</v>
      </c>
      <c r="O35" s="40">
        <v>0</v>
      </c>
      <c r="P35" s="38">
        <v>1</v>
      </c>
      <c r="Q35" s="39">
        <f t="shared" si="5"/>
        <v>1</v>
      </c>
      <c r="R35" s="40">
        <f t="shared" si="0"/>
        <v>85</v>
      </c>
      <c r="S35" s="38">
        <v>0</v>
      </c>
      <c r="T35" s="38">
        <v>0</v>
      </c>
      <c r="U35" s="38">
        <v>0</v>
      </c>
      <c r="V35" s="38">
        <v>0</v>
      </c>
      <c r="W35" s="39">
        <f t="shared" si="1"/>
        <v>0</v>
      </c>
      <c r="X35" s="40">
        <f t="shared" si="2"/>
        <v>79</v>
      </c>
      <c r="Y35" s="38">
        <v>0</v>
      </c>
      <c r="Z35" s="39">
        <v>1</v>
      </c>
      <c r="AA35" s="29">
        <f t="shared" si="3"/>
        <v>181</v>
      </c>
      <c r="AB35" s="30">
        <f t="shared" si="4"/>
        <v>183</v>
      </c>
    </row>
    <row r="36" spans="1:28" ht="15" customHeight="1" x14ac:dyDescent="0.25">
      <c r="A36" s="25">
        <f t="shared" si="6"/>
        <v>23</v>
      </c>
      <c r="B36" s="15" t="s">
        <v>17</v>
      </c>
      <c r="C36" s="16">
        <v>177</v>
      </c>
      <c r="D36" s="15" t="s">
        <v>22</v>
      </c>
      <c r="E36" s="2">
        <v>123</v>
      </c>
      <c r="F36" s="38">
        <v>6</v>
      </c>
      <c r="G36" s="39">
        <v>35</v>
      </c>
      <c r="H36" s="39">
        <v>24</v>
      </c>
      <c r="I36" s="39">
        <v>1</v>
      </c>
      <c r="J36" s="39">
        <v>1</v>
      </c>
      <c r="K36" s="39">
        <v>0</v>
      </c>
      <c r="L36" s="39">
        <v>0</v>
      </c>
      <c r="M36" s="39">
        <v>0</v>
      </c>
      <c r="N36" s="39">
        <v>0</v>
      </c>
      <c r="O36" s="40">
        <v>0</v>
      </c>
      <c r="P36" s="38">
        <v>0</v>
      </c>
      <c r="Q36" s="39">
        <f t="shared" si="5"/>
        <v>0</v>
      </c>
      <c r="R36" s="40">
        <f t="shared" si="0"/>
        <v>36</v>
      </c>
      <c r="S36" s="38">
        <v>0</v>
      </c>
      <c r="T36" s="38">
        <v>0</v>
      </c>
      <c r="U36" s="38">
        <v>0</v>
      </c>
      <c r="V36" s="38">
        <v>0</v>
      </c>
      <c r="W36" s="39">
        <f t="shared" si="1"/>
        <v>0</v>
      </c>
      <c r="X36" s="40">
        <f t="shared" si="2"/>
        <v>25</v>
      </c>
      <c r="Y36" s="38">
        <v>0</v>
      </c>
      <c r="Z36" s="39">
        <v>2</v>
      </c>
      <c r="AA36" s="29">
        <f t="shared" si="3"/>
        <v>67</v>
      </c>
      <c r="AB36" s="30">
        <f t="shared" si="4"/>
        <v>69</v>
      </c>
    </row>
    <row r="37" spans="1:28" ht="15" customHeight="1" x14ac:dyDescent="0.25">
      <c r="A37" s="25">
        <f t="shared" si="6"/>
        <v>24</v>
      </c>
      <c r="B37" s="15" t="s">
        <v>17</v>
      </c>
      <c r="C37" s="16">
        <v>177</v>
      </c>
      <c r="D37" s="15" t="s">
        <v>23</v>
      </c>
      <c r="E37" s="2">
        <v>123</v>
      </c>
      <c r="F37" s="38">
        <v>5</v>
      </c>
      <c r="G37" s="39">
        <v>29</v>
      </c>
      <c r="H37" s="39">
        <v>41</v>
      </c>
      <c r="I37" s="39">
        <v>0</v>
      </c>
      <c r="J37" s="39">
        <v>1</v>
      </c>
      <c r="K37" s="39">
        <v>0</v>
      </c>
      <c r="L37" s="39">
        <v>0</v>
      </c>
      <c r="M37" s="39">
        <v>0</v>
      </c>
      <c r="N37" s="39">
        <v>0</v>
      </c>
      <c r="O37" s="40">
        <v>0</v>
      </c>
      <c r="P37" s="38">
        <v>0</v>
      </c>
      <c r="Q37" s="39">
        <f t="shared" si="5"/>
        <v>0</v>
      </c>
      <c r="R37" s="40">
        <f t="shared" si="0"/>
        <v>30</v>
      </c>
      <c r="S37" s="38">
        <v>0</v>
      </c>
      <c r="T37" s="38">
        <v>0</v>
      </c>
      <c r="U37" s="38">
        <v>0</v>
      </c>
      <c r="V37" s="38">
        <v>0</v>
      </c>
      <c r="W37" s="39">
        <f t="shared" si="1"/>
        <v>0</v>
      </c>
      <c r="X37" s="40">
        <f t="shared" si="2"/>
        <v>41</v>
      </c>
      <c r="Y37" s="38">
        <v>0</v>
      </c>
      <c r="Z37" s="39">
        <v>1</v>
      </c>
      <c r="AA37" s="29">
        <f t="shared" si="3"/>
        <v>76</v>
      </c>
      <c r="AB37" s="30">
        <f t="shared" si="4"/>
        <v>77</v>
      </c>
    </row>
    <row r="38" spans="1:28" ht="15" customHeight="1" x14ac:dyDescent="0.25">
      <c r="A38" s="25">
        <f t="shared" si="6"/>
        <v>25</v>
      </c>
      <c r="B38" s="15" t="s">
        <v>17</v>
      </c>
      <c r="C38" s="16">
        <v>178</v>
      </c>
      <c r="D38" s="15" t="s">
        <v>18</v>
      </c>
      <c r="E38" s="2">
        <v>611</v>
      </c>
      <c r="F38" s="38">
        <v>5</v>
      </c>
      <c r="G38" s="39">
        <v>247</v>
      </c>
      <c r="H38" s="39">
        <v>170</v>
      </c>
      <c r="I38" s="39">
        <v>6</v>
      </c>
      <c r="J38" s="39">
        <v>1</v>
      </c>
      <c r="K38" s="39">
        <v>0</v>
      </c>
      <c r="L38" s="39">
        <v>1</v>
      </c>
      <c r="M38" s="39">
        <v>0</v>
      </c>
      <c r="N38" s="39">
        <v>0</v>
      </c>
      <c r="O38" s="40">
        <v>0</v>
      </c>
      <c r="P38" s="38">
        <v>0</v>
      </c>
      <c r="Q38" s="39">
        <f t="shared" si="5"/>
        <v>0</v>
      </c>
      <c r="R38" s="40">
        <f t="shared" si="0"/>
        <v>248</v>
      </c>
      <c r="S38" s="38">
        <v>0</v>
      </c>
      <c r="T38" s="38">
        <v>0</v>
      </c>
      <c r="U38" s="38">
        <v>0</v>
      </c>
      <c r="V38" s="38">
        <v>0</v>
      </c>
      <c r="W38" s="39">
        <f t="shared" si="1"/>
        <v>0</v>
      </c>
      <c r="X38" s="40">
        <f t="shared" si="2"/>
        <v>177</v>
      </c>
      <c r="Y38" s="38">
        <v>0</v>
      </c>
      <c r="Z38" s="39">
        <v>10</v>
      </c>
      <c r="AA38" s="29">
        <f t="shared" si="3"/>
        <v>430</v>
      </c>
      <c r="AB38" s="30">
        <f t="shared" si="4"/>
        <v>440</v>
      </c>
    </row>
    <row r="39" spans="1:28" ht="15" customHeight="1" x14ac:dyDescent="0.25">
      <c r="A39" s="25">
        <f t="shared" si="6"/>
        <v>26</v>
      </c>
      <c r="B39" s="15" t="s">
        <v>17</v>
      </c>
      <c r="C39" s="16">
        <v>178</v>
      </c>
      <c r="D39" s="15" t="s">
        <v>22</v>
      </c>
      <c r="E39" s="2">
        <v>135</v>
      </c>
      <c r="F39" s="38">
        <v>0</v>
      </c>
      <c r="G39" s="39">
        <v>49</v>
      </c>
      <c r="H39" s="39">
        <v>39</v>
      </c>
      <c r="I39" s="39">
        <v>0</v>
      </c>
      <c r="J39" s="39">
        <v>1</v>
      </c>
      <c r="K39" s="39">
        <v>0</v>
      </c>
      <c r="L39" s="39">
        <v>0</v>
      </c>
      <c r="M39" s="39">
        <v>0</v>
      </c>
      <c r="N39" s="39">
        <v>0</v>
      </c>
      <c r="O39" s="40">
        <v>0</v>
      </c>
      <c r="P39" s="38">
        <v>0</v>
      </c>
      <c r="Q39" s="39">
        <f t="shared" si="5"/>
        <v>0</v>
      </c>
      <c r="R39" s="40">
        <f t="shared" si="0"/>
        <v>50</v>
      </c>
      <c r="S39" s="38">
        <v>0</v>
      </c>
      <c r="T39" s="38">
        <v>0</v>
      </c>
      <c r="U39" s="38">
        <v>0</v>
      </c>
      <c r="V39" s="38">
        <v>0</v>
      </c>
      <c r="W39" s="39">
        <f t="shared" si="1"/>
        <v>0</v>
      </c>
      <c r="X39" s="40">
        <f t="shared" si="2"/>
        <v>39</v>
      </c>
      <c r="Y39" s="38">
        <v>0</v>
      </c>
      <c r="Z39" s="39">
        <v>0</v>
      </c>
      <c r="AA39" s="29">
        <f t="shared" si="3"/>
        <v>89</v>
      </c>
      <c r="AB39" s="30">
        <f t="shared" si="4"/>
        <v>89</v>
      </c>
    </row>
    <row r="40" spans="1:28" ht="15" customHeight="1" x14ac:dyDescent="0.25">
      <c r="A40" s="25">
        <f t="shared" si="6"/>
        <v>27</v>
      </c>
      <c r="B40" s="15" t="s">
        <v>17</v>
      </c>
      <c r="C40" s="16">
        <v>179</v>
      </c>
      <c r="D40" s="15" t="s">
        <v>18</v>
      </c>
      <c r="E40" s="2">
        <v>258</v>
      </c>
      <c r="F40" s="38">
        <v>1</v>
      </c>
      <c r="G40" s="39">
        <v>62</v>
      </c>
      <c r="H40" s="39">
        <v>89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40">
        <v>0</v>
      </c>
      <c r="P40" s="38">
        <v>0</v>
      </c>
      <c r="Q40" s="39">
        <f t="shared" si="5"/>
        <v>0</v>
      </c>
      <c r="R40" s="40">
        <f t="shared" si="0"/>
        <v>62</v>
      </c>
      <c r="S40" s="38">
        <v>0</v>
      </c>
      <c r="T40" s="38">
        <v>0</v>
      </c>
      <c r="U40" s="38">
        <v>0</v>
      </c>
      <c r="V40" s="38">
        <v>0</v>
      </c>
      <c r="W40" s="39">
        <f t="shared" si="1"/>
        <v>0</v>
      </c>
      <c r="X40" s="40">
        <f t="shared" si="2"/>
        <v>89</v>
      </c>
      <c r="Y40" s="38">
        <v>0</v>
      </c>
      <c r="Z40" s="39">
        <v>2</v>
      </c>
      <c r="AA40" s="29">
        <f t="shared" si="3"/>
        <v>152</v>
      </c>
      <c r="AB40" s="30">
        <f t="shared" si="4"/>
        <v>154</v>
      </c>
    </row>
    <row r="41" spans="1:28" ht="15" customHeight="1" x14ac:dyDescent="0.25">
      <c r="A41" s="25">
        <f t="shared" si="6"/>
        <v>28</v>
      </c>
      <c r="B41" s="15" t="s">
        <v>17</v>
      </c>
      <c r="C41" s="16">
        <v>180</v>
      </c>
      <c r="D41" s="15" t="s">
        <v>18</v>
      </c>
      <c r="E41" s="2">
        <v>448</v>
      </c>
      <c r="F41" s="38">
        <v>6</v>
      </c>
      <c r="G41" s="39">
        <v>131</v>
      </c>
      <c r="H41" s="39">
        <v>136</v>
      </c>
      <c r="I41" s="39">
        <v>1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40">
        <v>0</v>
      </c>
      <c r="P41" s="38">
        <v>1</v>
      </c>
      <c r="Q41" s="39">
        <f t="shared" si="5"/>
        <v>1</v>
      </c>
      <c r="R41" s="40">
        <f t="shared" si="0"/>
        <v>132</v>
      </c>
      <c r="S41" s="38">
        <v>0</v>
      </c>
      <c r="T41" s="38">
        <v>0</v>
      </c>
      <c r="U41" s="38">
        <v>0</v>
      </c>
      <c r="V41" s="38">
        <v>0</v>
      </c>
      <c r="W41" s="39">
        <f t="shared" si="1"/>
        <v>0</v>
      </c>
      <c r="X41" s="40">
        <f t="shared" si="2"/>
        <v>137</v>
      </c>
      <c r="Y41" s="38">
        <v>0</v>
      </c>
      <c r="Z41" s="39">
        <v>4</v>
      </c>
      <c r="AA41" s="29">
        <f t="shared" si="3"/>
        <v>274</v>
      </c>
      <c r="AB41" s="30">
        <f t="shared" si="4"/>
        <v>279</v>
      </c>
    </row>
    <row r="42" spans="1:28" ht="15" customHeight="1" x14ac:dyDescent="0.25">
      <c r="A42" s="25">
        <f t="shared" si="6"/>
        <v>29</v>
      </c>
      <c r="B42" s="15" t="s">
        <v>17</v>
      </c>
      <c r="C42" s="16">
        <v>180</v>
      </c>
      <c r="D42" s="15" t="s">
        <v>22</v>
      </c>
      <c r="E42" s="2">
        <v>363</v>
      </c>
      <c r="F42" s="38">
        <v>3</v>
      </c>
      <c r="G42" s="39">
        <v>172</v>
      </c>
      <c r="H42" s="39">
        <v>71</v>
      </c>
      <c r="I42" s="39">
        <v>2</v>
      </c>
      <c r="J42" s="39">
        <v>1</v>
      </c>
      <c r="K42" s="39">
        <v>0</v>
      </c>
      <c r="L42" s="39">
        <v>0</v>
      </c>
      <c r="M42" s="39">
        <v>0</v>
      </c>
      <c r="N42" s="39">
        <v>0</v>
      </c>
      <c r="O42" s="40">
        <v>0</v>
      </c>
      <c r="P42" s="38">
        <v>0</v>
      </c>
      <c r="Q42" s="39">
        <f t="shared" si="5"/>
        <v>0</v>
      </c>
      <c r="R42" s="40">
        <f t="shared" si="0"/>
        <v>173</v>
      </c>
      <c r="S42" s="38">
        <v>1</v>
      </c>
      <c r="T42" s="38">
        <v>0</v>
      </c>
      <c r="U42" s="38">
        <v>0</v>
      </c>
      <c r="V42" s="38">
        <v>0</v>
      </c>
      <c r="W42" s="39">
        <f t="shared" si="1"/>
        <v>1</v>
      </c>
      <c r="X42" s="40">
        <f t="shared" si="2"/>
        <v>74</v>
      </c>
      <c r="Y42" s="38">
        <v>0</v>
      </c>
      <c r="Z42" s="39">
        <v>1</v>
      </c>
      <c r="AA42" s="29">
        <f t="shared" si="3"/>
        <v>249</v>
      </c>
      <c r="AB42" s="30">
        <f t="shared" si="4"/>
        <v>251</v>
      </c>
    </row>
    <row r="43" spans="1:28" ht="15" customHeight="1" x14ac:dyDescent="0.25">
      <c r="A43" s="25">
        <f t="shared" si="6"/>
        <v>30</v>
      </c>
      <c r="B43" s="15" t="s">
        <v>17</v>
      </c>
      <c r="C43" s="16">
        <v>181</v>
      </c>
      <c r="D43" s="15" t="s">
        <v>18</v>
      </c>
      <c r="E43" s="2">
        <v>551</v>
      </c>
      <c r="F43" s="38">
        <v>9</v>
      </c>
      <c r="G43" s="39">
        <v>134</v>
      </c>
      <c r="H43" s="39">
        <v>144</v>
      </c>
      <c r="I43" s="39">
        <v>0</v>
      </c>
      <c r="J43" s="39">
        <v>4</v>
      </c>
      <c r="K43" s="39">
        <v>1</v>
      </c>
      <c r="L43" s="39">
        <v>0</v>
      </c>
      <c r="M43" s="39">
        <v>0</v>
      </c>
      <c r="N43" s="39">
        <v>0</v>
      </c>
      <c r="O43" s="40">
        <v>0</v>
      </c>
      <c r="P43" s="38">
        <v>1</v>
      </c>
      <c r="Q43" s="39">
        <f t="shared" si="5"/>
        <v>1</v>
      </c>
      <c r="R43" s="40">
        <f t="shared" si="0"/>
        <v>139</v>
      </c>
      <c r="S43" s="38">
        <v>1</v>
      </c>
      <c r="T43" s="38">
        <v>0</v>
      </c>
      <c r="U43" s="38">
        <v>0</v>
      </c>
      <c r="V43" s="38">
        <v>0</v>
      </c>
      <c r="W43" s="39">
        <f t="shared" si="1"/>
        <v>1</v>
      </c>
      <c r="X43" s="40">
        <f t="shared" si="2"/>
        <v>145</v>
      </c>
      <c r="Y43" s="38">
        <v>0</v>
      </c>
      <c r="Z43" s="39">
        <v>9</v>
      </c>
      <c r="AA43" s="29">
        <f t="shared" si="3"/>
        <v>292</v>
      </c>
      <c r="AB43" s="30">
        <f t="shared" si="4"/>
        <v>303</v>
      </c>
    </row>
    <row r="44" spans="1:28" ht="15" customHeight="1" x14ac:dyDescent="0.25">
      <c r="A44" s="25">
        <f t="shared" si="6"/>
        <v>31</v>
      </c>
      <c r="B44" s="15" t="s">
        <v>17</v>
      </c>
      <c r="C44" s="16">
        <v>181</v>
      </c>
      <c r="D44" s="15" t="s">
        <v>19</v>
      </c>
      <c r="E44" s="2">
        <v>550</v>
      </c>
      <c r="F44" s="38">
        <v>12</v>
      </c>
      <c r="G44" s="39">
        <v>162</v>
      </c>
      <c r="H44" s="39">
        <v>130</v>
      </c>
      <c r="I44" s="39">
        <v>1</v>
      </c>
      <c r="J44" s="39">
        <v>1</v>
      </c>
      <c r="K44" s="39">
        <v>1</v>
      </c>
      <c r="L44" s="39">
        <v>1</v>
      </c>
      <c r="M44" s="39">
        <v>0</v>
      </c>
      <c r="N44" s="39">
        <v>0</v>
      </c>
      <c r="O44" s="40">
        <v>0</v>
      </c>
      <c r="P44" s="38">
        <v>0</v>
      </c>
      <c r="Q44" s="39">
        <f t="shared" si="5"/>
        <v>0</v>
      </c>
      <c r="R44" s="40">
        <f t="shared" si="0"/>
        <v>163</v>
      </c>
      <c r="S44" s="38">
        <v>0</v>
      </c>
      <c r="T44" s="38">
        <v>0</v>
      </c>
      <c r="U44" s="38">
        <v>0</v>
      </c>
      <c r="V44" s="38">
        <v>0</v>
      </c>
      <c r="W44" s="39">
        <f t="shared" si="1"/>
        <v>0</v>
      </c>
      <c r="X44" s="40">
        <f t="shared" si="2"/>
        <v>132</v>
      </c>
      <c r="Y44" s="38">
        <v>0</v>
      </c>
      <c r="Z44" s="39">
        <v>12</v>
      </c>
      <c r="AA44" s="29">
        <f t="shared" si="3"/>
        <v>308</v>
      </c>
      <c r="AB44" s="30">
        <f t="shared" si="4"/>
        <v>320</v>
      </c>
    </row>
    <row r="45" spans="1:28" ht="15" customHeight="1" x14ac:dyDescent="0.25">
      <c r="A45" s="25">
        <f t="shared" si="6"/>
        <v>32</v>
      </c>
      <c r="B45" s="15" t="s">
        <v>17</v>
      </c>
      <c r="C45" s="16">
        <v>181</v>
      </c>
      <c r="D45" s="15" t="s">
        <v>22</v>
      </c>
      <c r="E45" s="2">
        <v>158</v>
      </c>
      <c r="F45" s="38">
        <v>15</v>
      </c>
      <c r="G45" s="39">
        <v>156</v>
      </c>
      <c r="H45" s="39">
        <v>140</v>
      </c>
      <c r="I45" s="39">
        <v>2</v>
      </c>
      <c r="J45" s="39">
        <v>0</v>
      </c>
      <c r="K45" s="39">
        <v>1</v>
      </c>
      <c r="L45" s="39">
        <v>0</v>
      </c>
      <c r="M45" s="39">
        <v>0</v>
      </c>
      <c r="N45" s="39">
        <v>0</v>
      </c>
      <c r="O45" s="40">
        <v>0</v>
      </c>
      <c r="P45" s="38">
        <v>0</v>
      </c>
      <c r="Q45" s="39">
        <f t="shared" si="5"/>
        <v>0</v>
      </c>
      <c r="R45" s="40">
        <f t="shared" si="0"/>
        <v>156</v>
      </c>
      <c r="S45" s="38">
        <v>2</v>
      </c>
      <c r="T45" s="38">
        <v>0</v>
      </c>
      <c r="U45" s="38">
        <v>0</v>
      </c>
      <c r="V45" s="38">
        <v>0</v>
      </c>
      <c r="W45" s="39">
        <f t="shared" si="1"/>
        <v>2</v>
      </c>
      <c r="X45" s="40">
        <f t="shared" si="2"/>
        <v>144</v>
      </c>
      <c r="Y45" s="38">
        <v>0</v>
      </c>
      <c r="Z45" s="39">
        <v>7</v>
      </c>
      <c r="AA45" s="29">
        <f t="shared" si="3"/>
        <v>314</v>
      </c>
      <c r="AB45" s="30">
        <f t="shared" si="4"/>
        <v>323</v>
      </c>
    </row>
    <row r="46" spans="1:28" ht="15" customHeight="1" x14ac:dyDescent="0.25">
      <c r="A46" s="25">
        <f t="shared" si="6"/>
        <v>33</v>
      </c>
      <c r="B46" s="15" t="s">
        <v>17</v>
      </c>
      <c r="C46" s="16">
        <v>181</v>
      </c>
      <c r="D46" s="15" t="s">
        <v>20</v>
      </c>
      <c r="E46" s="2">
        <v>550</v>
      </c>
      <c r="F46" s="38">
        <v>5</v>
      </c>
      <c r="G46" s="39">
        <v>66</v>
      </c>
      <c r="H46" s="39">
        <v>31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40">
        <v>0</v>
      </c>
      <c r="P46" s="38">
        <v>0</v>
      </c>
      <c r="Q46" s="39">
        <f t="shared" si="5"/>
        <v>0</v>
      </c>
      <c r="R46" s="40">
        <f t="shared" si="0"/>
        <v>66</v>
      </c>
      <c r="S46" s="38">
        <v>0</v>
      </c>
      <c r="T46" s="38">
        <v>0</v>
      </c>
      <c r="U46" s="38">
        <v>0</v>
      </c>
      <c r="V46" s="38">
        <v>0</v>
      </c>
      <c r="W46" s="39">
        <f t="shared" si="1"/>
        <v>0</v>
      </c>
      <c r="X46" s="40">
        <f t="shared" si="2"/>
        <v>31</v>
      </c>
      <c r="Y46" s="38">
        <v>0</v>
      </c>
      <c r="Z46" s="39">
        <v>0</v>
      </c>
      <c r="AA46" s="29">
        <f t="shared" si="3"/>
        <v>102</v>
      </c>
      <c r="AB46" s="30">
        <f t="shared" si="4"/>
        <v>102</v>
      </c>
    </row>
    <row r="47" spans="1:28" ht="15" customHeight="1" x14ac:dyDescent="0.25">
      <c r="A47" s="25">
        <f t="shared" si="6"/>
        <v>34</v>
      </c>
      <c r="B47" s="15" t="s">
        <v>17</v>
      </c>
      <c r="C47" s="16">
        <v>182</v>
      </c>
      <c r="D47" s="15" t="s">
        <v>18</v>
      </c>
      <c r="E47" s="2">
        <v>237</v>
      </c>
      <c r="F47" s="38">
        <v>1</v>
      </c>
      <c r="G47" s="39">
        <v>76</v>
      </c>
      <c r="H47" s="39">
        <v>79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40">
        <v>0</v>
      </c>
      <c r="P47" s="38">
        <v>0</v>
      </c>
      <c r="Q47" s="39">
        <f t="shared" si="5"/>
        <v>0</v>
      </c>
      <c r="R47" s="40">
        <f t="shared" si="0"/>
        <v>76</v>
      </c>
      <c r="S47" s="38">
        <v>0</v>
      </c>
      <c r="T47" s="38">
        <v>0</v>
      </c>
      <c r="U47" s="38">
        <v>0</v>
      </c>
      <c r="V47" s="38">
        <v>0</v>
      </c>
      <c r="W47" s="39">
        <f t="shared" si="1"/>
        <v>0</v>
      </c>
      <c r="X47" s="40">
        <f t="shared" si="2"/>
        <v>79</v>
      </c>
      <c r="Y47" s="38">
        <v>0</v>
      </c>
      <c r="Z47" s="39">
        <v>1</v>
      </c>
      <c r="AA47" s="29">
        <f t="shared" si="3"/>
        <v>156</v>
      </c>
      <c r="AB47" s="30">
        <f t="shared" si="4"/>
        <v>157</v>
      </c>
    </row>
    <row r="48" spans="1:28" ht="15" customHeight="1" x14ac:dyDescent="0.25">
      <c r="A48" s="25">
        <f t="shared" si="6"/>
        <v>35</v>
      </c>
      <c r="B48" s="15" t="s">
        <v>17</v>
      </c>
      <c r="C48" s="16">
        <v>183</v>
      </c>
      <c r="D48" s="15" t="s">
        <v>18</v>
      </c>
      <c r="E48" s="2">
        <v>147</v>
      </c>
      <c r="F48" s="38">
        <v>1</v>
      </c>
      <c r="G48" s="39">
        <v>30</v>
      </c>
      <c r="H48" s="39">
        <v>53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40">
        <v>0</v>
      </c>
      <c r="P48" s="38">
        <v>0</v>
      </c>
      <c r="Q48" s="39">
        <f t="shared" si="5"/>
        <v>0</v>
      </c>
      <c r="R48" s="40">
        <f t="shared" si="0"/>
        <v>30</v>
      </c>
      <c r="S48" s="38">
        <v>2</v>
      </c>
      <c r="T48" s="38">
        <v>1</v>
      </c>
      <c r="U48" s="38">
        <v>0</v>
      </c>
      <c r="V48" s="38">
        <v>0</v>
      </c>
      <c r="W48" s="39">
        <f t="shared" si="1"/>
        <v>3</v>
      </c>
      <c r="X48" s="40">
        <f t="shared" si="2"/>
        <v>56</v>
      </c>
      <c r="Y48" s="38">
        <v>0</v>
      </c>
      <c r="Z48" s="39">
        <v>1</v>
      </c>
      <c r="AA48" s="29">
        <f t="shared" si="3"/>
        <v>84</v>
      </c>
      <c r="AB48" s="30">
        <f t="shared" si="4"/>
        <v>88</v>
      </c>
    </row>
    <row r="49" spans="1:28" ht="5.0999999999999996" customHeight="1" x14ac:dyDescent="0.25">
      <c r="A49" s="41"/>
      <c r="B49" s="42"/>
      <c r="C49" s="43"/>
      <c r="D49" s="44"/>
      <c r="E49" s="45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7"/>
    </row>
    <row r="50" spans="1:28" ht="0.95" customHeight="1" x14ac:dyDescent="0.25">
      <c r="A50" s="48"/>
      <c r="B50" s="49"/>
      <c r="C50" s="50"/>
      <c r="D50" s="51"/>
      <c r="E50" s="52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4"/>
    </row>
    <row r="51" spans="1:28" ht="0.95" customHeight="1" x14ac:dyDescent="0.25">
      <c r="A51" s="41"/>
      <c r="B51" s="42"/>
      <c r="C51" s="43"/>
      <c r="D51" s="44"/>
      <c r="E51" s="45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7"/>
    </row>
    <row r="52" spans="1:28" ht="30" customHeight="1" x14ac:dyDescent="0.25">
      <c r="A52" s="55" t="s">
        <v>24</v>
      </c>
      <c r="B52" s="55"/>
      <c r="C52" s="55">
        <f>COUNTA(C14:C48)</f>
        <v>35</v>
      </c>
      <c r="D52" s="56"/>
      <c r="E52" s="57">
        <f>SUM(E14:E48)</f>
        <v>16796</v>
      </c>
      <c r="F52" s="57">
        <f t="shared" ref="F52:AB52" si="7">SUM(F14:F48)</f>
        <v>317</v>
      </c>
      <c r="G52" s="57">
        <f t="shared" si="7"/>
        <v>4310</v>
      </c>
      <c r="H52" s="57">
        <f t="shared" si="7"/>
        <v>5342</v>
      </c>
      <c r="I52" s="57">
        <f t="shared" si="7"/>
        <v>46</v>
      </c>
      <c r="J52" s="57">
        <f t="shared" si="7"/>
        <v>23</v>
      </c>
      <c r="K52" s="57">
        <f t="shared" si="7"/>
        <v>52</v>
      </c>
      <c r="L52" s="57">
        <f t="shared" si="7"/>
        <v>22</v>
      </c>
      <c r="M52" s="57">
        <f t="shared" si="7"/>
        <v>0</v>
      </c>
      <c r="N52" s="57">
        <f t="shared" si="7"/>
        <v>0</v>
      </c>
      <c r="O52" s="57">
        <f t="shared" si="7"/>
        <v>0</v>
      </c>
      <c r="P52" s="57">
        <f t="shared" si="7"/>
        <v>16</v>
      </c>
      <c r="Q52" s="57">
        <f t="shared" si="7"/>
        <v>16</v>
      </c>
      <c r="R52" s="57">
        <f t="shared" si="7"/>
        <v>4349</v>
      </c>
      <c r="S52" s="57">
        <f t="shared" si="7"/>
        <v>33</v>
      </c>
      <c r="T52" s="57">
        <f t="shared" si="7"/>
        <v>3</v>
      </c>
      <c r="U52" s="57">
        <f t="shared" si="7"/>
        <v>1</v>
      </c>
      <c r="V52" s="57">
        <f t="shared" si="7"/>
        <v>2</v>
      </c>
      <c r="W52" s="57">
        <f t="shared" si="7"/>
        <v>39</v>
      </c>
      <c r="X52" s="57">
        <f t="shared" si="7"/>
        <v>5449</v>
      </c>
      <c r="Y52" s="57">
        <f t="shared" si="7"/>
        <v>0</v>
      </c>
      <c r="Z52" s="57">
        <f t="shared" si="7"/>
        <v>176</v>
      </c>
      <c r="AA52" s="57">
        <f t="shared" si="7"/>
        <v>10112</v>
      </c>
      <c r="AB52" s="57">
        <f t="shared" si="7"/>
        <v>10343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M_22_010_ARTEAGA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2015-06-04T22:29:06Z</dcterms:created>
  <dcterms:modified xsi:type="dcterms:W3CDTF">2015-06-12T22:07:07Z</dcterms:modified>
</cp:coreProperties>
</file>