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ESCA" sheetId="1" r:id="rId1"/>
  </sheets>
  <externalReferences>
    <externalReference r:id="rId2"/>
  </externalReferences>
  <definedNames>
    <definedName name="_xlnm._FilterDatabase" localSheetId="0" hidden="1">'2018_AYU_CAS_ESCA'!$E$10:$AO$12</definedName>
    <definedName name="Print_Titles" localSheetId="0">'2018_AYU_CAS_ESCA'!$1:$12</definedName>
  </definedNames>
  <calcPr calcId="125725"/>
</workbook>
</file>

<file path=xl/calcChain.xml><?xml version="1.0" encoding="utf-8"?>
<calcChain xmlns="http://schemas.openxmlformats.org/spreadsheetml/2006/main">
  <c r="AR86" i="1"/>
  <c r="AM86"/>
  <c r="AI86"/>
  <c r="AG86"/>
  <c r="AE86"/>
  <c r="AC86"/>
  <c r="AA86"/>
  <c r="Y86"/>
  <c r="W86"/>
  <c r="U86"/>
  <c r="S86"/>
  <c r="Q86"/>
  <c r="O86"/>
  <c r="M86"/>
  <c r="K86"/>
  <c r="I86"/>
  <c r="G86"/>
  <c r="E86"/>
  <c r="C86"/>
  <c r="B86" a="1"/>
  <c r="B86" s="1"/>
  <c r="AK84"/>
  <c r="AJ84"/>
  <c r="AH84"/>
  <c r="AD84"/>
  <c r="AK83"/>
  <c r="AJ83"/>
  <c r="AH83"/>
  <c r="AK82"/>
  <c r="AJ82"/>
  <c r="AH82"/>
  <c r="AF82"/>
  <c r="AK81"/>
  <c r="AJ81"/>
  <c r="AH81"/>
  <c r="AF81"/>
  <c r="Z81"/>
  <c r="AK80"/>
  <c r="AJ80"/>
  <c r="AH80"/>
  <c r="Z80"/>
  <c r="AK79"/>
  <c r="AH79"/>
  <c r="AF79"/>
  <c r="Z79"/>
  <c r="AK78"/>
  <c r="AH78"/>
  <c r="AF78"/>
  <c r="AN77"/>
  <c r="AK77"/>
  <c r="AH77"/>
  <c r="AF77"/>
  <c r="Z77"/>
  <c r="P77"/>
  <c r="AK76"/>
  <c r="AJ76"/>
  <c r="AH76"/>
  <c r="AF76"/>
  <c r="AD76"/>
  <c r="X76"/>
  <c r="AK75"/>
  <c r="AH75"/>
  <c r="AF75"/>
  <c r="Z75"/>
  <c r="AK74"/>
  <c r="AJ74"/>
  <c r="AH74"/>
  <c r="AF74"/>
  <c r="Z74"/>
  <c r="AK73"/>
  <c r="AH73"/>
  <c r="AF73"/>
  <c r="Z73"/>
  <c r="AK72"/>
  <c r="AJ72"/>
  <c r="AH72"/>
  <c r="AF72"/>
  <c r="Z72"/>
  <c r="X72"/>
  <c r="AK71"/>
  <c r="AJ71"/>
  <c r="AH71"/>
  <c r="AF71"/>
  <c r="Z71"/>
  <c r="AK70"/>
  <c r="AJ70"/>
  <c r="AH70"/>
  <c r="AF70"/>
  <c r="Z70"/>
  <c r="V70"/>
  <c r="AK69"/>
  <c r="AJ69"/>
  <c r="AH69"/>
  <c r="AF69"/>
  <c r="AD69"/>
  <c r="AB69"/>
  <c r="Z69"/>
  <c r="AK68"/>
  <c r="AJ68"/>
  <c r="AH68"/>
  <c r="AF68"/>
  <c r="X68"/>
  <c r="AK67"/>
  <c r="AJ67"/>
  <c r="AH67"/>
  <c r="AF67"/>
  <c r="X67"/>
  <c r="R67"/>
  <c r="AK66"/>
  <c r="AJ66"/>
  <c r="AH66"/>
  <c r="AF66"/>
  <c r="Z66"/>
  <c r="AK65"/>
  <c r="AJ65"/>
  <c r="AH65"/>
  <c r="AF65"/>
  <c r="Z65"/>
  <c r="P65"/>
  <c r="AK64"/>
  <c r="AJ64"/>
  <c r="AH64"/>
  <c r="R64"/>
  <c r="AK63"/>
  <c r="AJ63"/>
  <c r="AH63"/>
  <c r="AF63"/>
  <c r="Z63"/>
  <c r="AK62"/>
  <c r="AJ62"/>
  <c r="AH62"/>
  <c r="AF62"/>
  <c r="AB62"/>
  <c r="Z62"/>
  <c r="AK61"/>
  <c r="AJ61"/>
  <c r="AH61"/>
  <c r="AF61"/>
  <c r="AD61"/>
  <c r="AB61"/>
  <c r="Z61"/>
  <c r="AK60"/>
  <c r="AJ60"/>
  <c r="AH60"/>
  <c r="AF60"/>
  <c r="AD60"/>
  <c r="Z60"/>
  <c r="AK59"/>
  <c r="AJ59"/>
  <c r="AH59"/>
  <c r="Z59"/>
  <c r="X59"/>
  <c r="AK58"/>
  <c r="AJ58"/>
  <c r="AH58"/>
  <c r="AF58"/>
  <c r="AD58"/>
  <c r="AB58"/>
  <c r="Z58"/>
  <c r="X58"/>
  <c r="R58"/>
  <c r="P58"/>
  <c r="N58"/>
  <c r="AK57"/>
  <c r="AJ57"/>
  <c r="AH57"/>
  <c r="AF57"/>
  <c r="Z57"/>
  <c r="X57"/>
  <c r="R57"/>
  <c r="N57"/>
  <c r="AK56"/>
  <c r="AJ56"/>
  <c r="AF56"/>
  <c r="AD56"/>
  <c r="V56"/>
  <c r="AK55"/>
  <c r="AJ55"/>
  <c r="AH55"/>
  <c r="Z55"/>
  <c r="X55"/>
  <c r="AK54"/>
  <c r="AJ54"/>
  <c r="AH54"/>
  <c r="AF54"/>
  <c r="X54"/>
  <c r="R54"/>
  <c r="AK53"/>
  <c r="AJ53"/>
  <c r="AH53"/>
  <c r="Z53"/>
  <c r="X53"/>
  <c r="AK52"/>
  <c r="AJ52"/>
  <c r="AH52"/>
  <c r="AF52"/>
  <c r="Z52"/>
  <c r="X52"/>
  <c r="R52"/>
  <c r="AN51"/>
  <c r="AK51"/>
  <c r="AJ51"/>
  <c r="AH51"/>
  <c r="AF51"/>
  <c r="Z51"/>
  <c r="AK50"/>
  <c r="AJ50"/>
  <c r="AH50"/>
  <c r="AF50"/>
  <c r="Z50"/>
  <c r="AK49"/>
  <c r="AJ49"/>
  <c r="AH49"/>
  <c r="Z49"/>
  <c r="X49"/>
  <c r="AK48"/>
  <c r="AJ48"/>
  <c r="AH48"/>
  <c r="AO47"/>
  <c r="AL47" s="1"/>
  <c r="AN47"/>
  <c r="AK47"/>
  <c r="AJ47"/>
  <c r="AH47"/>
  <c r="AF47"/>
  <c r="AD47"/>
  <c r="AB47"/>
  <c r="Z47"/>
  <c r="X47"/>
  <c r="V47"/>
  <c r="T47"/>
  <c r="P47"/>
  <c r="N47"/>
  <c r="H47"/>
  <c r="AS46"/>
  <c r="AO46"/>
  <c r="AK46"/>
  <c r="AJ46"/>
  <c r="AF46"/>
  <c r="Z46"/>
  <c r="X46"/>
  <c r="T46"/>
  <c r="L46"/>
  <c r="H46"/>
  <c r="AS45"/>
  <c r="AO45"/>
  <c r="AL45"/>
  <c r="AK45"/>
  <c r="AJ45"/>
  <c r="AH45"/>
  <c r="AF45"/>
  <c r="AB45"/>
  <c r="X45"/>
  <c r="T45"/>
  <c r="P45"/>
  <c r="L45"/>
  <c r="H45"/>
  <c r="AO44"/>
  <c r="T44" s="1"/>
  <c r="AK44"/>
  <c r="AJ44"/>
  <c r="AH44"/>
  <c r="AF44"/>
  <c r="AD44"/>
  <c r="Z44"/>
  <c r="L44"/>
  <c r="AS43"/>
  <c r="AO43"/>
  <c r="AL43"/>
  <c r="AK43"/>
  <c r="AJ43"/>
  <c r="AH43"/>
  <c r="AF43"/>
  <c r="AB43"/>
  <c r="X43"/>
  <c r="T43"/>
  <c r="P43"/>
  <c r="L43"/>
  <c r="H43"/>
  <c r="AO42"/>
  <c r="AB42" s="1"/>
  <c r="AK42"/>
  <c r="AJ42"/>
  <c r="AH42"/>
  <c r="AF42"/>
  <c r="Z42"/>
  <c r="X42"/>
  <c r="R42"/>
  <c r="N42"/>
  <c r="AO41"/>
  <c r="AB41" s="1"/>
  <c r="AK41"/>
  <c r="AH41"/>
  <c r="AF41"/>
  <c r="T41"/>
  <c r="AS40"/>
  <c r="AO40"/>
  <c r="AL40" s="1"/>
  <c r="AK40"/>
  <c r="AJ40"/>
  <c r="AH40"/>
  <c r="AF40"/>
  <c r="X40"/>
  <c r="T40"/>
  <c r="H40"/>
  <c r="AS39"/>
  <c r="AO39"/>
  <c r="AK39"/>
  <c r="AJ39"/>
  <c r="AH39"/>
  <c r="AF39"/>
  <c r="AB39"/>
  <c r="Z39"/>
  <c r="X39"/>
  <c r="P39"/>
  <c r="L39"/>
  <c r="H39"/>
  <c r="AO38"/>
  <c r="AB38" s="1"/>
  <c r="AK38"/>
  <c r="AJ38"/>
  <c r="AH38"/>
  <c r="Z38"/>
  <c r="X38"/>
  <c r="H38"/>
  <c r="AS37"/>
  <c r="AO37"/>
  <c r="AK37"/>
  <c r="AJ37"/>
  <c r="AF37"/>
  <c r="AD37"/>
  <c r="AB37"/>
  <c r="Z37"/>
  <c r="X37"/>
  <c r="P37"/>
  <c r="L37"/>
  <c r="H37"/>
  <c r="AO36"/>
  <c r="T36" s="1"/>
  <c r="AK36"/>
  <c r="AJ36"/>
  <c r="AH36"/>
  <c r="AF36"/>
  <c r="AD36"/>
  <c r="Z36"/>
  <c r="L36"/>
  <c r="AS35"/>
  <c r="AO35"/>
  <c r="AL35"/>
  <c r="AK35"/>
  <c r="AJ35"/>
  <c r="AH35"/>
  <c r="AF35"/>
  <c r="AB35"/>
  <c r="X35"/>
  <c r="T35"/>
  <c r="P35"/>
  <c r="L35"/>
  <c r="H35"/>
  <c r="AO34"/>
  <c r="T34" s="1"/>
  <c r="AK34"/>
  <c r="AJ34"/>
  <c r="AH34"/>
  <c r="AF34"/>
  <c r="AD34"/>
  <c r="Z34"/>
  <c r="X34"/>
  <c r="P34"/>
  <c r="L34"/>
  <c r="AS33"/>
  <c r="AO33"/>
  <c r="AN33"/>
  <c r="AL33"/>
  <c r="AK33"/>
  <c r="AJ33"/>
  <c r="AH33"/>
  <c r="AF33"/>
  <c r="AD33"/>
  <c r="AB33"/>
  <c r="Z33"/>
  <c r="X33"/>
  <c r="T33"/>
  <c r="P33"/>
  <c r="L33"/>
  <c r="H33"/>
  <c r="AS32"/>
  <c r="AO32"/>
  <c r="AL32"/>
  <c r="AK32"/>
  <c r="AJ32"/>
  <c r="AH32"/>
  <c r="AF32"/>
  <c r="AB32"/>
  <c r="X32"/>
  <c r="T32"/>
  <c r="P32"/>
  <c r="L32"/>
  <c r="H32"/>
  <c r="AO31"/>
  <c r="AB31" s="1"/>
  <c r="AK31"/>
  <c r="AJ31"/>
  <c r="AH31"/>
  <c r="X31"/>
  <c r="T31"/>
  <c r="AS30"/>
  <c r="AO30"/>
  <c r="AL30" s="1"/>
  <c r="AK30"/>
  <c r="AJ30"/>
  <c r="AH30"/>
  <c r="AF30"/>
  <c r="X30"/>
  <c r="T30"/>
  <c r="H30"/>
  <c r="AS29"/>
  <c r="AO29"/>
  <c r="AK29"/>
  <c r="AJ29"/>
  <c r="AH29"/>
  <c r="AF29"/>
  <c r="AB29"/>
  <c r="Z29"/>
  <c r="X29"/>
  <c r="P29"/>
  <c r="L29"/>
  <c r="H29"/>
  <c r="AO28"/>
  <c r="P28" s="1"/>
  <c r="AK28"/>
  <c r="AJ28"/>
  <c r="AH28"/>
  <c r="AD28"/>
  <c r="X28"/>
  <c r="H28"/>
  <c r="AS27"/>
  <c r="AO27"/>
  <c r="AK27"/>
  <c r="AJ27"/>
  <c r="AH27"/>
  <c r="AB27"/>
  <c r="X27"/>
  <c r="T27"/>
  <c r="P27"/>
  <c r="L27"/>
  <c r="H27"/>
  <c r="AK26"/>
  <c r="AO26" s="1"/>
  <c r="AJ26"/>
  <c r="AH26"/>
  <c r="AD26"/>
  <c r="X26"/>
  <c r="AO25"/>
  <c r="AP25" s="1"/>
  <c r="AK25"/>
  <c r="AJ25"/>
  <c r="AH25"/>
  <c r="AB25"/>
  <c r="T25"/>
  <c r="L25"/>
  <c r="AK24"/>
  <c r="AO24" s="1"/>
  <c r="AJ24"/>
  <c r="AH24"/>
  <c r="Z24"/>
  <c r="AO23"/>
  <c r="AP23" s="1"/>
  <c r="AK23"/>
  <c r="AJ23"/>
  <c r="AH23"/>
  <c r="AF23"/>
  <c r="AD23"/>
  <c r="AB23"/>
  <c r="Z23"/>
  <c r="X23"/>
  <c r="T23"/>
  <c r="P23"/>
  <c r="L23"/>
  <c r="AK22"/>
  <c r="AO22" s="1"/>
  <c r="AJ22"/>
  <c r="AH22"/>
  <c r="AO21"/>
  <c r="AP21" s="1"/>
  <c r="AK21"/>
  <c r="AL21" s="1"/>
  <c r="AJ21"/>
  <c r="AH21"/>
  <c r="AF21"/>
  <c r="AB21"/>
  <c r="T21"/>
  <c r="L21"/>
  <c r="AK20"/>
  <c r="AO20" s="1"/>
  <c r="AJ20"/>
  <c r="AH20"/>
  <c r="AF20"/>
  <c r="Z20"/>
  <c r="X20"/>
  <c r="AO19"/>
  <c r="AP19" s="1"/>
  <c r="AK19"/>
  <c r="AL19" s="1"/>
  <c r="AJ19"/>
  <c r="AH19"/>
  <c r="AF19"/>
  <c r="AD19"/>
  <c r="AB19"/>
  <c r="Z19"/>
  <c r="T19"/>
  <c r="L19"/>
  <c r="AK18"/>
  <c r="AO18" s="1"/>
  <c r="AJ18"/>
  <c r="AH18"/>
  <c r="AF18"/>
  <c r="AO17"/>
  <c r="AP17" s="1"/>
  <c r="AK17"/>
  <c r="AL17" s="1"/>
  <c r="AJ17"/>
  <c r="AH17"/>
  <c r="AF17"/>
  <c r="AD17"/>
  <c r="AB17"/>
  <c r="Z17"/>
  <c r="T17"/>
  <c r="L17"/>
  <c r="AK16"/>
  <c r="AO16" s="1"/>
  <c r="AH16"/>
  <c r="Z16"/>
  <c r="AO15"/>
  <c r="AP15" s="1"/>
  <c r="AK15"/>
  <c r="AL15" s="1"/>
  <c r="AJ15"/>
  <c r="AH15"/>
  <c r="AB15"/>
  <c r="T15"/>
  <c r="L15"/>
  <c r="AK14"/>
  <c r="AO14" s="1"/>
  <c r="AJ14"/>
  <c r="AH14"/>
  <c r="AF14"/>
  <c r="Z14"/>
  <c r="AO13"/>
  <c r="AS13" s="1"/>
  <c r="AK13"/>
  <c r="AL13" s="1"/>
  <c r="AJ13"/>
  <c r="AH13"/>
  <c r="AB13"/>
  <c r="T13"/>
  <c r="L13"/>
  <c r="A9"/>
  <c r="A6"/>
  <c r="A4"/>
  <c r="A3"/>
  <c r="A2"/>
  <c r="A1"/>
  <c r="AN14" l="1"/>
  <c r="R14"/>
  <c r="J14"/>
  <c r="AP14"/>
  <c r="AD14"/>
  <c r="V14"/>
  <c r="N14"/>
  <c r="F14"/>
  <c r="AS14"/>
  <c r="AL14"/>
  <c r="X14"/>
  <c r="P14"/>
  <c r="H14"/>
  <c r="AB14"/>
  <c r="T14"/>
  <c r="L14"/>
  <c r="AN18"/>
  <c r="Z18"/>
  <c r="R18"/>
  <c r="J18"/>
  <c r="AP18"/>
  <c r="AD18"/>
  <c r="V18"/>
  <c r="N18"/>
  <c r="F18"/>
  <c r="AS18"/>
  <c r="AL18"/>
  <c r="X18"/>
  <c r="P18"/>
  <c r="H18"/>
  <c r="AB18"/>
  <c r="T18"/>
  <c r="L18"/>
  <c r="AN20"/>
  <c r="R20"/>
  <c r="J20"/>
  <c r="AP20"/>
  <c r="AD20"/>
  <c r="V20"/>
  <c r="N20"/>
  <c r="F20"/>
  <c r="AS20"/>
  <c r="AL20"/>
  <c r="P20"/>
  <c r="H20"/>
  <c r="AB20"/>
  <c r="T20"/>
  <c r="L20"/>
  <c r="AN16"/>
  <c r="R16"/>
  <c r="J16"/>
  <c r="AP16"/>
  <c r="AD16"/>
  <c r="V16"/>
  <c r="N16"/>
  <c r="F16"/>
  <c r="AS16"/>
  <c r="AL16"/>
  <c r="AF16"/>
  <c r="X16"/>
  <c r="P16"/>
  <c r="H16"/>
  <c r="AJ16"/>
  <c r="AB16"/>
  <c r="T16"/>
  <c r="L16"/>
  <c r="AN22"/>
  <c r="Z22"/>
  <c r="R22"/>
  <c r="J22"/>
  <c r="AP22"/>
  <c r="AD22"/>
  <c r="V22"/>
  <c r="N22"/>
  <c r="F22"/>
  <c r="AS22"/>
  <c r="AL22"/>
  <c r="AF22"/>
  <c r="X22"/>
  <c r="P22"/>
  <c r="H22"/>
  <c r="AB22"/>
  <c r="T22"/>
  <c r="L22"/>
  <c r="AN24"/>
  <c r="R24"/>
  <c r="J24"/>
  <c r="AP24"/>
  <c r="AD24"/>
  <c r="V24"/>
  <c r="N24"/>
  <c r="F24"/>
  <c r="AS24"/>
  <c r="AL24"/>
  <c r="AF24"/>
  <c r="X24"/>
  <c r="P24"/>
  <c r="H24"/>
  <c r="AB24"/>
  <c r="T24"/>
  <c r="L24"/>
  <c r="AP26"/>
  <c r="AN26"/>
  <c r="Z26"/>
  <c r="R26"/>
  <c r="J26"/>
  <c r="V26"/>
  <c r="N26"/>
  <c r="F26"/>
  <c r="AL26"/>
  <c r="AF26"/>
  <c r="P26"/>
  <c r="H26"/>
  <c r="AS26"/>
  <c r="AB26"/>
  <c r="T26"/>
  <c r="L26"/>
  <c r="AN27"/>
  <c r="Z27"/>
  <c r="R27"/>
  <c r="J27"/>
  <c r="AP27"/>
  <c r="AD27"/>
  <c r="V27"/>
  <c r="N27"/>
  <c r="F27"/>
  <c r="AN29"/>
  <c r="R29"/>
  <c r="J29"/>
  <c r="AP29"/>
  <c r="AD29"/>
  <c r="V29"/>
  <c r="N29"/>
  <c r="F29"/>
  <c r="AN37"/>
  <c r="AH37"/>
  <c r="R37"/>
  <c r="J37"/>
  <c r="AP37"/>
  <c r="V37"/>
  <c r="N37"/>
  <c r="F37"/>
  <c r="AN39"/>
  <c r="R39"/>
  <c r="J39"/>
  <c r="AP39"/>
  <c r="AD39"/>
  <c r="V39"/>
  <c r="N39"/>
  <c r="F39"/>
  <c r="AP46"/>
  <c r="AD46"/>
  <c r="V46"/>
  <c r="N46"/>
  <c r="F46"/>
  <c r="AN46"/>
  <c r="AH46"/>
  <c r="R46"/>
  <c r="J46"/>
  <c r="AL48"/>
  <c r="AO48"/>
  <c r="AO54"/>
  <c r="AO57"/>
  <c r="AO58"/>
  <c r="AO61"/>
  <c r="AO67"/>
  <c r="AL67"/>
  <c r="AO69"/>
  <c r="AO72"/>
  <c r="AO73"/>
  <c r="AO77"/>
  <c r="AL77"/>
  <c r="AL78"/>
  <c r="AO78"/>
  <c r="AO79"/>
  <c r="AL79"/>
  <c r="AL80"/>
  <c r="AO80"/>
  <c r="H13"/>
  <c r="P13"/>
  <c r="X13"/>
  <c r="AF13"/>
  <c r="H15"/>
  <c r="P15"/>
  <c r="X15"/>
  <c r="AF15"/>
  <c r="AS15"/>
  <c r="H17"/>
  <c r="P17"/>
  <c r="X17"/>
  <c r="AS17"/>
  <c r="H19"/>
  <c r="P19"/>
  <c r="X19"/>
  <c r="AS19"/>
  <c r="H21"/>
  <c r="P21"/>
  <c r="X21"/>
  <c r="AS21"/>
  <c r="H23"/>
  <c r="AL23"/>
  <c r="AS23"/>
  <c r="H25"/>
  <c r="P25"/>
  <c r="X25"/>
  <c r="AF25"/>
  <c r="AL25"/>
  <c r="AS25"/>
  <c r="P30"/>
  <c r="L31"/>
  <c r="P38"/>
  <c r="P40"/>
  <c r="L41"/>
  <c r="H42"/>
  <c r="AP28"/>
  <c r="V28"/>
  <c r="N28"/>
  <c r="F28"/>
  <c r="AN28"/>
  <c r="Z28"/>
  <c r="R28"/>
  <c r="J28"/>
  <c r="AN31"/>
  <c r="Z31"/>
  <c r="R31"/>
  <c r="J31"/>
  <c r="AP31"/>
  <c r="AD31"/>
  <c r="V31"/>
  <c r="N31"/>
  <c r="F31"/>
  <c r="AP34"/>
  <c r="V34"/>
  <c r="N34"/>
  <c r="F34"/>
  <c r="AN34"/>
  <c r="R34"/>
  <c r="J34"/>
  <c r="AP36"/>
  <c r="V36"/>
  <c r="N36"/>
  <c r="F36"/>
  <c r="AN36"/>
  <c r="R36"/>
  <c r="J36"/>
  <c r="AP38"/>
  <c r="AD38"/>
  <c r="V38"/>
  <c r="N38"/>
  <c r="F38"/>
  <c r="AN38"/>
  <c r="R38"/>
  <c r="J38"/>
  <c r="AN41"/>
  <c r="Z41"/>
  <c r="R41"/>
  <c r="J41"/>
  <c r="AP41"/>
  <c r="AD41"/>
  <c r="V41"/>
  <c r="N41"/>
  <c r="F41"/>
  <c r="AP42"/>
  <c r="AD42"/>
  <c r="V42"/>
  <c r="F42"/>
  <c r="AN42"/>
  <c r="J42"/>
  <c r="AP44"/>
  <c r="V44"/>
  <c r="N44"/>
  <c r="F44"/>
  <c r="AN44"/>
  <c r="R44"/>
  <c r="J44"/>
  <c r="R47"/>
  <c r="J47"/>
  <c r="AP47"/>
  <c r="F47"/>
  <c r="AL50"/>
  <c r="AO50"/>
  <c r="AO53"/>
  <c r="AL56"/>
  <c r="AO56"/>
  <c r="AL60"/>
  <c r="AO60"/>
  <c r="AL62"/>
  <c r="AO62"/>
  <c r="AL66"/>
  <c r="AO66"/>
  <c r="AL68"/>
  <c r="AO68"/>
  <c r="AO71"/>
  <c r="AL82"/>
  <c r="AO82"/>
  <c r="AO83"/>
  <c r="AL84"/>
  <c r="AO84"/>
  <c r="AP30"/>
  <c r="AD30"/>
  <c r="V30"/>
  <c r="N30"/>
  <c r="F30"/>
  <c r="AN30"/>
  <c r="Z30"/>
  <c r="R30"/>
  <c r="J30"/>
  <c r="AP40"/>
  <c r="AD40"/>
  <c r="V40"/>
  <c r="N40"/>
  <c r="F40"/>
  <c r="AN40"/>
  <c r="Z40"/>
  <c r="R40"/>
  <c r="J40"/>
  <c r="AO49"/>
  <c r="AL49" s="1"/>
  <c r="AL52"/>
  <c r="AO52"/>
  <c r="AO55"/>
  <c r="AO59"/>
  <c r="AO65"/>
  <c r="AL65" s="1"/>
  <c r="AL70"/>
  <c r="AO70"/>
  <c r="AL74"/>
  <c r="AO74"/>
  <c r="AO75"/>
  <c r="AO81"/>
  <c r="AP32"/>
  <c r="AD32"/>
  <c r="V32"/>
  <c r="N32"/>
  <c r="F32"/>
  <c r="AN32"/>
  <c r="Z32"/>
  <c r="R32"/>
  <c r="J32"/>
  <c r="R33"/>
  <c r="J33"/>
  <c r="AP33"/>
  <c r="V33"/>
  <c r="N33"/>
  <c r="F33"/>
  <c r="AN35"/>
  <c r="Z35"/>
  <c r="R35"/>
  <c r="J35"/>
  <c r="AP35"/>
  <c r="AD35"/>
  <c r="V35"/>
  <c r="N35"/>
  <c r="F35"/>
  <c r="AN43"/>
  <c r="Z43"/>
  <c r="R43"/>
  <c r="J43"/>
  <c r="AP43"/>
  <c r="AD43"/>
  <c r="V43"/>
  <c r="N43"/>
  <c r="F43"/>
  <c r="AN45"/>
  <c r="Z45"/>
  <c r="R45"/>
  <c r="J45"/>
  <c r="AP45"/>
  <c r="AD45"/>
  <c r="V45"/>
  <c r="N45"/>
  <c r="F45"/>
  <c r="AO51"/>
  <c r="AL51" s="1"/>
  <c r="AO63"/>
  <c r="AL64"/>
  <c r="AO64"/>
  <c r="AL76"/>
  <c r="AO76"/>
  <c r="AO86"/>
  <c r="S87" s="1"/>
  <c r="J13"/>
  <c r="R13"/>
  <c r="Z13"/>
  <c r="AN13"/>
  <c r="J15"/>
  <c r="R15"/>
  <c r="Z15"/>
  <c r="AN15"/>
  <c r="J17"/>
  <c r="R17"/>
  <c r="AN17"/>
  <c r="J19"/>
  <c r="R19"/>
  <c r="AN19"/>
  <c r="J21"/>
  <c r="R21"/>
  <c r="Z21"/>
  <c r="AN21"/>
  <c r="J23"/>
  <c r="R23"/>
  <c r="AN23"/>
  <c r="J25"/>
  <c r="R25"/>
  <c r="Z25"/>
  <c r="AN25"/>
  <c r="T28"/>
  <c r="AF28"/>
  <c r="AL28"/>
  <c r="P31"/>
  <c r="AF31"/>
  <c r="AL31"/>
  <c r="H34"/>
  <c r="AL34"/>
  <c r="H36"/>
  <c r="X36"/>
  <c r="AL36"/>
  <c r="T38"/>
  <c r="AF38"/>
  <c r="AL38"/>
  <c r="P41"/>
  <c r="AL41"/>
  <c r="L42"/>
  <c r="T42"/>
  <c r="AL42"/>
  <c r="H44"/>
  <c r="X44"/>
  <c r="AL44"/>
  <c r="F13"/>
  <c r="N13"/>
  <c r="V13"/>
  <c r="AD13"/>
  <c r="AK86"/>
  <c r="AK87" s="1"/>
  <c r="AP13"/>
  <c r="F15"/>
  <c r="N15"/>
  <c r="V15"/>
  <c r="AD15"/>
  <c r="F17"/>
  <c r="N17"/>
  <c r="V17"/>
  <c r="F19"/>
  <c r="N19"/>
  <c r="V19"/>
  <c r="F21"/>
  <c r="N21"/>
  <c r="V21"/>
  <c r="AD21"/>
  <c r="F23"/>
  <c r="N23"/>
  <c r="V23"/>
  <c r="F25"/>
  <c r="N25"/>
  <c r="V25"/>
  <c r="AD25"/>
  <c r="AF27"/>
  <c r="AL27"/>
  <c r="L28"/>
  <c r="AB28"/>
  <c r="AS28"/>
  <c r="T29"/>
  <c r="AL29"/>
  <c r="L30"/>
  <c r="AB30"/>
  <c r="H31"/>
  <c r="AS31"/>
  <c r="AB34"/>
  <c r="AS34"/>
  <c r="P36"/>
  <c r="AB36"/>
  <c r="AS36"/>
  <c r="T37"/>
  <c r="AL37"/>
  <c r="L38"/>
  <c r="AS38"/>
  <c r="T39"/>
  <c r="AL39"/>
  <c r="L40"/>
  <c r="AB40"/>
  <c r="H41"/>
  <c r="X41"/>
  <c r="AJ41"/>
  <c r="AS41"/>
  <c r="P42"/>
  <c r="AS42"/>
  <c r="P44"/>
  <c r="AB44"/>
  <c r="AS44"/>
  <c r="P46"/>
  <c r="AB46"/>
  <c r="AL46"/>
  <c r="L47"/>
  <c r="E87"/>
  <c r="AB81" l="1"/>
  <c r="T81"/>
  <c r="L81"/>
  <c r="AS81"/>
  <c r="X81"/>
  <c r="P81"/>
  <c r="H81"/>
  <c r="AP81"/>
  <c r="V81"/>
  <c r="F81"/>
  <c r="AD81"/>
  <c r="N81"/>
  <c r="AN81"/>
  <c r="R81"/>
  <c r="J81"/>
  <c r="AB55"/>
  <c r="T55"/>
  <c r="L55"/>
  <c r="AS55"/>
  <c r="AF55"/>
  <c r="P55"/>
  <c r="H55"/>
  <c r="AP55"/>
  <c r="V55"/>
  <c r="F55"/>
  <c r="N55"/>
  <c r="AN55"/>
  <c r="AD55"/>
  <c r="R55"/>
  <c r="J55"/>
  <c r="AS72"/>
  <c r="P72"/>
  <c r="H72"/>
  <c r="AB72"/>
  <c r="T72"/>
  <c r="L72"/>
  <c r="N72"/>
  <c r="AN72"/>
  <c r="V72"/>
  <c r="F72"/>
  <c r="AP72"/>
  <c r="J72"/>
  <c r="AD72"/>
  <c r="R72"/>
  <c r="AS58"/>
  <c r="H58"/>
  <c r="T58"/>
  <c r="L58"/>
  <c r="F58"/>
  <c r="AN58"/>
  <c r="AP58"/>
  <c r="V58"/>
  <c r="J58"/>
  <c r="AS82"/>
  <c r="X82"/>
  <c r="P82"/>
  <c r="H82"/>
  <c r="AB82"/>
  <c r="T82"/>
  <c r="L82"/>
  <c r="AN82"/>
  <c r="R82"/>
  <c r="Z82"/>
  <c r="J82"/>
  <c r="AD82"/>
  <c r="N82"/>
  <c r="AP82"/>
  <c r="V82"/>
  <c r="F82"/>
  <c r="AS62"/>
  <c r="X62"/>
  <c r="P62"/>
  <c r="H62"/>
  <c r="T62"/>
  <c r="L62"/>
  <c r="AN62"/>
  <c r="V62"/>
  <c r="F62"/>
  <c r="N62"/>
  <c r="AD62"/>
  <c r="R62"/>
  <c r="AP62"/>
  <c r="J62"/>
  <c r="AS50"/>
  <c r="X50"/>
  <c r="P50"/>
  <c r="H50"/>
  <c r="AB50"/>
  <c r="T50"/>
  <c r="L50"/>
  <c r="AN50"/>
  <c r="R50"/>
  <c r="J50"/>
  <c r="AD50"/>
  <c r="N50"/>
  <c r="AP50"/>
  <c r="V50"/>
  <c r="F50"/>
  <c r="T69"/>
  <c r="L69"/>
  <c r="AS69"/>
  <c r="X69"/>
  <c r="P69"/>
  <c r="H69"/>
  <c r="N69"/>
  <c r="AN69"/>
  <c r="V69"/>
  <c r="F69"/>
  <c r="AP69"/>
  <c r="J69"/>
  <c r="R69"/>
  <c r="AB57"/>
  <c r="T57"/>
  <c r="L57"/>
  <c r="AS57"/>
  <c r="P57"/>
  <c r="H57"/>
  <c r="AN57"/>
  <c r="V57"/>
  <c r="F57"/>
  <c r="AP57"/>
  <c r="J57"/>
  <c r="AD57"/>
  <c r="AB83"/>
  <c r="T83"/>
  <c r="L83"/>
  <c r="AS83"/>
  <c r="AF83"/>
  <c r="X83"/>
  <c r="P83"/>
  <c r="H83"/>
  <c r="AN83"/>
  <c r="AD83"/>
  <c r="N83"/>
  <c r="V83"/>
  <c r="F83"/>
  <c r="Z83"/>
  <c r="J83"/>
  <c r="AP83"/>
  <c r="R83"/>
  <c r="AB53"/>
  <c r="T53"/>
  <c r="L53"/>
  <c r="AS53"/>
  <c r="AF53"/>
  <c r="P53"/>
  <c r="H53"/>
  <c r="AN53"/>
  <c r="AD53"/>
  <c r="R53"/>
  <c r="J53"/>
  <c r="N53"/>
  <c r="AP53"/>
  <c r="V53"/>
  <c r="F53"/>
  <c r="AS80"/>
  <c r="AF80"/>
  <c r="X80"/>
  <c r="P80"/>
  <c r="H80"/>
  <c r="AB80"/>
  <c r="T80"/>
  <c r="L80"/>
  <c r="V80"/>
  <c r="F80"/>
  <c r="AN80"/>
  <c r="AD80"/>
  <c r="N80"/>
  <c r="AP80"/>
  <c r="R80"/>
  <c r="J80"/>
  <c r="AS48"/>
  <c r="AF48"/>
  <c r="X48"/>
  <c r="P48"/>
  <c r="H48"/>
  <c r="AB48"/>
  <c r="T48"/>
  <c r="L48"/>
  <c r="V48"/>
  <c r="F48"/>
  <c r="AN48"/>
  <c r="AD48"/>
  <c r="N48"/>
  <c r="AP48"/>
  <c r="R48"/>
  <c r="Z48"/>
  <c r="J48"/>
  <c r="AE87"/>
  <c r="M87"/>
  <c r="AL81"/>
  <c r="Y87"/>
  <c r="AL69"/>
  <c r="O87"/>
  <c r="AO87"/>
  <c r="W87"/>
  <c r="AR87"/>
  <c r="AM87"/>
  <c r="G87"/>
  <c r="AB51"/>
  <c r="T51"/>
  <c r="L51"/>
  <c r="AS51"/>
  <c r="X51"/>
  <c r="P51"/>
  <c r="H51"/>
  <c r="AD51"/>
  <c r="N51"/>
  <c r="AP51"/>
  <c r="V51"/>
  <c r="F51"/>
  <c r="J51"/>
  <c r="R51"/>
  <c r="AB65"/>
  <c r="T65"/>
  <c r="L65"/>
  <c r="AS65"/>
  <c r="X65"/>
  <c r="H65"/>
  <c r="AP65"/>
  <c r="V65"/>
  <c r="J65"/>
  <c r="AD65"/>
  <c r="AN65"/>
  <c r="R65"/>
  <c r="F65"/>
  <c r="N65"/>
  <c r="AB49"/>
  <c r="T49"/>
  <c r="L49"/>
  <c r="AS49"/>
  <c r="AF49"/>
  <c r="P49"/>
  <c r="H49"/>
  <c r="AP49"/>
  <c r="V49"/>
  <c r="F49"/>
  <c r="N49"/>
  <c r="AN49"/>
  <c r="AD49"/>
  <c r="R49"/>
  <c r="J49"/>
  <c r="AS54"/>
  <c r="P54"/>
  <c r="H54"/>
  <c r="AB54"/>
  <c r="T54"/>
  <c r="L54"/>
  <c r="Z54"/>
  <c r="N54"/>
  <c r="AN54"/>
  <c r="V54"/>
  <c r="F54"/>
  <c r="AP54"/>
  <c r="J54"/>
  <c r="AD54"/>
  <c r="AS64"/>
  <c r="AF64"/>
  <c r="X64"/>
  <c r="P64"/>
  <c r="H64"/>
  <c r="AB64"/>
  <c r="T64"/>
  <c r="L64"/>
  <c r="Z64"/>
  <c r="J64"/>
  <c r="AP64"/>
  <c r="V64"/>
  <c r="F64"/>
  <c r="AN64"/>
  <c r="AD64"/>
  <c r="N64"/>
  <c r="AS74"/>
  <c r="X74"/>
  <c r="P74"/>
  <c r="H74"/>
  <c r="AB74"/>
  <c r="T74"/>
  <c r="L74"/>
  <c r="AP74"/>
  <c r="V74"/>
  <c r="F74"/>
  <c r="AD74"/>
  <c r="N74"/>
  <c r="AN74"/>
  <c r="R74"/>
  <c r="J74"/>
  <c r="AS84"/>
  <c r="AF84"/>
  <c r="X84"/>
  <c r="P84"/>
  <c r="H84"/>
  <c r="AB84"/>
  <c r="T84"/>
  <c r="L84"/>
  <c r="AN84"/>
  <c r="N84"/>
  <c r="V84"/>
  <c r="F84"/>
  <c r="Z84"/>
  <c r="J84"/>
  <c r="AP84"/>
  <c r="R84"/>
  <c r="AS68"/>
  <c r="P68"/>
  <c r="H68"/>
  <c r="AB68"/>
  <c r="T68"/>
  <c r="L68"/>
  <c r="AN68"/>
  <c r="V68"/>
  <c r="F68"/>
  <c r="Z68"/>
  <c r="N68"/>
  <c r="AD68"/>
  <c r="R68"/>
  <c r="AP68"/>
  <c r="J68"/>
  <c r="AS56"/>
  <c r="X56"/>
  <c r="P56"/>
  <c r="H56"/>
  <c r="AB56"/>
  <c r="T56"/>
  <c r="L56"/>
  <c r="AN56"/>
  <c r="R56"/>
  <c r="Z56"/>
  <c r="J56"/>
  <c r="N56"/>
  <c r="AP56"/>
  <c r="AH56"/>
  <c r="F56"/>
  <c r="AJ73"/>
  <c r="AB73"/>
  <c r="T73"/>
  <c r="L73"/>
  <c r="AS73"/>
  <c r="X73"/>
  <c r="P73"/>
  <c r="H73"/>
  <c r="V73"/>
  <c r="F73"/>
  <c r="AN73"/>
  <c r="AD73"/>
  <c r="N73"/>
  <c r="AP73"/>
  <c r="R73"/>
  <c r="J73"/>
  <c r="T61"/>
  <c r="L61"/>
  <c r="AS61"/>
  <c r="X61"/>
  <c r="P61"/>
  <c r="H61"/>
  <c r="N61"/>
  <c r="AN61"/>
  <c r="V61"/>
  <c r="F61"/>
  <c r="AP61"/>
  <c r="J61"/>
  <c r="R61"/>
  <c r="AB63"/>
  <c r="T63"/>
  <c r="L63"/>
  <c r="AS63"/>
  <c r="X63"/>
  <c r="P63"/>
  <c r="H63"/>
  <c r="AD63"/>
  <c r="N63"/>
  <c r="AP63"/>
  <c r="V63"/>
  <c r="F63"/>
  <c r="J63"/>
  <c r="AN63"/>
  <c r="R63"/>
  <c r="AJ75"/>
  <c r="AB75"/>
  <c r="T75"/>
  <c r="L75"/>
  <c r="AS75"/>
  <c r="X75"/>
  <c r="P75"/>
  <c r="H75"/>
  <c r="AP75"/>
  <c r="R75"/>
  <c r="J75"/>
  <c r="AN75"/>
  <c r="AD75"/>
  <c r="N75"/>
  <c r="V75"/>
  <c r="F75"/>
  <c r="AB59"/>
  <c r="T59"/>
  <c r="L59"/>
  <c r="AS59"/>
  <c r="AF59"/>
  <c r="P59"/>
  <c r="H59"/>
  <c r="AP59"/>
  <c r="V59"/>
  <c r="F59"/>
  <c r="N59"/>
  <c r="AN59"/>
  <c r="AD59"/>
  <c r="R59"/>
  <c r="J59"/>
  <c r="AB71"/>
  <c r="T71"/>
  <c r="L71"/>
  <c r="AS71"/>
  <c r="X71"/>
  <c r="P71"/>
  <c r="H71"/>
  <c r="AN71"/>
  <c r="R71"/>
  <c r="J71"/>
  <c r="AD71"/>
  <c r="N71"/>
  <c r="AP71"/>
  <c r="V71"/>
  <c r="F71"/>
  <c r="AS78"/>
  <c r="X78"/>
  <c r="P78"/>
  <c r="H78"/>
  <c r="AJ78"/>
  <c r="AB78"/>
  <c r="T78"/>
  <c r="L78"/>
  <c r="V78"/>
  <c r="F78"/>
  <c r="AN78"/>
  <c r="AD78"/>
  <c r="N78"/>
  <c r="AP78"/>
  <c r="R78"/>
  <c r="Z78"/>
  <c r="J78"/>
  <c r="AS76"/>
  <c r="P76"/>
  <c r="H76"/>
  <c r="AB76"/>
  <c r="T76"/>
  <c r="L76"/>
  <c r="R76"/>
  <c r="AP76"/>
  <c r="J76"/>
  <c r="Z76"/>
  <c r="N76"/>
  <c r="AN76"/>
  <c r="V76"/>
  <c r="F76"/>
  <c r="AS70"/>
  <c r="X70"/>
  <c r="P70"/>
  <c r="H70"/>
  <c r="AB70"/>
  <c r="T70"/>
  <c r="L70"/>
  <c r="AP70"/>
  <c r="F70"/>
  <c r="AD70"/>
  <c r="N70"/>
  <c r="AN70"/>
  <c r="R70"/>
  <c r="J70"/>
  <c r="AS52"/>
  <c r="P52"/>
  <c r="H52"/>
  <c r="AB52"/>
  <c r="T52"/>
  <c r="L52"/>
  <c r="AP52"/>
  <c r="J52"/>
  <c r="AD52"/>
  <c r="AN52"/>
  <c r="V52"/>
  <c r="F52"/>
  <c r="N52"/>
  <c r="AS66"/>
  <c r="X66"/>
  <c r="P66"/>
  <c r="H66"/>
  <c r="AB66"/>
  <c r="T66"/>
  <c r="L66"/>
  <c r="AN66"/>
  <c r="R66"/>
  <c r="J66"/>
  <c r="AD66"/>
  <c r="N66"/>
  <c r="AP66"/>
  <c r="V66"/>
  <c r="F66"/>
  <c r="AS60"/>
  <c r="X60"/>
  <c r="P60"/>
  <c r="H60"/>
  <c r="AB60"/>
  <c r="T60"/>
  <c r="L60"/>
  <c r="AN60"/>
  <c r="R60"/>
  <c r="J60"/>
  <c r="N60"/>
  <c r="AP60"/>
  <c r="V60"/>
  <c r="F60"/>
  <c r="AJ79"/>
  <c r="AB79"/>
  <c r="T79"/>
  <c r="L79"/>
  <c r="AS79"/>
  <c r="X79"/>
  <c r="P79"/>
  <c r="H79"/>
  <c r="V79"/>
  <c r="F79"/>
  <c r="AN79"/>
  <c r="AD79"/>
  <c r="N79"/>
  <c r="AP79"/>
  <c r="R79"/>
  <c r="J79"/>
  <c r="AJ77"/>
  <c r="AB77"/>
  <c r="T77"/>
  <c r="L77"/>
  <c r="AS77"/>
  <c r="X77"/>
  <c r="H77"/>
  <c r="V77"/>
  <c r="J77"/>
  <c r="AD77"/>
  <c r="AP77"/>
  <c r="R77"/>
  <c r="F77"/>
  <c r="N77"/>
  <c r="AB67"/>
  <c r="T67"/>
  <c r="L67"/>
  <c r="AS67"/>
  <c r="P67"/>
  <c r="H67"/>
  <c r="Z67"/>
  <c r="N67"/>
  <c r="AN67"/>
  <c r="V67"/>
  <c r="F67"/>
  <c r="AP67"/>
  <c r="J67"/>
  <c r="AD67"/>
  <c r="Q87"/>
  <c r="AI87"/>
  <c r="AL55"/>
  <c r="K87"/>
  <c r="U87"/>
  <c r="AG87"/>
  <c r="AL73"/>
  <c r="AL61"/>
  <c r="AL57"/>
  <c r="AC87"/>
  <c r="AL63"/>
  <c r="AL75"/>
  <c r="AL59"/>
  <c r="AL83"/>
  <c r="AL71"/>
  <c r="AL53"/>
  <c r="I87"/>
  <c r="AL72"/>
  <c r="AL58"/>
  <c r="AL54"/>
  <c r="AA87"/>
</calcChain>
</file>

<file path=xl/sharedStrings.xml><?xml version="1.0" encoding="utf-8"?>
<sst xmlns="http://schemas.openxmlformats.org/spreadsheetml/2006/main" count="190" uniqueCount="20">
  <si>
    <t>MUNICIPIO DE ESCÁRCEGA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</si>
  <si>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</si>
  <si>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</si>
  <si>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</si>
  <si>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</si>
  <si>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</si>
  <si>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</si>
  <si>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</si>
  <si>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</si>
  <si>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</si>
  <si>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</si>
  <si>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</si>
  <si>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ESCÁRCEGA</t>
  </si>
  <si>
    <t>B</t>
  </si>
  <si>
    <t>C1</t>
  </si>
  <si>
    <t>C2</t>
  </si>
  <si>
    <t>C3</t>
  </si>
  <si>
    <t>S1</t>
  </si>
  <si>
    <t>E1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</si>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</sst>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165" fontId="17" fillId="3" borderId="16" xfId="0" applyNumberFormat="1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16443</xdr:colOff>
      <xdr:row>0</xdr:row>
      <xdr:rowOff>57151</xdr:rowOff>
    </xdr:from>
    <xdr:to>
      <xdr:col>44</xdr:col>
      <xdr:colOff>232891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8643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85725</xdr:colOff>
      <xdr:row>9</xdr:row>
      <xdr:rowOff>19050</xdr:rowOff>
    </xdr:from>
    <xdr:to>
      <xdr:col>33</xdr:col>
      <xdr:colOff>226836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62075" y="1171575"/>
          <a:ext cx="6751461" cy="363175"/>
          <a:chOff x="1323975" y="981075"/>
          <a:chExt cx="6751461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3975" y="1023459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90699" y="1023459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7903" y="1023458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703048" y="1023457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60267" y="1022206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7895" y="1023793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73339" y="1025607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3509" y="1020805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0693" y="1020805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7543" y="1015202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7370" y="1071763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5942" y="1076884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63066" y="1074751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67231" y="1072003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21896" y="1074743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20646" y="1071995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9208" y="1072003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9571" y="1072003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3071" y="981075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87"/>
  <sheetViews>
    <sheetView tabSelected="1" zoomScaleNormal="100" workbookViewId="0">
      <selection activeCell="A10" sqref="A10:A11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41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41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70" t="str">
        <f>[1]Variables!$B$1</f>
        <v>“2018, Año del Sesenta y Cinco Aniversario del Reconocimiento al Ejercicio del Derecho a Voto de las Mujeres Mexicanas”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</row>
    <row r="2" spans="1:45" s="1" customFormat="1" ht="9.9499999999999993" customHeight="1">
      <c r="A2" s="70" t="str">
        <f>[1]Variables!$B$2</f>
        <v>“2018. Tu participación activa y responsable es la mejor elección para Campeche. IEEC”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</row>
    <row r="3" spans="1:45" s="1" customFormat="1" ht="12.95" customHeight="1">
      <c r="A3" s="71" t="str">
        <f>[1]Variables!$B$3</f>
        <v>INSTITUTO ELECTORAL DEL ESTADO DE CAMPECHE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</row>
    <row r="4" spans="1:45" s="1" customFormat="1" ht="12" customHeight="1">
      <c r="A4" s="72" t="str">
        <f>[1]Variables!$B$4</f>
        <v>PROCESO ELECTORAL ESTATAL ORDINARIO 2017 - 2018</v>
      </c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</row>
    <row r="5" spans="1:45" s="1" customFormat="1" ht="8.1" customHeight="1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4" t="str">
        <f>[1]Variables!$B$6</f>
        <v>RESULTADOS POR CASILLA DE LA ELECCIÓN DE AYUNTAMIENTOS</v>
      </c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</row>
    <row r="7" spans="1:45" s="1" customFormat="1" ht="12" customHeight="1">
      <c r="A7" s="61" t="s">
        <v>0</v>
      </c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</row>
    <row r="8" spans="1:45" s="1" customFormat="1" ht="5.0999999999999996" customHeight="1" thickBot="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</row>
    <row r="9" spans="1:45" s="1" customFormat="1" ht="12" customHeight="1" thickTop="1">
      <c r="A9" s="63" t="str">
        <f>[1]Variables!$B$5</f>
        <v>Resultados con base a la Sesión del Cómputo Municipal celebrada el 4 de julio de 2018.</v>
      </c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</row>
    <row r="10" spans="1:45" s="9" customFormat="1" ht="30" customHeight="1">
      <c r="A10" s="65" t="s">
        <v>1</v>
      </c>
      <c r="B10" s="67" t="s">
        <v>2</v>
      </c>
      <c r="C10" s="67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9" t="s">
        <v>4</v>
      </c>
      <c r="AJ10" s="51"/>
      <c r="AK10" s="53" t="s">
        <v>5</v>
      </c>
      <c r="AL10" s="51" t="s">
        <v>6</v>
      </c>
      <c r="AM10" s="53" t="s">
        <v>7</v>
      </c>
      <c r="AN10" s="51" t="s">
        <v>6</v>
      </c>
      <c r="AO10" s="53" t="s">
        <v>8</v>
      </c>
      <c r="AP10" s="51" t="s">
        <v>6</v>
      </c>
      <c r="AQ10" s="8"/>
      <c r="AR10" s="53" t="s">
        <v>9</v>
      </c>
      <c r="AS10" s="51" t="s">
        <v>10</v>
      </c>
    </row>
    <row r="11" spans="1:45" s="9" customFormat="1" ht="9.9499999999999993" customHeight="1">
      <c r="A11" s="66"/>
      <c r="B11" s="68"/>
      <c r="C11" s="68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4"/>
      <c r="AL11" s="52"/>
      <c r="AM11" s="54"/>
      <c r="AN11" s="52"/>
      <c r="AO11" s="54"/>
      <c r="AP11" s="52"/>
      <c r="AQ11" s="12"/>
      <c r="AR11" s="54"/>
      <c r="AS11" s="52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356</v>
      </c>
      <c r="C13" s="19" t="s">
        <v>13</v>
      </c>
      <c r="D13" s="20"/>
      <c r="E13" s="21">
        <v>27</v>
      </c>
      <c r="F13" s="22">
        <f t="shared" ref="F13:F76" si="0">IF(E13&gt;0,E13/$AO13,0)</f>
        <v>5.8823529411764705E-2</v>
      </c>
      <c r="G13" s="21">
        <v>127</v>
      </c>
      <c r="H13" s="22">
        <f t="shared" ref="H13:H76" si="1">IF(G13&gt;0,G13/$AO13,0)</f>
        <v>0.27668845315904139</v>
      </c>
      <c r="I13" s="21">
        <v>38</v>
      </c>
      <c r="J13" s="22">
        <f t="shared" ref="J13:J76" si="2">IF(I13&gt;0,I13/$AO13,0)</f>
        <v>8.2788671023965144E-2</v>
      </c>
      <c r="K13" s="21">
        <v>12</v>
      </c>
      <c r="L13" s="22">
        <f t="shared" ref="L13:L76" si="3">IF(K13&gt;0,K13/$AO13,0)</f>
        <v>2.6143790849673203E-2</v>
      </c>
      <c r="M13" s="21">
        <v>4</v>
      </c>
      <c r="N13" s="22">
        <f t="shared" ref="N13:N76" si="4">IF(M13&gt;0,M13/$AO13,0)</f>
        <v>8.7145969498910684E-3</v>
      </c>
      <c r="O13" s="21">
        <v>7</v>
      </c>
      <c r="P13" s="22">
        <f t="shared" ref="P13:P76" si="5">IF(O13&gt;0,O13/$AO13,0)</f>
        <v>1.5250544662309368E-2</v>
      </c>
      <c r="Q13" s="21">
        <v>3</v>
      </c>
      <c r="R13" s="22">
        <f t="shared" ref="R13:R76" si="6">IF(Q13&gt;0,Q13/$AO13,0)</f>
        <v>6.5359477124183009E-3</v>
      </c>
      <c r="S13" s="21">
        <v>171</v>
      </c>
      <c r="T13" s="22">
        <f t="shared" ref="T13:T76" si="7">IF(S13&gt;0,S13/$AO13,0)</f>
        <v>0.37254901960784315</v>
      </c>
      <c r="U13" s="21">
        <v>10</v>
      </c>
      <c r="V13" s="22">
        <f t="shared" ref="V13:V76" si="8">IF(U13&gt;0,U13/$AO13,0)</f>
        <v>2.178649237472767E-2</v>
      </c>
      <c r="W13" s="21">
        <v>11</v>
      </c>
      <c r="X13" s="22">
        <f t="shared" ref="X13:X76" si="9">IF(W13&gt;0,W13/$AO13,0)</f>
        <v>2.3965141612200435E-2</v>
      </c>
      <c r="Y13" s="21">
        <v>2</v>
      </c>
      <c r="Z13" s="22">
        <f t="shared" ref="Z13:Z76" si="10">IF(Y13&gt;0,Y13/$AO13,0)</f>
        <v>4.3572984749455342E-3</v>
      </c>
      <c r="AA13" s="21">
        <v>8</v>
      </c>
      <c r="AB13" s="22">
        <f t="shared" ref="AB13:AB76" si="11">IF(AA13&gt;0,AA13/$AO13,0)</f>
        <v>1.7429193899782137E-2</v>
      </c>
      <c r="AC13" s="21">
        <v>1</v>
      </c>
      <c r="AD13" s="22">
        <f t="shared" ref="AD13:AD76" si="12">IF(AC13&gt;0,AC13/$AO13,0)</f>
        <v>2.1786492374727671E-3</v>
      </c>
      <c r="AE13" s="21">
        <v>1</v>
      </c>
      <c r="AF13" s="22">
        <f t="shared" ref="AF13:AF76" si="13">IF(AE13&gt;0,AE13/$AO13,0)</f>
        <v>2.1786492374727671E-3</v>
      </c>
      <c r="AG13" s="21">
        <v>0</v>
      </c>
      <c r="AH13" s="22">
        <f t="shared" ref="AH13:AH76" si="14">IF(AG13&gt;0,AG13/$AO13,0)</f>
        <v>0</v>
      </c>
      <c r="AI13" s="21">
        <v>0</v>
      </c>
      <c r="AJ13" s="22">
        <f t="shared" ref="AJ13:AJ76" si="15">IF(AI13&gt;0,AI13/$AO13,0)</f>
        <v>0</v>
      </c>
      <c r="AK13" s="21">
        <f t="shared" ref="AK13:AK76" si="16">SUM(E13,G13,I13,K13,M13,O13,Q13,S13,U13,W13,Y13,AA13,AC13,AE13,AG13,AI13)</f>
        <v>422</v>
      </c>
      <c r="AL13" s="22">
        <f t="shared" ref="AL13:AL76" si="17">IF(AK13&gt;0,AK13/$AO13,0)</f>
        <v>0.91938997821350765</v>
      </c>
      <c r="AM13" s="21">
        <v>37</v>
      </c>
      <c r="AN13" s="22">
        <f t="shared" ref="AN13:AN76" si="18">IF(AM13&gt;0,AM13/$AO13,0)</f>
        <v>8.0610021786492375E-2</v>
      </c>
      <c r="AO13" s="21">
        <f t="shared" ref="AO13:AO76" si="19">SUM(AK13,AM13)</f>
        <v>459</v>
      </c>
      <c r="AP13" s="23">
        <f>IF(AO13&gt;0,1,0)</f>
        <v>1</v>
      </c>
      <c r="AQ13" s="24"/>
      <c r="AR13" s="25">
        <v>652</v>
      </c>
      <c r="AS13" s="22">
        <f t="shared" ref="AS13:AS76" si="20">IF(AO13&gt;0,AO13/$AR13,0)</f>
        <v>0.70398773006134974</v>
      </c>
    </row>
    <row r="14" spans="1:45" ht="14.1" customHeight="1">
      <c r="A14" s="27" t="s">
        <v>12</v>
      </c>
      <c r="B14" s="28">
        <v>356</v>
      </c>
      <c r="C14" s="28" t="s">
        <v>14</v>
      </c>
      <c r="D14" s="20"/>
      <c r="E14" s="29">
        <v>30</v>
      </c>
      <c r="F14" s="30">
        <f t="shared" si="0"/>
        <v>6.7567567567567571E-2</v>
      </c>
      <c r="G14" s="29">
        <v>131</v>
      </c>
      <c r="H14" s="30">
        <f t="shared" si="1"/>
        <v>0.29504504504504503</v>
      </c>
      <c r="I14" s="29">
        <v>37</v>
      </c>
      <c r="J14" s="30">
        <f t="shared" si="2"/>
        <v>8.3333333333333329E-2</v>
      </c>
      <c r="K14" s="29">
        <v>29</v>
      </c>
      <c r="L14" s="30">
        <f t="shared" si="3"/>
        <v>6.5315315315315314E-2</v>
      </c>
      <c r="M14" s="29">
        <v>2</v>
      </c>
      <c r="N14" s="30">
        <f t="shared" si="4"/>
        <v>4.5045045045045045E-3</v>
      </c>
      <c r="O14" s="29">
        <v>5</v>
      </c>
      <c r="P14" s="30">
        <f t="shared" si="5"/>
        <v>1.1261261261261261E-2</v>
      </c>
      <c r="Q14" s="29">
        <v>3</v>
      </c>
      <c r="R14" s="30">
        <f t="shared" si="6"/>
        <v>6.7567567567567571E-3</v>
      </c>
      <c r="S14" s="29">
        <v>148</v>
      </c>
      <c r="T14" s="30">
        <f t="shared" si="7"/>
        <v>0.33333333333333331</v>
      </c>
      <c r="U14" s="29">
        <v>4</v>
      </c>
      <c r="V14" s="30">
        <f t="shared" si="8"/>
        <v>9.0090090090090089E-3</v>
      </c>
      <c r="W14" s="29">
        <v>17</v>
      </c>
      <c r="X14" s="30">
        <f t="shared" si="9"/>
        <v>3.8288288288288286E-2</v>
      </c>
      <c r="Y14" s="29">
        <v>0</v>
      </c>
      <c r="Z14" s="30">
        <f t="shared" si="10"/>
        <v>0</v>
      </c>
      <c r="AA14" s="29">
        <v>3</v>
      </c>
      <c r="AB14" s="30">
        <f t="shared" si="11"/>
        <v>6.7567567567567571E-3</v>
      </c>
      <c r="AC14" s="29">
        <v>4</v>
      </c>
      <c r="AD14" s="30">
        <f t="shared" si="12"/>
        <v>9.0090090090090089E-3</v>
      </c>
      <c r="AE14" s="29">
        <v>0</v>
      </c>
      <c r="AF14" s="30">
        <f t="shared" si="13"/>
        <v>0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413</v>
      </c>
      <c r="AL14" s="30">
        <f t="shared" si="17"/>
        <v>0.93018018018018023</v>
      </c>
      <c r="AM14" s="29">
        <v>31</v>
      </c>
      <c r="AN14" s="30">
        <f t="shared" si="18"/>
        <v>6.9819819819819814E-2</v>
      </c>
      <c r="AO14" s="29">
        <f t="shared" si="19"/>
        <v>444</v>
      </c>
      <c r="AP14" s="31">
        <f t="shared" ref="AP14:AP77" si="21">IF(AO14&gt;0,1,0)</f>
        <v>1</v>
      </c>
      <c r="AQ14" s="24"/>
      <c r="AR14" s="32">
        <v>652</v>
      </c>
      <c r="AS14" s="30">
        <f t="shared" si="20"/>
        <v>0.68098159509202449</v>
      </c>
    </row>
    <row r="15" spans="1:45" ht="14.1" customHeight="1">
      <c r="A15" s="27" t="s">
        <v>12</v>
      </c>
      <c r="B15" s="28">
        <v>356</v>
      </c>
      <c r="C15" s="28" t="s">
        <v>15</v>
      </c>
      <c r="D15" s="20"/>
      <c r="E15" s="29">
        <v>33</v>
      </c>
      <c r="F15" s="30">
        <f t="shared" si="0"/>
        <v>7.2368421052631582E-2</v>
      </c>
      <c r="G15" s="29">
        <v>90</v>
      </c>
      <c r="H15" s="30">
        <f t="shared" si="1"/>
        <v>0.19736842105263158</v>
      </c>
      <c r="I15" s="29">
        <v>38</v>
      </c>
      <c r="J15" s="30">
        <f t="shared" si="2"/>
        <v>8.3333333333333329E-2</v>
      </c>
      <c r="K15" s="29">
        <v>25</v>
      </c>
      <c r="L15" s="30">
        <f t="shared" si="3"/>
        <v>5.4824561403508769E-2</v>
      </c>
      <c r="M15" s="29">
        <v>3</v>
      </c>
      <c r="N15" s="30">
        <f t="shared" si="4"/>
        <v>6.5789473684210523E-3</v>
      </c>
      <c r="O15" s="29">
        <v>8</v>
      </c>
      <c r="P15" s="30">
        <f t="shared" si="5"/>
        <v>1.7543859649122806E-2</v>
      </c>
      <c r="Q15" s="29">
        <v>1</v>
      </c>
      <c r="R15" s="30">
        <f t="shared" si="6"/>
        <v>2.1929824561403508E-3</v>
      </c>
      <c r="S15" s="29">
        <v>204</v>
      </c>
      <c r="T15" s="30">
        <f t="shared" si="7"/>
        <v>0.44736842105263158</v>
      </c>
      <c r="U15" s="29">
        <v>7</v>
      </c>
      <c r="V15" s="30">
        <f t="shared" si="8"/>
        <v>1.5350877192982455E-2</v>
      </c>
      <c r="W15" s="29">
        <v>17</v>
      </c>
      <c r="X15" s="30">
        <f t="shared" si="9"/>
        <v>3.7280701754385963E-2</v>
      </c>
      <c r="Y15" s="29">
        <v>1</v>
      </c>
      <c r="Z15" s="30">
        <f t="shared" si="10"/>
        <v>2.1929824561403508E-3</v>
      </c>
      <c r="AA15" s="29">
        <v>0</v>
      </c>
      <c r="AB15" s="30">
        <f t="shared" si="11"/>
        <v>0</v>
      </c>
      <c r="AC15" s="29">
        <v>1</v>
      </c>
      <c r="AD15" s="30">
        <f t="shared" si="12"/>
        <v>2.1929824561403508E-3</v>
      </c>
      <c r="AE15" s="29">
        <v>1</v>
      </c>
      <c r="AF15" s="30">
        <f t="shared" si="13"/>
        <v>2.1929824561403508E-3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429</v>
      </c>
      <c r="AL15" s="30">
        <f t="shared" si="17"/>
        <v>0.94078947368421051</v>
      </c>
      <c r="AM15" s="29">
        <v>27</v>
      </c>
      <c r="AN15" s="30">
        <f t="shared" si="18"/>
        <v>5.921052631578947E-2</v>
      </c>
      <c r="AO15" s="29">
        <f t="shared" si="19"/>
        <v>456</v>
      </c>
      <c r="AP15" s="31">
        <f t="shared" si="21"/>
        <v>1</v>
      </c>
      <c r="AQ15" s="24"/>
      <c r="AR15" s="32">
        <v>651</v>
      </c>
      <c r="AS15" s="30">
        <f t="shared" si="20"/>
        <v>0.70046082949308752</v>
      </c>
    </row>
    <row r="16" spans="1:45" ht="14.1" customHeight="1">
      <c r="A16" s="27" t="s">
        <v>12</v>
      </c>
      <c r="B16" s="28">
        <v>357</v>
      </c>
      <c r="C16" s="28" t="s">
        <v>13</v>
      </c>
      <c r="D16" s="20"/>
      <c r="E16" s="29">
        <v>36</v>
      </c>
      <c r="F16" s="30">
        <f t="shared" si="0"/>
        <v>8.2191780821917804E-2</v>
      </c>
      <c r="G16" s="29">
        <v>152</v>
      </c>
      <c r="H16" s="30">
        <f t="shared" si="1"/>
        <v>0.34703196347031962</v>
      </c>
      <c r="I16" s="29">
        <v>49</v>
      </c>
      <c r="J16" s="30">
        <f t="shared" si="2"/>
        <v>0.11187214611872145</v>
      </c>
      <c r="K16" s="29">
        <v>43</v>
      </c>
      <c r="L16" s="30">
        <f t="shared" si="3"/>
        <v>9.8173515981735154E-2</v>
      </c>
      <c r="M16" s="29">
        <v>4</v>
      </c>
      <c r="N16" s="30">
        <f t="shared" si="4"/>
        <v>9.1324200913242004E-3</v>
      </c>
      <c r="O16" s="29">
        <v>1</v>
      </c>
      <c r="P16" s="30">
        <f t="shared" si="5"/>
        <v>2.2831050228310501E-3</v>
      </c>
      <c r="Q16" s="29">
        <v>2</v>
      </c>
      <c r="R16" s="30">
        <f t="shared" si="6"/>
        <v>4.5662100456621002E-3</v>
      </c>
      <c r="S16" s="29">
        <v>91</v>
      </c>
      <c r="T16" s="30">
        <f t="shared" si="7"/>
        <v>0.20776255707762556</v>
      </c>
      <c r="U16" s="29">
        <v>4</v>
      </c>
      <c r="V16" s="30">
        <f t="shared" si="8"/>
        <v>9.1324200913242004E-3</v>
      </c>
      <c r="W16" s="29">
        <v>5</v>
      </c>
      <c r="X16" s="30">
        <f t="shared" si="9"/>
        <v>1.1415525114155251E-2</v>
      </c>
      <c r="Y16" s="29">
        <v>0</v>
      </c>
      <c r="Z16" s="30">
        <f t="shared" si="10"/>
        <v>0</v>
      </c>
      <c r="AA16" s="29">
        <v>5</v>
      </c>
      <c r="AB16" s="30">
        <f t="shared" si="11"/>
        <v>1.1415525114155251E-2</v>
      </c>
      <c r="AC16" s="29">
        <v>5</v>
      </c>
      <c r="AD16" s="30">
        <f t="shared" si="12"/>
        <v>1.1415525114155251E-2</v>
      </c>
      <c r="AE16" s="29">
        <v>1</v>
      </c>
      <c r="AF16" s="30">
        <f t="shared" si="13"/>
        <v>2.2831050228310501E-3</v>
      </c>
      <c r="AG16" s="29">
        <v>0</v>
      </c>
      <c r="AH16" s="30">
        <f t="shared" si="14"/>
        <v>0</v>
      </c>
      <c r="AI16" s="29">
        <v>1</v>
      </c>
      <c r="AJ16" s="30">
        <f t="shared" si="15"/>
        <v>2.2831050228310501E-3</v>
      </c>
      <c r="AK16" s="29">
        <f t="shared" si="16"/>
        <v>399</v>
      </c>
      <c r="AL16" s="30">
        <f t="shared" si="17"/>
        <v>0.91095890410958902</v>
      </c>
      <c r="AM16" s="29">
        <v>39</v>
      </c>
      <c r="AN16" s="30">
        <f t="shared" si="18"/>
        <v>8.9041095890410954E-2</v>
      </c>
      <c r="AO16" s="29">
        <f t="shared" si="19"/>
        <v>438</v>
      </c>
      <c r="AP16" s="31">
        <f t="shared" si="21"/>
        <v>1</v>
      </c>
      <c r="AQ16" s="24"/>
      <c r="AR16" s="32">
        <v>628</v>
      </c>
      <c r="AS16" s="30">
        <f t="shared" si="20"/>
        <v>0.69745222929936301</v>
      </c>
    </row>
    <row r="17" spans="1:45" ht="14.1" customHeight="1">
      <c r="A17" s="27" t="s">
        <v>12</v>
      </c>
      <c r="B17" s="28">
        <v>358</v>
      </c>
      <c r="C17" s="28" t="s">
        <v>13</v>
      </c>
      <c r="D17" s="20"/>
      <c r="E17" s="29">
        <v>37</v>
      </c>
      <c r="F17" s="30">
        <f t="shared" si="0"/>
        <v>0.16818181818181818</v>
      </c>
      <c r="G17" s="29">
        <v>72</v>
      </c>
      <c r="H17" s="30">
        <f t="shared" si="1"/>
        <v>0.32727272727272727</v>
      </c>
      <c r="I17" s="29">
        <v>10</v>
      </c>
      <c r="J17" s="30">
        <f t="shared" si="2"/>
        <v>4.5454545454545456E-2</v>
      </c>
      <c r="K17" s="29">
        <v>6</v>
      </c>
      <c r="L17" s="30">
        <f t="shared" si="3"/>
        <v>2.7272727272727271E-2</v>
      </c>
      <c r="M17" s="29">
        <v>1</v>
      </c>
      <c r="N17" s="30">
        <f t="shared" si="4"/>
        <v>4.5454545454545452E-3</v>
      </c>
      <c r="O17" s="29">
        <v>2</v>
      </c>
      <c r="P17" s="30">
        <f t="shared" si="5"/>
        <v>9.0909090909090905E-3</v>
      </c>
      <c r="Q17" s="29">
        <v>1</v>
      </c>
      <c r="R17" s="30">
        <f t="shared" si="6"/>
        <v>4.5454545454545452E-3</v>
      </c>
      <c r="S17" s="29">
        <v>63</v>
      </c>
      <c r="T17" s="30">
        <f t="shared" si="7"/>
        <v>0.28636363636363638</v>
      </c>
      <c r="U17" s="29">
        <v>8</v>
      </c>
      <c r="V17" s="30">
        <f t="shared" si="8"/>
        <v>3.6363636363636362E-2</v>
      </c>
      <c r="W17" s="29">
        <v>5</v>
      </c>
      <c r="X17" s="30">
        <f t="shared" si="9"/>
        <v>2.2727272727272728E-2</v>
      </c>
      <c r="Y17" s="29">
        <v>0</v>
      </c>
      <c r="Z17" s="30">
        <f t="shared" si="10"/>
        <v>0</v>
      </c>
      <c r="AA17" s="29">
        <v>3</v>
      </c>
      <c r="AB17" s="30">
        <f t="shared" si="11"/>
        <v>1.3636363636363636E-2</v>
      </c>
      <c r="AC17" s="29">
        <v>0</v>
      </c>
      <c r="AD17" s="30">
        <f t="shared" si="12"/>
        <v>0</v>
      </c>
      <c r="AE17" s="29">
        <v>0</v>
      </c>
      <c r="AF17" s="30">
        <f t="shared" si="13"/>
        <v>0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208</v>
      </c>
      <c r="AL17" s="30">
        <f t="shared" si="17"/>
        <v>0.94545454545454544</v>
      </c>
      <c r="AM17" s="29">
        <v>12</v>
      </c>
      <c r="AN17" s="30">
        <f t="shared" si="18"/>
        <v>5.4545454545454543E-2</v>
      </c>
      <c r="AO17" s="29">
        <f t="shared" si="19"/>
        <v>220</v>
      </c>
      <c r="AP17" s="31">
        <f t="shared" si="21"/>
        <v>1</v>
      </c>
      <c r="AQ17" s="24"/>
      <c r="AR17" s="32">
        <v>309</v>
      </c>
      <c r="AS17" s="30">
        <f t="shared" si="20"/>
        <v>0.71197411003236244</v>
      </c>
    </row>
    <row r="18" spans="1:45" ht="14.1" customHeight="1">
      <c r="A18" s="27" t="s">
        <v>12</v>
      </c>
      <c r="B18" s="28">
        <v>361</v>
      </c>
      <c r="C18" s="28" t="s">
        <v>13</v>
      </c>
      <c r="D18" s="20"/>
      <c r="E18" s="29">
        <v>57</v>
      </c>
      <c r="F18" s="30">
        <f t="shared" si="0"/>
        <v>0.1192468619246862</v>
      </c>
      <c r="G18" s="29">
        <v>132</v>
      </c>
      <c r="H18" s="30">
        <f t="shared" si="1"/>
        <v>0.27615062761506276</v>
      </c>
      <c r="I18" s="29">
        <v>51</v>
      </c>
      <c r="J18" s="30">
        <f t="shared" si="2"/>
        <v>0.10669456066945607</v>
      </c>
      <c r="K18" s="29">
        <v>29</v>
      </c>
      <c r="L18" s="30">
        <f t="shared" si="3"/>
        <v>6.0669456066945605E-2</v>
      </c>
      <c r="M18" s="29">
        <v>7</v>
      </c>
      <c r="N18" s="30">
        <f t="shared" si="4"/>
        <v>1.4644351464435146E-2</v>
      </c>
      <c r="O18" s="29">
        <v>7</v>
      </c>
      <c r="P18" s="30">
        <f t="shared" si="5"/>
        <v>1.4644351464435146E-2</v>
      </c>
      <c r="Q18" s="29">
        <v>6</v>
      </c>
      <c r="R18" s="30">
        <f t="shared" si="6"/>
        <v>1.2552301255230125E-2</v>
      </c>
      <c r="S18" s="29">
        <v>137</v>
      </c>
      <c r="T18" s="30">
        <f t="shared" si="7"/>
        <v>0.28661087866108786</v>
      </c>
      <c r="U18" s="29">
        <v>5</v>
      </c>
      <c r="V18" s="30">
        <f t="shared" si="8"/>
        <v>1.0460251046025104E-2</v>
      </c>
      <c r="W18" s="29">
        <v>5</v>
      </c>
      <c r="X18" s="30">
        <f t="shared" si="9"/>
        <v>1.0460251046025104E-2</v>
      </c>
      <c r="Y18" s="29">
        <v>2</v>
      </c>
      <c r="Z18" s="30">
        <f t="shared" si="10"/>
        <v>4.1841004184100415E-3</v>
      </c>
      <c r="AA18" s="29">
        <v>6</v>
      </c>
      <c r="AB18" s="30">
        <f t="shared" si="11"/>
        <v>1.2552301255230125E-2</v>
      </c>
      <c r="AC18" s="29">
        <v>2</v>
      </c>
      <c r="AD18" s="30">
        <f t="shared" si="12"/>
        <v>4.1841004184100415E-3</v>
      </c>
      <c r="AE18" s="29">
        <v>0</v>
      </c>
      <c r="AF18" s="30">
        <f t="shared" si="13"/>
        <v>0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446</v>
      </c>
      <c r="AL18" s="30">
        <f t="shared" si="17"/>
        <v>0.93305439330543938</v>
      </c>
      <c r="AM18" s="29">
        <v>32</v>
      </c>
      <c r="AN18" s="30">
        <f t="shared" si="18"/>
        <v>6.6945606694560664E-2</v>
      </c>
      <c r="AO18" s="29">
        <f t="shared" si="19"/>
        <v>478</v>
      </c>
      <c r="AP18" s="31">
        <f t="shared" si="21"/>
        <v>1</v>
      </c>
      <c r="AQ18" s="24"/>
      <c r="AR18" s="32">
        <v>678</v>
      </c>
      <c r="AS18" s="30">
        <f t="shared" si="20"/>
        <v>0.70501474926253682</v>
      </c>
    </row>
    <row r="19" spans="1:45" ht="14.1" customHeight="1">
      <c r="A19" s="27" t="s">
        <v>12</v>
      </c>
      <c r="B19" s="28">
        <v>361</v>
      </c>
      <c r="C19" s="28" t="s">
        <v>14</v>
      </c>
      <c r="D19" s="20"/>
      <c r="E19" s="29">
        <v>23</v>
      </c>
      <c r="F19" s="30">
        <f t="shared" si="0"/>
        <v>5.1569506726457402E-2</v>
      </c>
      <c r="G19" s="29">
        <v>138</v>
      </c>
      <c r="H19" s="30">
        <f t="shared" si="1"/>
        <v>0.3094170403587444</v>
      </c>
      <c r="I19" s="29">
        <v>32</v>
      </c>
      <c r="J19" s="30">
        <f t="shared" si="2"/>
        <v>7.1748878923766815E-2</v>
      </c>
      <c r="K19" s="29">
        <v>44</v>
      </c>
      <c r="L19" s="30">
        <f t="shared" si="3"/>
        <v>9.8654708520179366E-2</v>
      </c>
      <c r="M19" s="29">
        <v>6</v>
      </c>
      <c r="N19" s="30">
        <f t="shared" si="4"/>
        <v>1.3452914798206279E-2</v>
      </c>
      <c r="O19" s="29">
        <v>4</v>
      </c>
      <c r="P19" s="30">
        <f t="shared" si="5"/>
        <v>8.9686098654708519E-3</v>
      </c>
      <c r="Q19" s="29">
        <v>4</v>
      </c>
      <c r="R19" s="30">
        <f t="shared" si="6"/>
        <v>8.9686098654708519E-3</v>
      </c>
      <c r="S19" s="29">
        <v>151</v>
      </c>
      <c r="T19" s="30">
        <f t="shared" si="7"/>
        <v>0.33856502242152464</v>
      </c>
      <c r="U19" s="29">
        <v>6</v>
      </c>
      <c r="V19" s="30">
        <f t="shared" si="8"/>
        <v>1.3452914798206279E-2</v>
      </c>
      <c r="W19" s="29">
        <v>5</v>
      </c>
      <c r="X19" s="30">
        <f t="shared" si="9"/>
        <v>1.1210762331838564E-2</v>
      </c>
      <c r="Y19" s="29">
        <v>0</v>
      </c>
      <c r="Z19" s="30">
        <f t="shared" si="10"/>
        <v>0</v>
      </c>
      <c r="AA19" s="29">
        <v>11</v>
      </c>
      <c r="AB19" s="30">
        <f t="shared" si="11"/>
        <v>2.4663677130044841E-2</v>
      </c>
      <c r="AC19" s="29">
        <v>0</v>
      </c>
      <c r="AD19" s="30">
        <f t="shared" si="12"/>
        <v>0</v>
      </c>
      <c r="AE19" s="29">
        <v>0</v>
      </c>
      <c r="AF19" s="30">
        <f t="shared" si="13"/>
        <v>0</v>
      </c>
      <c r="AG19" s="29">
        <v>0</v>
      </c>
      <c r="AH19" s="30">
        <f t="shared" si="14"/>
        <v>0</v>
      </c>
      <c r="AI19" s="29">
        <v>1</v>
      </c>
      <c r="AJ19" s="30">
        <f t="shared" si="15"/>
        <v>2.242152466367713E-3</v>
      </c>
      <c r="AK19" s="29">
        <f t="shared" si="16"/>
        <v>425</v>
      </c>
      <c r="AL19" s="30">
        <f t="shared" si="17"/>
        <v>0.952914798206278</v>
      </c>
      <c r="AM19" s="29">
        <v>21</v>
      </c>
      <c r="AN19" s="30">
        <f t="shared" si="18"/>
        <v>4.708520179372197E-2</v>
      </c>
      <c r="AO19" s="29">
        <f t="shared" si="19"/>
        <v>446</v>
      </c>
      <c r="AP19" s="31">
        <f t="shared" si="21"/>
        <v>1</v>
      </c>
      <c r="AQ19" s="24"/>
      <c r="AR19" s="32">
        <v>677</v>
      </c>
      <c r="AS19" s="30">
        <f t="shared" si="20"/>
        <v>0.65878877400295421</v>
      </c>
    </row>
    <row r="20" spans="1:45" ht="14.1" customHeight="1">
      <c r="A20" s="27" t="s">
        <v>12</v>
      </c>
      <c r="B20" s="28">
        <v>448</v>
      </c>
      <c r="C20" s="28" t="s">
        <v>13</v>
      </c>
      <c r="D20" s="20"/>
      <c r="E20" s="29">
        <v>61</v>
      </c>
      <c r="F20" s="30">
        <f t="shared" si="0"/>
        <v>0.13232104121475055</v>
      </c>
      <c r="G20" s="29">
        <v>108</v>
      </c>
      <c r="H20" s="30">
        <f t="shared" si="1"/>
        <v>0.23427331887201736</v>
      </c>
      <c r="I20" s="29">
        <v>7</v>
      </c>
      <c r="J20" s="30">
        <f t="shared" si="2"/>
        <v>1.5184381778741865E-2</v>
      </c>
      <c r="K20" s="29">
        <v>45</v>
      </c>
      <c r="L20" s="30">
        <f t="shared" si="3"/>
        <v>9.7613882863340565E-2</v>
      </c>
      <c r="M20" s="29">
        <v>1</v>
      </c>
      <c r="N20" s="30">
        <f t="shared" si="4"/>
        <v>2.1691973969631237E-3</v>
      </c>
      <c r="O20" s="29">
        <v>5</v>
      </c>
      <c r="P20" s="30">
        <f t="shared" si="5"/>
        <v>1.0845986984815618E-2</v>
      </c>
      <c r="Q20" s="29">
        <v>9</v>
      </c>
      <c r="R20" s="30">
        <f t="shared" si="6"/>
        <v>1.9522776572668113E-2</v>
      </c>
      <c r="S20" s="29">
        <v>180</v>
      </c>
      <c r="T20" s="30">
        <f t="shared" si="7"/>
        <v>0.39045553145336226</v>
      </c>
      <c r="U20" s="29">
        <v>17</v>
      </c>
      <c r="V20" s="30">
        <f t="shared" si="8"/>
        <v>3.6876355748373099E-2</v>
      </c>
      <c r="W20" s="29">
        <v>0</v>
      </c>
      <c r="X20" s="30">
        <f t="shared" si="9"/>
        <v>0</v>
      </c>
      <c r="Y20" s="29">
        <v>0</v>
      </c>
      <c r="Z20" s="30">
        <f t="shared" si="10"/>
        <v>0</v>
      </c>
      <c r="AA20" s="29">
        <v>2</v>
      </c>
      <c r="AB20" s="30">
        <f t="shared" si="11"/>
        <v>4.3383947939262474E-3</v>
      </c>
      <c r="AC20" s="29">
        <v>1</v>
      </c>
      <c r="AD20" s="30">
        <f t="shared" si="12"/>
        <v>2.1691973969631237E-3</v>
      </c>
      <c r="AE20" s="29">
        <v>0</v>
      </c>
      <c r="AF20" s="30">
        <f t="shared" si="13"/>
        <v>0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436</v>
      </c>
      <c r="AL20" s="30">
        <f t="shared" si="17"/>
        <v>0.94577006507592187</v>
      </c>
      <c r="AM20" s="29">
        <v>25</v>
      </c>
      <c r="AN20" s="30">
        <f t="shared" si="18"/>
        <v>5.4229934924078092E-2</v>
      </c>
      <c r="AO20" s="29">
        <f t="shared" si="19"/>
        <v>461</v>
      </c>
      <c r="AP20" s="31">
        <f t="shared" si="21"/>
        <v>1</v>
      </c>
      <c r="AQ20" s="24"/>
      <c r="AR20" s="32">
        <v>692</v>
      </c>
      <c r="AS20" s="30">
        <f t="shared" si="20"/>
        <v>0.66618497109826591</v>
      </c>
    </row>
    <row r="21" spans="1:45" ht="14.1" customHeight="1">
      <c r="A21" s="27" t="s">
        <v>12</v>
      </c>
      <c r="B21" s="28">
        <v>448</v>
      </c>
      <c r="C21" s="28" t="s">
        <v>14</v>
      </c>
      <c r="D21" s="20"/>
      <c r="E21" s="29">
        <v>66</v>
      </c>
      <c r="F21" s="30">
        <f t="shared" si="0"/>
        <v>0.14965986394557823</v>
      </c>
      <c r="G21" s="29">
        <v>93</v>
      </c>
      <c r="H21" s="30">
        <f t="shared" si="1"/>
        <v>0.21088435374149661</v>
      </c>
      <c r="I21" s="29">
        <v>6</v>
      </c>
      <c r="J21" s="30">
        <f t="shared" si="2"/>
        <v>1.3605442176870748E-2</v>
      </c>
      <c r="K21" s="29">
        <v>50</v>
      </c>
      <c r="L21" s="30">
        <f t="shared" si="3"/>
        <v>0.11337868480725624</v>
      </c>
      <c r="M21" s="29">
        <v>5</v>
      </c>
      <c r="N21" s="30">
        <f t="shared" si="4"/>
        <v>1.1337868480725623E-2</v>
      </c>
      <c r="O21" s="29">
        <v>7</v>
      </c>
      <c r="P21" s="30">
        <f t="shared" si="5"/>
        <v>1.5873015873015872E-2</v>
      </c>
      <c r="Q21" s="29">
        <v>1</v>
      </c>
      <c r="R21" s="30">
        <f t="shared" si="6"/>
        <v>2.2675736961451248E-3</v>
      </c>
      <c r="S21" s="29">
        <v>175</v>
      </c>
      <c r="T21" s="30">
        <f t="shared" si="7"/>
        <v>0.3968253968253968</v>
      </c>
      <c r="U21" s="29">
        <v>5</v>
      </c>
      <c r="V21" s="30">
        <f t="shared" si="8"/>
        <v>1.1337868480725623E-2</v>
      </c>
      <c r="W21" s="29">
        <v>3</v>
      </c>
      <c r="X21" s="30">
        <f t="shared" si="9"/>
        <v>6.8027210884353739E-3</v>
      </c>
      <c r="Y21" s="29">
        <v>1</v>
      </c>
      <c r="Z21" s="30">
        <f t="shared" si="10"/>
        <v>2.2675736961451248E-3</v>
      </c>
      <c r="AA21" s="29">
        <v>8</v>
      </c>
      <c r="AB21" s="30">
        <f t="shared" si="11"/>
        <v>1.8140589569160998E-2</v>
      </c>
      <c r="AC21" s="29">
        <v>3</v>
      </c>
      <c r="AD21" s="30">
        <f t="shared" si="12"/>
        <v>6.8027210884353739E-3</v>
      </c>
      <c r="AE21" s="29">
        <v>0</v>
      </c>
      <c r="AF21" s="30">
        <f t="shared" si="13"/>
        <v>0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423</v>
      </c>
      <c r="AL21" s="30">
        <f t="shared" si="17"/>
        <v>0.95918367346938771</v>
      </c>
      <c r="AM21" s="29">
        <v>18</v>
      </c>
      <c r="AN21" s="30">
        <f t="shared" si="18"/>
        <v>4.0816326530612242E-2</v>
      </c>
      <c r="AO21" s="29">
        <f t="shared" si="19"/>
        <v>441</v>
      </c>
      <c r="AP21" s="31">
        <f t="shared" si="21"/>
        <v>1</v>
      </c>
      <c r="AQ21" s="24"/>
      <c r="AR21" s="32">
        <v>692</v>
      </c>
      <c r="AS21" s="30">
        <f t="shared" si="20"/>
        <v>0.63728323699421963</v>
      </c>
    </row>
    <row r="22" spans="1:45" ht="14.1" customHeight="1">
      <c r="A22" s="27" t="s">
        <v>12</v>
      </c>
      <c r="B22" s="28">
        <v>448</v>
      </c>
      <c r="C22" s="28" t="s">
        <v>15</v>
      </c>
      <c r="D22" s="20"/>
      <c r="E22" s="29">
        <v>59</v>
      </c>
      <c r="F22" s="30">
        <f t="shared" si="0"/>
        <v>0.14216867469879518</v>
      </c>
      <c r="G22" s="29">
        <v>106</v>
      </c>
      <c r="H22" s="30">
        <f t="shared" si="1"/>
        <v>0.25542168674698795</v>
      </c>
      <c r="I22" s="29">
        <v>7</v>
      </c>
      <c r="J22" s="30">
        <f t="shared" si="2"/>
        <v>1.6867469879518072E-2</v>
      </c>
      <c r="K22" s="29">
        <v>41</v>
      </c>
      <c r="L22" s="30">
        <f t="shared" si="3"/>
        <v>9.8795180722891562E-2</v>
      </c>
      <c r="M22" s="29">
        <v>3</v>
      </c>
      <c r="N22" s="30">
        <f t="shared" si="4"/>
        <v>7.2289156626506026E-3</v>
      </c>
      <c r="O22" s="29">
        <v>4</v>
      </c>
      <c r="P22" s="30">
        <f t="shared" si="5"/>
        <v>9.6385542168674707E-3</v>
      </c>
      <c r="Q22" s="29">
        <v>7</v>
      </c>
      <c r="R22" s="30">
        <f t="shared" si="6"/>
        <v>1.6867469879518072E-2</v>
      </c>
      <c r="S22" s="29">
        <v>136</v>
      </c>
      <c r="T22" s="30">
        <f t="shared" si="7"/>
        <v>0.32771084337349399</v>
      </c>
      <c r="U22" s="29">
        <v>4</v>
      </c>
      <c r="V22" s="30">
        <f t="shared" si="8"/>
        <v>9.6385542168674707E-3</v>
      </c>
      <c r="W22" s="29">
        <v>1</v>
      </c>
      <c r="X22" s="30">
        <f t="shared" si="9"/>
        <v>2.4096385542168677E-3</v>
      </c>
      <c r="Y22" s="29">
        <v>6</v>
      </c>
      <c r="Z22" s="30">
        <f t="shared" si="10"/>
        <v>1.4457831325301205E-2</v>
      </c>
      <c r="AA22" s="29">
        <v>8</v>
      </c>
      <c r="AB22" s="30">
        <f t="shared" si="11"/>
        <v>1.9277108433734941E-2</v>
      </c>
      <c r="AC22" s="29">
        <v>2</v>
      </c>
      <c r="AD22" s="30">
        <f t="shared" si="12"/>
        <v>4.8192771084337354E-3</v>
      </c>
      <c r="AE22" s="29">
        <v>1</v>
      </c>
      <c r="AF22" s="30">
        <f t="shared" si="13"/>
        <v>2.4096385542168677E-3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385</v>
      </c>
      <c r="AL22" s="30">
        <f t="shared" si="17"/>
        <v>0.92771084337349397</v>
      </c>
      <c r="AM22" s="29">
        <v>30</v>
      </c>
      <c r="AN22" s="30">
        <f t="shared" si="18"/>
        <v>7.2289156626506021E-2</v>
      </c>
      <c r="AO22" s="29">
        <f t="shared" si="19"/>
        <v>415</v>
      </c>
      <c r="AP22" s="31">
        <f t="shared" si="21"/>
        <v>1</v>
      </c>
      <c r="AQ22" s="24"/>
      <c r="AR22" s="32">
        <v>692</v>
      </c>
      <c r="AS22" s="30">
        <f t="shared" si="20"/>
        <v>0.5997109826589595</v>
      </c>
    </row>
    <row r="23" spans="1:45" ht="14.1" customHeight="1">
      <c r="A23" s="27" t="s">
        <v>12</v>
      </c>
      <c r="B23" s="28">
        <v>448</v>
      </c>
      <c r="C23" s="28" t="s">
        <v>16</v>
      </c>
      <c r="D23" s="20"/>
      <c r="E23" s="29">
        <v>65</v>
      </c>
      <c r="F23" s="30">
        <f t="shared" si="0"/>
        <v>0.16129032258064516</v>
      </c>
      <c r="G23" s="29">
        <v>89</v>
      </c>
      <c r="H23" s="30">
        <f t="shared" si="1"/>
        <v>0.22084367245657568</v>
      </c>
      <c r="I23" s="29">
        <v>8</v>
      </c>
      <c r="J23" s="30">
        <f t="shared" si="2"/>
        <v>1.9851116625310174E-2</v>
      </c>
      <c r="K23" s="29">
        <v>53</v>
      </c>
      <c r="L23" s="30">
        <f t="shared" si="3"/>
        <v>0.13151364764267989</v>
      </c>
      <c r="M23" s="29">
        <v>6</v>
      </c>
      <c r="N23" s="30">
        <f t="shared" si="4"/>
        <v>1.488833746898263E-2</v>
      </c>
      <c r="O23" s="29">
        <v>0</v>
      </c>
      <c r="P23" s="30">
        <f t="shared" si="5"/>
        <v>0</v>
      </c>
      <c r="Q23" s="29">
        <v>2</v>
      </c>
      <c r="R23" s="30">
        <f t="shared" si="6"/>
        <v>4.9627791563275434E-3</v>
      </c>
      <c r="S23" s="29">
        <v>159</v>
      </c>
      <c r="T23" s="30">
        <f t="shared" si="7"/>
        <v>0.39454094292803971</v>
      </c>
      <c r="U23" s="29">
        <v>7</v>
      </c>
      <c r="V23" s="30">
        <f t="shared" si="8"/>
        <v>1.7369727047146403E-2</v>
      </c>
      <c r="W23" s="29">
        <v>0</v>
      </c>
      <c r="X23" s="30">
        <f t="shared" si="9"/>
        <v>0</v>
      </c>
      <c r="Y23" s="29">
        <v>0</v>
      </c>
      <c r="Z23" s="30">
        <f t="shared" si="10"/>
        <v>0</v>
      </c>
      <c r="AA23" s="29">
        <v>4</v>
      </c>
      <c r="AB23" s="30">
        <f t="shared" si="11"/>
        <v>9.9255583126550868E-3</v>
      </c>
      <c r="AC23" s="29">
        <v>0</v>
      </c>
      <c r="AD23" s="30">
        <f t="shared" si="12"/>
        <v>0</v>
      </c>
      <c r="AE23" s="29">
        <v>0</v>
      </c>
      <c r="AF23" s="30">
        <f t="shared" si="13"/>
        <v>0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393</v>
      </c>
      <c r="AL23" s="30">
        <f t="shared" si="17"/>
        <v>0.97518610421836227</v>
      </c>
      <c r="AM23" s="29">
        <v>10</v>
      </c>
      <c r="AN23" s="30">
        <f t="shared" si="18"/>
        <v>2.4813895781637719E-2</v>
      </c>
      <c r="AO23" s="29">
        <f t="shared" si="19"/>
        <v>403</v>
      </c>
      <c r="AP23" s="31">
        <f t="shared" si="21"/>
        <v>1</v>
      </c>
      <c r="AQ23" s="24"/>
      <c r="AR23" s="32">
        <v>692</v>
      </c>
      <c r="AS23" s="30">
        <f t="shared" si="20"/>
        <v>0.58236994219653182</v>
      </c>
    </row>
    <row r="24" spans="1:45" ht="14.1" customHeight="1">
      <c r="A24" s="27" t="s">
        <v>12</v>
      </c>
      <c r="B24" s="28">
        <v>449</v>
      </c>
      <c r="C24" s="28" t="s">
        <v>13</v>
      </c>
      <c r="D24" s="20"/>
      <c r="E24" s="29">
        <v>58</v>
      </c>
      <c r="F24" s="30">
        <f t="shared" si="0"/>
        <v>0.13181818181818181</v>
      </c>
      <c r="G24" s="29">
        <v>97</v>
      </c>
      <c r="H24" s="30">
        <f t="shared" si="1"/>
        <v>0.22045454545454546</v>
      </c>
      <c r="I24" s="29">
        <v>9</v>
      </c>
      <c r="J24" s="30">
        <f t="shared" si="2"/>
        <v>2.0454545454545454E-2</v>
      </c>
      <c r="K24" s="29">
        <v>28</v>
      </c>
      <c r="L24" s="30">
        <f t="shared" si="3"/>
        <v>6.363636363636363E-2</v>
      </c>
      <c r="M24" s="29">
        <v>6</v>
      </c>
      <c r="N24" s="30">
        <f t="shared" si="4"/>
        <v>1.3636363636363636E-2</v>
      </c>
      <c r="O24" s="29">
        <v>3</v>
      </c>
      <c r="P24" s="30">
        <f t="shared" si="5"/>
        <v>6.8181818181818179E-3</v>
      </c>
      <c r="Q24" s="29">
        <v>5</v>
      </c>
      <c r="R24" s="30">
        <f t="shared" si="6"/>
        <v>1.1363636363636364E-2</v>
      </c>
      <c r="S24" s="29">
        <v>184</v>
      </c>
      <c r="T24" s="30">
        <f t="shared" si="7"/>
        <v>0.41818181818181815</v>
      </c>
      <c r="U24" s="29">
        <v>3</v>
      </c>
      <c r="V24" s="30">
        <f t="shared" si="8"/>
        <v>6.8181818181818179E-3</v>
      </c>
      <c r="W24" s="29">
        <v>1</v>
      </c>
      <c r="X24" s="30">
        <f t="shared" si="9"/>
        <v>2.2727272727272726E-3</v>
      </c>
      <c r="Y24" s="29">
        <v>0</v>
      </c>
      <c r="Z24" s="30">
        <f t="shared" si="10"/>
        <v>0</v>
      </c>
      <c r="AA24" s="29">
        <v>12</v>
      </c>
      <c r="AB24" s="30">
        <f t="shared" si="11"/>
        <v>2.7272727272727271E-2</v>
      </c>
      <c r="AC24" s="29">
        <v>1</v>
      </c>
      <c r="AD24" s="30">
        <f t="shared" si="12"/>
        <v>2.2727272727272726E-3</v>
      </c>
      <c r="AE24" s="29">
        <v>1</v>
      </c>
      <c r="AF24" s="30">
        <f t="shared" si="13"/>
        <v>2.2727272727272726E-3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408</v>
      </c>
      <c r="AL24" s="30">
        <f t="shared" si="17"/>
        <v>0.92727272727272725</v>
      </c>
      <c r="AM24" s="29">
        <v>32</v>
      </c>
      <c r="AN24" s="30">
        <f t="shared" si="18"/>
        <v>7.2727272727272724E-2</v>
      </c>
      <c r="AO24" s="29">
        <f t="shared" si="19"/>
        <v>440</v>
      </c>
      <c r="AP24" s="31">
        <f t="shared" si="21"/>
        <v>1</v>
      </c>
      <c r="AQ24" s="24"/>
      <c r="AR24" s="32">
        <v>683</v>
      </c>
      <c r="AS24" s="30">
        <f t="shared" si="20"/>
        <v>0.64421669106881407</v>
      </c>
    </row>
    <row r="25" spans="1:45" ht="14.1" customHeight="1">
      <c r="A25" s="27" t="s">
        <v>12</v>
      </c>
      <c r="B25" s="28">
        <v>449</v>
      </c>
      <c r="C25" s="28" t="s">
        <v>14</v>
      </c>
      <c r="D25" s="20"/>
      <c r="E25" s="29">
        <v>74</v>
      </c>
      <c r="F25" s="30">
        <f t="shared" si="0"/>
        <v>0.167420814479638</v>
      </c>
      <c r="G25" s="29">
        <v>108</v>
      </c>
      <c r="H25" s="30">
        <f t="shared" si="1"/>
        <v>0.24434389140271492</v>
      </c>
      <c r="I25" s="29">
        <v>4</v>
      </c>
      <c r="J25" s="30">
        <f t="shared" si="2"/>
        <v>9.0497737556561094E-3</v>
      </c>
      <c r="K25" s="29">
        <v>31</v>
      </c>
      <c r="L25" s="30">
        <f t="shared" si="3"/>
        <v>7.0135746606334842E-2</v>
      </c>
      <c r="M25" s="29">
        <v>13</v>
      </c>
      <c r="N25" s="30">
        <f t="shared" si="4"/>
        <v>2.9411764705882353E-2</v>
      </c>
      <c r="O25" s="29">
        <v>8</v>
      </c>
      <c r="P25" s="30">
        <f t="shared" si="5"/>
        <v>1.8099547511312219E-2</v>
      </c>
      <c r="Q25" s="29">
        <v>2</v>
      </c>
      <c r="R25" s="30">
        <f t="shared" si="6"/>
        <v>4.5248868778280547E-3</v>
      </c>
      <c r="S25" s="29">
        <v>162</v>
      </c>
      <c r="T25" s="30">
        <f t="shared" si="7"/>
        <v>0.36651583710407237</v>
      </c>
      <c r="U25" s="29">
        <v>3</v>
      </c>
      <c r="V25" s="30">
        <f t="shared" si="8"/>
        <v>6.7873303167420816E-3</v>
      </c>
      <c r="W25" s="29">
        <v>4</v>
      </c>
      <c r="X25" s="30">
        <f t="shared" si="9"/>
        <v>9.0497737556561094E-3</v>
      </c>
      <c r="Y25" s="29">
        <v>1</v>
      </c>
      <c r="Z25" s="30">
        <f t="shared" si="10"/>
        <v>2.2624434389140274E-3</v>
      </c>
      <c r="AA25" s="29">
        <v>7</v>
      </c>
      <c r="AB25" s="30">
        <f t="shared" si="11"/>
        <v>1.5837104072398189E-2</v>
      </c>
      <c r="AC25" s="29">
        <v>3</v>
      </c>
      <c r="AD25" s="30">
        <f t="shared" si="12"/>
        <v>6.7873303167420816E-3</v>
      </c>
      <c r="AE25" s="29">
        <v>2</v>
      </c>
      <c r="AF25" s="30">
        <f t="shared" si="13"/>
        <v>4.5248868778280547E-3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422</v>
      </c>
      <c r="AL25" s="30">
        <f t="shared" si="17"/>
        <v>0.95475113122171951</v>
      </c>
      <c r="AM25" s="29">
        <v>20</v>
      </c>
      <c r="AN25" s="30">
        <f t="shared" si="18"/>
        <v>4.5248868778280542E-2</v>
      </c>
      <c r="AO25" s="29">
        <f t="shared" si="19"/>
        <v>442</v>
      </c>
      <c r="AP25" s="31">
        <f t="shared" si="21"/>
        <v>1</v>
      </c>
      <c r="AQ25" s="24"/>
      <c r="AR25" s="32">
        <v>682</v>
      </c>
      <c r="AS25" s="30">
        <f t="shared" si="20"/>
        <v>0.64809384164222872</v>
      </c>
    </row>
    <row r="26" spans="1:45" ht="14.1" customHeight="1">
      <c r="A26" s="27" t="s">
        <v>12</v>
      </c>
      <c r="B26" s="28">
        <v>450</v>
      </c>
      <c r="C26" s="28" t="s">
        <v>13</v>
      </c>
      <c r="D26" s="20"/>
      <c r="E26" s="29">
        <v>68</v>
      </c>
      <c r="F26" s="30">
        <f t="shared" si="0"/>
        <v>0.17042606516290726</v>
      </c>
      <c r="G26" s="29">
        <v>100</v>
      </c>
      <c r="H26" s="30">
        <f t="shared" si="1"/>
        <v>0.25062656641604009</v>
      </c>
      <c r="I26" s="29">
        <v>14</v>
      </c>
      <c r="J26" s="30">
        <f t="shared" si="2"/>
        <v>3.5087719298245612E-2</v>
      </c>
      <c r="K26" s="29">
        <v>34</v>
      </c>
      <c r="L26" s="30">
        <f t="shared" si="3"/>
        <v>8.5213032581453629E-2</v>
      </c>
      <c r="M26" s="29">
        <v>4</v>
      </c>
      <c r="N26" s="30">
        <f t="shared" si="4"/>
        <v>1.0025062656641603E-2</v>
      </c>
      <c r="O26" s="29">
        <v>2</v>
      </c>
      <c r="P26" s="30">
        <f t="shared" si="5"/>
        <v>5.0125313283208017E-3</v>
      </c>
      <c r="Q26" s="29">
        <v>2</v>
      </c>
      <c r="R26" s="30">
        <f t="shared" si="6"/>
        <v>5.0125313283208017E-3</v>
      </c>
      <c r="S26" s="29">
        <v>149</v>
      </c>
      <c r="T26" s="30">
        <f t="shared" si="7"/>
        <v>0.37343358395989973</v>
      </c>
      <c r="U26" s="29">
        <v>2</v>
      </c>
      <c r="V26" s="30">
        <f t="shared" si="8"/>
        <v>5.0125313283208017E-3</v>
      </c>
      <c r="W26" s="29">
        <v>0</v>
      </c>
      <c r="X26" s="30">
        <f t="shared" si="9"/>
        <v>0</v>
      </c>
      <c r="Y26" s="29">
        <v>2</v>
      </c>
      <c r="Z26" s="30">
        <f t="shared" si="10"/>
        <v>5.0125313283208017E-3</v>
      </c>
      <c r="AA26" s="29">
        <v>1</v>
      </c>
      <c r="AB26" s="30">
        <f t="shared" si="11"/>
        <v>2.5062656641604009E-3</v>
      </c>
      <c r="AC26" s="29">
        <v>0</v>
      </c>
      <c r="AD26" s="30">
        <f t="shared" si="12"/>
        <v>0</v>
      </c>
      <c r="AE26" s="29">
        <v>1</v>
      </c>
      <c r="AF26" s="30">
        <f t="shared" si="13"/>
        <v>2.5062656641604009E-3</v>
      </c>
      <c r="AG26" s="29">
        <v>0</v>
      </c>
      <c r="AH26" s="30">
        <f t="shared" si="14"/>
        <v>0</v>
      </c>
      <c r="AI26" s="29">
        <v>0</v>
      </c>
      <c r="AJ26" s="30">
        <f t="shared" si="15"/>
        <v>0</v>
      </c>
      <c r="AK26" s="29">
        <f t="shared" si="16"/>
        <v>379</v>
      </c>
      <c r="AL26" s="30">
        <f t="shared" si="17"/>
        <v>0.94987468671679198</v>
      </c>
      <c r="AM26" s="29">
        <v>20</v>
      </c>
      <c r="AN26" s="30">
        <f t="shared" si="18"/>
        <v>5.0125313283208017E-2</v>
      </c>
      <c r="AO26" s="29">
        <f t="shared" si="19"/>
        <v>399</v>
      </c>
      <c r="AP26" s="31">
        <f t="shared" si="21"/>
        <v>1</v>
      </c>
      <c r="AQ26" s="24"/>
      <c r="AR26" s="32">
        <v>632</v>
      </c>
      <c r="AS26" s="30">
        <f t="shared" si="20"/>
        <v>0.63132911392405067</v>
      </c>
    </row>
    <row r="27" spans="1:45" ht="14.1" customHeight="1">
      <c r="A27" s="27" t="s">
        <v>12</v>
      </c>
      <c r="B27" s="28">
        <v>450</v>
      </c>
      <c r="C27" s="28" t="s">
        <v>14</v>
      </c>
      <c r="D27" s="20"/>
      <c r="E27" s="29">
        <v>63</v>
      </c>
      <c r="F27" s="30">
        <f t="shared" si="0"/>
        <v>0.16279069767441862</v>
      </c>
      <c r="G27" s="29">
        <v>90</v>
      </c>
      <c r="H27" s="30">
        <f t="shared" si="1"/>
        <v>0.23255813953488372</v>
      </c>
      <c r="I27" s="29">
        <v>15</v>
      </c>
      <c r="J27" s="30">
        <f t="shared" si="2"/>
        <v>3.875968992248062E-2</v>
      </c>
      <c r="K27" s="29">
        <v>32</v>
      </c>
      <c r="L27" s="30">
        <f t="shared" si="3"/>
        <v>8.2687338501291993E-2</v>
      </c>
      <c r="M27" s="29">
        <v>1</v>
      </c>
      <c r="N27" s="30">
        <f t="shared" si="4"/>
        <v>2.5839793281653748E-3</v>
      </c>
      <c r="O27" s="29">
        <v>0</v>
      </c>
      <c r="P27" s="30">
        <f t="shared" si="5"/>
        <v>0</v>
      </c>
      <c r="Q27" s="29">
        <v>1</v>
      </c>
      <c r="R27" s="30">
        <f t="shared" si="6"/>
        <v>2.5839793281653748E-3</v>
      </c>
      <c r="S27" s="29">
        <v>152</v>
      </c>
      <c r="T27" s="30">
        <f t="shared" si="7"/>
        <v>0.39276485788113696</v>
      </c>
      <c r="U27" s="29">
        <v>2</v>
      </c>
      <c r="V27" s="30">
        <f t="shared" si="8"/>
        <v>5.1679586563307496E-3</v>
      </c>
      <c r="W27" s="29">
        <v>1</v>
      </c>
      <c r="X27" s="30">
        <f t="shared" si="9"/>
        <v>2.5839793281653748E-3</v>
      </c>
      <c r="Y27" s="29">
        <v>5</v>
      </c>
      <c r="Z27" s="30">
        <f t="shared" si="10"/>
        <v>1.2919896640826873E-2</v>
      </c>
      <c r="AA27" s="29">
        <v>2</v>
      </c>
      <c r="AB27" s="30">
        <f t="shared" si="11"/>
        <v>5.1679586563307496E-3</v>
      </c>
      <c r="AC27" s="29">
        <v>4</v>
      </c>
      <c r="AD27" s="30">
        <f t="shared" si="12"/>
        <v>1.0335917312661499E-2</v>
      </c>
      <c r="AE27" s="29">
        <v>1</v>
      </c>
      <c r="AF27" s="30">
        <f t="shared" si="13"/>
        <v>2.5839793281653748E-3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369</v>
      </c>
      <c r="AL27" s="30">
        <f t="shared" si="17"/>
        <v>0.95348837209302328</v>
      </c>
      <c r="AM27" s="29">
        <v>18</v>
      </c>
      <c r="AN27" s="30">
        <f t="shared" si="18"/>
        <v>4.6511627906976744E-2</v>
      </c>
      <c r="AO27" s="29">
        <f t="shared" si="19"/>
        <v>387</v>
      </c>
      <c r="AP27" s="31">
        <f t="shared" si="21"/>
        <v>1</v>
      </c>
      <c r="AQ27" s="24"/>
      <c r="AR27" s="32">
        <v>632</v>
      </c>
      <c r="AS27" s="30">
        <f t="shared" si="20"/>
        <v>0.61234177215189878</v>
      </c>
    </row>
    <row r="28" spans="1:45" ht="14.1" customHeight="1">
      <c r="A28" s="27" t="s">
        <v>12</v>
      </c>
      <c r="B28" s="28">
        <v>451</v>
      </c>
      <c r="C28" s="28" t="s">
        <v>13</v>
      </c>
      <c r="D28" s="20"/>
      <c r="E28" s="29">
        <v>38</v>
      </c>
      <c r="F28" s="30">
        <f t="shared" si="0"/>
        <v>9.7435897435897437E-2</v>
      </c>
      <c r="G28" s="29">
        <v>95</v>
      </c>
      <c r="H28" s="30">
        <f t="shared" si="1"/>
        <v>0.24358974358974358</v>
      </c>
      <c r="I28" s="29">
        <v>6</v>
      </c>
      <c r="J28" s="30">
        <f t="shared" si="2"/>
        <v>1.5384615384615385E-2</v>
      </c>
      <c r="K28" s="29">
        <v>43</v>
      </c>
      <c r="L28" s="30">
        <f t="shared" si="3"/>
        <v>0.11025641025641025</v>
      </c>
      <c r="M28" s="29">
        <v>2</v>
      </c>
      <c r="N28" s="30">
        <f t="shared" si="4"/>
        <v>5.1282051282051282E-3</v>
      </c>
      <c r="O28" s="29">
        <v>5</v>
      </c>
      <c r="P28" s="30">
        <f t="shared" si="5"/>
        <v>1.282051282051282E-2</v>
      </c>
      <c r="Q28" s="29">
        <v>3</v>
      </c>
      <c r="R28" s="30">
        <f t="shared" si="6"/>
        <v>7.6923076923076927E-3</v>
      </c>
      <c r="S28" s="29">
        <v>155</v>
      </c>
      <c r="T28" s="30">
        <f t="shared" si="7"/>
        <v>0.39743589743589741</v>
      </c>
      <c r="U28" s="29">
        <v>13</v>
      </c>
      <c r="V28" s="30">
        <f t="shared" si="8"/>
        <v>3.3333333333333333E-2</v>
      </c>
      <c r="W28" s="29">
        <v>1</v>
      </c>
      <c r="X28" s="30">
        <f t="shared" si="9"/>
        <v>2.5641025641025641E-3</v>
      </c>
      <c r="Y28" s="29">
        <v>1</v>
      </c>
      <c r="Z28" s="30">
        <f t="shared" si="10"/>
        <v>2.5641025641025641E-3</v>
      </c>
      <c r="AA28" s="29">
        <v>4</v>
      </c>
      <c r="AB28" s="30">
        <f t="shared" si="11"/>
        <v>1.0256410256410256E-2</v>
      </c>
      <c r="AC28" s="29">
        <v>0</v>
      </c>
      <c r="AD28" s="30">
        <f t="shared" si="12"/>
        <v>0</v>
      </c>
      <c r="AE28" s="29">
        <v>1</v>
      </c>
      <c r="AF28" s="30">
        <f t="shared" si="13"/>
        <v>2.5641025641025641E-3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367</v>
      </c>
      <c r="AL28" s="30">
        <f t="shared" si="17"/>
        <v>0.94102564102564101</v>
      </c>
      <c r="AM28" s="29">
        <v>23</v>
      </c>
      <c r="AN28" s="30">
        <f t="shared" si="18"/>
        <v>5.8974358974358973E-2</v>
      </c>
      <c r="AO28" s="29">
        <f t="shared" si="19"/>
        <v>390</v>
      </c>
      <c r="AP28" s="31">
        <f t="shared" si="21"/>
        <v>1</v>
      </c>
      <c r="AQ28" s="24"/>
      <c r="AR28" s="32">
        <v>591</v>
      </c>
      <c r="AS28" s="30">
        <f t="shared" si="20"/>
        <v>0.65989847715736039</v>
      </c>
    </row>
    <row r="29" spans="1:45" ht="14.1" customHeight="1">
      <c r="A29" s="27" t="s">
        <v>12</v>
      </c>
      <c r="B29" s="28">
        <v>451</v>
      </c>
      <c r="C29" s="28" t="s">
        <v>14</v>
      </c>
      <c r="D29" s="20"/>
      <c r="E29" s="29">
        <v>36</v>
      </c>
      <c r="F29" s="30">
        <f t="shared" si="0"/>
        <v>9.8360655737704916E-2</v>
      </c>
      <c r="G29" s="29">
        <v>80</v>
      </c>
      <c r="H29" s="30">
        <f t="shared" si="1"/>
        <v>0.21857923497267759</v>
      </c>
      <c r="I29" s="29">
        <v>4</v>
      </c>
      <c r="J29" s="30">
        <f t="shared" si="2"/>
        <v>1.092896174863388E-2</v>
      </c>
      <c r="K29" s="29">
        <v>47</v>
      </c>
      <c r="L29" s="30">
        <f t="shared" si="3"/>
        <v>0.12841530054644809</v>
      </c>
      <c r="M29" s="29">
        <v>2</v>
      </c>
      <c r="N29" s="30">
        <f t="shared" si="4"/>
        <v>5.4644808743169399E-3</v>
      </c>
      <c r="O29" s="29">
        <v>4</v>
      </c>
      <c r="P29" s="30">
        <f t="shared" si="5"/>
        <v>1.092896174863388E-2</v>
      </c>
      <c r="Q29" s="29">
        <v>1</v>
      </c>
      <c r="R29" s="30">
        <f t="shared" si="6"/>
        <v>2.7322404371584699E-3</v>
      </c>
      <c r="S29" s="29">
        <v>160</v>
      </c>
      <c r="T29" s="30">
        <f t="shared" si="7"/>
        <v>0.43715846994535518</v>
      </c>
      <c r="U29" s="29">
        <v>8</v>
      </c>
      <c r="V29" s="30">
        <f t="shared" si="8"/>
        <v>2.185792349726776E-2</v>
      </c>
      <c r="W29" s="29">
        <v>1</v>
      </c>
      <c r="X29" s="30">
        <f t="shared" si="9"/>
        <v>2.7322404371584699E-3</v>
      </c>
      <c r="Y29" s="29">
        <v>0</v>
      </c>
      <c r="Z29" s="30">
        <f t="shared" si="10"/>
        <v>0</v>
      </c>
      <c r="AA29" s="29">
        <v>0</v>
      </c>
      <c r="AB29" s="30">
        <f t="shared" si="11"/>
        <v>0</v>
      </c>
      <c r="AC29" s="29">
        <v>1</v>
      </c>
      <c r="AD29" s="30">
        <f t="shared" si="12"/>
        <v>2.7322404371584699E-3</v>
      </c>
      <c r="AE29" s="29">
        <v>0</v>
      </c>
      <c r="AF29" s="30">
        <f t="shared" si="13"/>
        <v>0</v>
      </c>
      <c r="AG29" s="29">
        <v>0</v>
      </c>
      <c r="AH29" s="30">
        <f t="shared" si="14"/>
        <v>0</v>
      </c>
      <c r="AI29" s="29">
        <v>0</v>
      </c>
      <c r="AJ29" s="30">
        <f t="shared" si="15"/>
        <v>0</v>
      </c>
      <c r="AK29" s="29">
        <f t="shared" si="16"/>
        <v>344</v>
      </c>
      <c r="AL29" s="30">
        <f t="shared" si="17"/>
        <v>0.93989071038251371</v>
      </c>
      <c r="AM29" s="29">
        <v>22</v>
      </c>
      <c r="AN29" s="30">
        <f t="shared" si="18"/>
        <v>6.0109289617486336E-2</v>
      </c>
      <c r="AO29" s="29">
        <f t="shared" si="19"/>
        <v>366</v>
      </c>
      <c r="AP29" s="31">
        <f t="shared" si="21"/>
        <v>1</v>
      </c>
      <c r="AQ29" s="24"/>
      <c r="AR29" s="32">
        <v>590</v>
      </c>
      <c r="AS29" s="30">
        <f t="shared" si="20"/>
        <v>0.62033898305084745</v>
      </c>
    </row>
    <row r="30" spans="1:45" ht="14.1" customHeight="1">
      <c r="A30" s="27" t="s">
        <v>12</v>
      </c>
      <c r="B30" s="28">
        <v>451</v>
      </c>
      <c r="C30" s="28" t="s">
        <v>15</v>
      </c>
      <c r="D30" s="20"/>
      <c r="E30" s="29">
        <v>29</v>
      </c>
      <c r="F30" s="30">
        <f t="shared" si="0"/>
        <v>8.1232492997198882E-2</v>
      </c>
      <c r="G30" s="29">
        <v>63</v>
      </c>
      <c r="H30" s="30">
        <f t="shared" si="1"/>
        <v>0.17647058823529413</v>
      </c>
      <c r="I30" s="29">
        <v>7</v>
      </c>
      <c r="J30" s="30">
        <f t="shared" si="2"/>
        <v>1.9607843137254902E-2</v>
      </c>
      <c r="K30" s="29">
        <v>34</v>
      </c>
      <c r="L30" s="30">
        <f t="shared" si="3"/>
        <v>9.5238095238095233E-2</v>
      </c>
      <c r="M30" s="29">
        <v>8</v>
      </c>
      <c r="N30" s="30">
        <f t="shared" si="4"/>
        <v>2.2408963585434174E-2</v>
      </c>
      <c r="O30" s="29">
        <v>6</v>
      </c>
      <c r="P30" s="30">
        <f t="shared" si="5"/>
        <v>1.680672268907563E-2</v>
      </c>
      <c r="Q30" s="29">
        <v>1</v>
      </c>
      <c r="R30" s="30">
        <f t="shared" si="6"/>
        <v>2.8011204481792717E-3</v>
      </c>
      <c r="S30" s="29">
        <v>151</v>
      </c>
      <c r="T30" s="30">
        <f t="shared" si="7"/>
        <v>0.42296918767507002</v>
      </c>
      <c r="U30" s="29">
        <v>17</v>
      </c>
      <c r="V30" s="30">
        <f t="shared" si="8"/>
        <v>4.7619047619047616E-2</v>
      </c>
      <c r="W30" s="29">
        <v>0</v>
      </c>
      <c r="X30" s="30">
        <f t="shared" si="9"/>
        <v>0</v>
      </c>
      <c r="Y30" s="29">
        <v>1</v>
      </c>
      <c r="Z30" s="30">
        <f t="shared" si="10"/>
        <v>2.8011204481792717E-3</v>
      </c>
      <c r="AA30" s="29">
        <v>7</v>
      </c>
      <c r="AB30" s="30">
        <f t="shared" si="11"/>
        <v>1.9607843137254902E-2</v>
      </c>
      <c r="AC30" s="29">
        <v>1</v>
      </c>
      <c r="AD30" s="30">
        <f t="shared" si="12"/>
        <v>2.8011204481792717E-3</v>
      </c>
      <c r="AE30" s="29">
        <v>0</v>
      </c>
      <c r="AF30" s="30">
        <f t="shared" si="13"/>
        <v>0</v>
      </c>
      <c r="AG30" s="29">
        <v>0</v>
      </c>
      <c r="AH30" s="30">
        <f t="shared" si="14"/>
        <v>0</v>
      </c>
      <c r="AI30" s="29">
        <v>0</v>
      </c>
      <c r="AJ30" s="30">
        <f t="shared" si="15"/>
        <v>0</v>
      </c>
      <c r="AK30" s="29">
        <f t="shared" si="16"/>
        <v>325</v>
      </c>
      <c r="AL30" s="30">
        <f t="shared" si="17"/>
        <v>0.91036414565826329</v>
      </c>
      <c r="AM30" s="29">
        <v>32</v>
      </c>
      <c r="AN30" s="30">
        <f t="shared" si="18"/>
        <v>8.9635854341736695E-2</v>
      </c>
      <c r="AO30" s="29">
        <f t="shared" si="19"/>
        <v>357</v>
      </c>
      <c r="AP30" s="31">
        <f t="shared" si="21"/>
        <v>1</v>
      </c>
      <c r="AQ30" s="24"/>
      <c r="AR30" s="32">
        <v>590</v>
      </c>
      <c r="AS30" s="30">
        <f t="shared" si="20"/>
        <v>0.60508474576271187</v>
      </c>
    </row>
    <row r="31" spans="1:45" ht="14.1" customHeight="1">
      <c r="A31" s="27" t="s">
        <v>12</v>
      </c>
      <c r="B31" s="28">
        <v>452</v>
      </c>
      <c r="C31" s="28" t="s">
        <v>13</v>
      </c>
      <c r="D31" s="20"/>
      <c r="E31" s="29">
        <v>61</v>
      </c>
      <c r="F31" s="30">
        <f t="shared" si="0"/>
        <v>0.14055299539170507</v>
      </c>
      <c r="G31" s="29">
        <v>144</v>
      </c>
      <c r="H31" s="30">
        <f t="shared" si="1"/>
        <v>0.33179723502304148</v>
      </c>
      <c r="I31" s="29">
        <v>10</v>
      </c>
      <c r="J31" s="30">
        <f t="shared" si="2"/>
        <v>2.3041474654377881E-2</v>
      </c>
      <c r="K31" s="29">
        <v>23</v>
      </c>
      <c r="L31" s="30">
        <f t="shared" si="3"/>
        <v>5.2995391705069124E-2</v>
      </c>
      <c r="M31" s="29">
        <v>4</v>
      </c>
      <c r="N31" s="30">
        <f t="shared" si="4"/>
        <v>9.2165898617511521E-3</v>
      </c>
      <c r="O31" s="29">
        <v>9</v>
      </c>
      <c r="P31" s="30">
        <f t="shared" si="5"/>
        <v>2.0737327188940093E-2</v>
      </c>
      <c r="Q31" s="29">
        <v>6</v>
      </c>
      <c r="R31" s="30">
        <f t="shared" si="6"/>
        <v>1.3824884792626729E-2</v>
      </c>
      <c r="S31" s="29">
        <v>139</v>
      </c>
      <c r="T31" s="30">
        <f t="shared" si="7"/>
        <v>0.32027649769585254</v>
      </c>
      <c r="U31" s="29">
        <v>10</v>
      </c>
      <c r="V31" s="30">
        <f t="shared" si="8"/>
        <v>2.3041474654377881E-2</v>
      </c>
      <c r="W31" s="29">
        <v>0</v>
      </c>
      <c r="X31" s="30">
        <f t="shared" si="9"/>
        <v>0</v>
      </c>
      <c r="Y31" s="29">
        <v>2</v>
      </c>
      <c r="Z31" s="30">
        <f t="shared" si="10"/>
        <v>4.608294930875576E-3</v>
      </c>
      <c r="AA31" s="29">
        <v>9</v>
      </c>
      <c r="AB31" s="30">
        <f t="shared" si="11"/>
        <v>2.0737327188940093E-2</v>
      </c>
      <c r="AC31" s="29">
        <v>2</v>
      </c>
      <c r="AD31" s="30">
        <f t="shared" si="12"/>
        <v>4.608294930875576E-3</v>
      </c>
      <c r="AE31" s="29">
        <v>1</v>
      </c>
      <c r="AF31" s="30">
        <f t="shared" si="13"/>
        <v>2.304147465437788E-3</v>
      </c>
      <c r="AG31" s="29">
        <v>0</v>
      </c>
      <c r="AH31" s="30">
        <f t="shared" si="14"/>
        <v>0</v>
      </c>
      <c r="AI31" s="29">
        <v>0</v>
      </c>
      <c r="AJ31" s="30">
        <f t="shared" si="15"/>
        <v>0</v>
      </c>
      <c r="AK31" s="29">
        <f t="shared" si="16"/>
        <v>420</v>
      </c>
      <c r="AL31" s="30">
        <f t="shared" si="17"/>
        <v>0.967741935483871</v>
      </c>
      <c r="AM31" s="29">
        <v>14</v>
      </c>
      <c r="AN31" s="30">
        <f t="shared" si="18"/>
        <v>3.2258064516129031E-2</v>
      </c>
      <c r="AO31" s="29">
        <f t="shared" si="19"/>
        <v>434</v>
      </c>
      <c r="AP31" s="31">
        <f t="shared" si="21"/>
        <v>1</v>
      </c>
      <c r="AQ31" s="24"/>
      <c r="AR31" s="32">
        <v>613</v>
      </c>
      <c r="AS31" s="30">
        <f t="shared" si="20"/>
        <v>0.70799347471451879</v>
      </c>
    </row>
    <row r="32" spans="1:45" ht="14.1" customHeight="1">
      <c r="A32" s="27" t="s">
        <v>12</v>
      </c>
      <c r="B32" s="28">
        <v>453</v>
      </c>
      <c r="C32" s="28" t="s">
        <v>13</v>
      </c>
      <c r="D32" s="20"/>
      <c r="E32" s="29">
        <v>46</v>
      </c>
      <c r="F32" s="30">
        <f t="shared" si="0"/>
        <v>0.15333333333333332</v>
      </c>
      <c r="G32" s="29">
        <v>55</v>
      </c>
      <c r="H32" s="30">
        <f t="shared" si="1"/>
        <v>0.18333333333333332</v>
      </c>
      <c r="I32" s="29">
        <v>5</v>
      </c>
      <c r="J32" s="30">
        <f t="shared" si="2"/>
        <v>1.6666666666666666E-2</v>
      </c>
      <c r="K32" s="29">
        <v>30</v>
      </c>
      <c r="L32" s="30">
        <f t="shared" si="3"/>
        <v>0.1</v>
      </c>
      <c r="M32" s="29">
        <v>3</v>
      </c>
      <c r="N32" s="30">
        <f t="shared" si="4"/>
        <v>0.01</v>
      </c>
      <c r="O32" s="29">
        <v>1</v>
      </c>
      <c r="P32" s="30">
        <f t="shared" si="5"/>
        <v>3.3333333333333335E-3</v>
      </c>
      <c r="Q32" s="29">
        <v>3</v>
      </c>
      <c r="R32" s="30">
        <f t="shared" si="6"/>
        <v>0.01</v>
      </c>
      <c r="S32" s="29">
        <v>114</v>
      </c>
      <c r="T32" s="30">
        <f t="shared" si="7"/>
        <v>0.38</v>
      </c>
      <c r="U32" s="29">
        <v>5</v>
      </c>
      <c r="V32" s="30">
        <f t="shared" si="8"/>
        <v>1.6666666666666666E-2</v>
      </c>
      <c r="W32" s="29">
        <v>1</v>
      </c>
      <c r="X32" s="30">
        <f t="shared" si="9"/>
        <v>3.3333333333333335E-3</v>
      </c>
      <c r="Y32" s="29">
        <v>1</v>
      </c>
      <c r="Z32" s="30">
        <f t="shared" si="10"/>
        <v>3.3333333333333335E-3</v>
      </c>
      <c r="AA32" s="29">
        <v>5</v>
      </c>
      <c r="AB32" s="30">
        <f t="shared" si="11"/>
        <v>1.6666666666666666E-2</v>
      </c>
      <c r="AC32" s="29">
        <v>3</v>
      </c>
      <c r="AD32" s="30">
        <f t="shared" si="12"/>
        <v>0.01</v>
      </c>
      <c r="AE32" s="29">
        <v>1</v>
      </c>
      <c r="AF32" s="30">
        <f t="shared" si="13"/>
        <v>3.3333333333333335E-3</v>
      </c>
      <c r="AG32" s="29">
        <v>0</v>
      </c>
      <c r="AH32" s="30">
        <f t="shared" si="14"/>
        <v>0</v>
      </c>
      <c r="AI32" s="29">
        <v>0</v>
      </c>
      <c r="AJ32" s="30">
        <f t="shared" si="15"/>
        <v>0</v>
      </c>
      <c r="AK32" s="29">
        <f t="shared" si="16"/>
        <v>273</v>
      </c>
      <c r="AL32" s="30">
        <f t="shared" si="17"/>
        <v>0.91</v>
      </c>
      <c r="AM32" s="29">
        <v>27</v>
      </c>
      <c r="AN32" s="30">
        <f t="shared" si="18"/>
        <v>0.09</v>
      </c>
      <c r="AO32" s="29">
        <f t="shared" si="19"/>
        <v>300</v>
      </c>
      <c r="AP32" s="31">
        <f t="shared" si="21"/>
        <v>1</v>
      </c>
      <c r="AQ32" s="24"/>
      <c r="AR32" s="32">
        <v>401</v>
      </c>
      <c r="AS32" s="30">
        <f t="shared" si="20"/>
        <v>0.74812967581047385</v>
      </c>
    </row>
    <row r="33" spans="1:45" ht="14.1" customHeight="1">
      <c r="A33" s="27" t="s">
        <v>12</v>
      </c>
      <c r="B33" s="28">
        <v>453</v>
      </c>
      <c r="C33" s="28" t="s">
        <v>14</v>
      </c>
      <c r="D33" s="20"/>
      <c r="E33" s="29">
        <v>38</v>
      </c>
      <c r="F33" s="30">
        <f t="shared" si="0"/>
        <v>0.14126394052044611</v>
      </c>
      <c r="G33" s="29">
        <v>64</v>
      </c>
      <c r="H33" s="30">
        <f t="shared" si="1"/>
        <v>0.23791821561338289</v>
      </c>
      <c r="I33" s="29">
        <v>5</v>
      </c>
      <c r="J33" s="30">
        <f t="shared" si="2"/>
        <v>1.858736059479554E-2</v>
      </c>
      <c r="K33" s="29">
        <v>29</v>
      </c>
      <c r="L33" s="30">
        <f t="shared" si="3"/>
        <v>0.10780669144981413</v>
      </c>
      <c r="M33" s="29">
        <v>1</v>
      </c>
      <c r="N33" s="30">
        <f t="shared" si="4"/>
        <v>3.7174721189591076E-3</v>
      </c>
      <c r="O33" s="29">
        <v>9</v>
      </c>
      <c r="P33" s="30">
        <f t="shared" si="5"/>
        <v>3.3457249070631967E-2</v>
      </c>
      <c r="Q33" s="29">
        <v>7</v>
      </c>
      <c r="R33" s="30">
        <f t="shared" si="6"/>
        <v>2.6022304832713755E-2</v>
      </c>
      <c r="S33" s="29">
        <v>104</v>
      </c>
      <c r="T33" s="30">
        <f t="shared" si="7"/>
        <v>0.38661710037174724</v>
      </c>
      <c r="U33" s="29">
        <v>10</v>
      </c>
      <c r="V33" s="30">
        <f t="shared" si="8"/>
        <v>3.717472118959108E-2</v>
      </c>
      <c r="W33" s="29">
        <v>0</v>
      </c>
      <c r="X33" s="30">
        <f t="shared" si="9"/>
        <v>0</v>
      </c>
      <c r="Y33" s="29">
        <v>0</v>
      </c>
      <c r="Z33" s="30">
        <f t="shared" si="10"/>
        <v>0</v>
      </c>
      <c r="AA33" s="29">
        <v>2</v>
      </c>
      <c r="AB33" s="30">
        <f t="shared" si="11"/>
        <v>7.4349442379182153E-3</v>
      </c>
      <c r="AC33" s="29">
        <v>0</v>
      </c>
      <c r="AD33" s="30">
        <f t="shared" si="12"/>
        <v>0</v>
      </c>
      <c r="AE33" s="29">
        <v>0</v>
      </c>
      <c r="AF33" s="30">
        <f t="shared" si="13"/>
        <v>0</v>
      </c>
      <c r="AG33" s="29">
        <v>0</v>
      </c>
      <c r="AH33" s="30">
        <f t="shared" si="14"/>
        <v>0</v>
      </c>
      <c r="AI33" s="29">
        <v>0</v>
      </c>
      <c r="AJ33" s="30">
        <f t="shared" si="15"/>
        <v>0</v>
      </c>
      <c r="AK33" s="29">
        <f t="shared" si="16"/>
        <v>269</v>
      </c>
      <c r="AL33" s="30">
        <f t="shared" si="17"/>
        <v>1</v>
      </c>
      <c r="AM33" s="29">
        <v>0</v>
      </c>
      <c r="AN33" s="30">
        <f t="shared" si="18"/>
        <v>0</v>
      </c>
      <c r="AO33" s="29">
        <f t="shared" si="19"/>
        <v>269</v>
      </c>
      <c r="AP33" s="31">
        <f t="shared" si="21"/>
        <v>1</v>
      </c>
      <c r="AQ33" s="24"/>
      <c r="AR33" s="32">
        <v>401</v>
      </c>
      <c r="AS33" s="30">
        <f t="shared" si="20"/>
        <v>0.67082294264339148</v>
      </c>
    </row>
    <row r="34" spans="1:45" ht="14.1" customHeight="1">
      <c r="A34" s="27" t="s">
        <v>12</v>
      </c>
      <c r="B34" s="28">
        <v>454</v>
      </c>
      <c r="C34" s="28" t="s">
        <v>13</v>
      </c>
      <c r="D34" s="20"/>
      <c r="E34" s="29">
        <v>46</v>
      </c>
      <c r="F34" s="30">
        <f t="shared" si="0"/>
        <v>0.10574712643678161</v>
      </c>
      <c r="G34" s="29">
        <v>120</v>
      </c>
      <c r="H34" s="30">
        <f t="shared" si="1"/>
        <v>0.27586206896551724</v>
      </c>
      <c r="I34" s="29">
        <v>17</v>
      </c>
      <c r="J34" s="30">
        <f t="shared" si="2"/>
        <v>3.9080459770114942E-2</v>
      </c>
      <c r="K34" s="29">
        <v>29</v>
      </c>
      <c r="L34" s="30">
        <f t="shared" si="3"/>
        <v>6.6666666666666666E-2</v>
      </c>
      <c r="M34" s="29">
        <v>8</v>
      </c>
      <c r="N34" s="30">
        <f t="shared" si="4"/>
        <v>1.8390804597701149E-2</v>
      </c>
      <c r="O34" s="29">
        <v>0</v>
      </c>
      <c r="P34" s="30">
        <f t="shared" si="5"/>
        <v>0</v>
      </c>
      <c r="Q34" s="29">
        <v>5</v>
      </c>
      <c r="R34" s="30">
        <f t="shared" si="6"/>
        <v>1.1494252873563218E-2</v>
      </c>
      <c r="S34" s="29">
        <v>182</v>
      </c>
      <c r="T34" s="30">
        <f t="shared" si="7"/>
        <v>0.41839080459770117</v>
      </c>
      <c r="U34" s="29">
        <v>5</v>
      </c>
      <c r="V34" s="30">
        <f t="shared" si="8"/>
        <v>1.1494252873563218E-2</v>
      </c>
      <c r="W34" s="29">
        <v>0</v>
      </c>
      <c r="X34" s="30">
        <f t="shared" si="9"/>
        <v>0</v>
      </c>
      <c r="Y34" s="29">
        <v>0</v>
      </c>
      <c r="Z34" s="30">
        <f t="shared" si="10"/>
        <v>0</v>
      </c>
      <c r="AA34" s="29">
        <v>5</v>
      </c>
      <c r="AB34" s="30">
        <f t="shared" si="11"/>
        <v>1.1494252873563218E-2</v>
      </c>
      <c r="AC34" s="29">
        <v>0</v>
      </c>
      <c r="AD34" s="30">
        <f t="shared" si="12"/>
        <v>0</v>
      </c>
      <c r="AE34" s="29">
        <v>0</v>
      </c>
      <c r="AF34" s="30">
        <f t="shared" si="13"/>
        <v>0</v>
      </c>
      <c r="AG34" s="29">
        <v>0</v>
      </c>
      <c r="AH34" s="30">
        <f t="shared" si="14"/>
        <v>0</v>
      </c>
      <c r="AI34" s="29">
        <v>0</v>
      </c>
      <c r="AJ34" s="30">
        <f t="shared" si="15"/>
        <v>0</v>
      </c>
      <c r="AK34" s="29">
        <f t="shared" si="16"/>
        <v>417</v>
      </c>
      <c r="AL34" s="30">
        <f t="shared" si="17"/>
        <v>0.95862068965517244</v>
      </c>
      <c r="AM34" s="29">
        <v>18</v>
      </c>
      <c r="AN34" s="30">
        <f t="shared" si="18"/>
        <v>4.1379310344827586E-2</v>
      </c>
      <c r="AO34" s="29">
        <f t="shared" si="19"/>
        <v>435</v>
      </c>
      <c r="AP34" s="31">
        <f t="shared" si="21"/>
        <v>1</v>
      </c>
      <c r="AQ34" s="24"/>
      <c r="AR34" s="32">
        <v>674</v>
      </c>
      <c r="AS34" s="30">
        <f t="shared" si="20"/>
        <v>0.64540059347181011</v>
      </c>
    </row>
    <row r="35" spans="1:45" ht="14.1" customHeight="1">
      <c r="A35" s="27" t="s">
        <v>12</v>
      </c>
      <c r="B35" s="28">
        <v>454</v>
      </c>
      <c r="C35" s="28" t="s">
        <v>14</v>
      </c>
      <c r="D35" s="20"/>
      <c r="E35" s="29">
        <v>36</v>
      </c>
      <c r="F35" s="30">
        <f t="shared" si="0"/>
        <v>8.3720930232558138E-2</v>
      </c>
      <c r="G35" s="29">
        <v>138</v>
      </c>
      <c r="H35" s="30">
        <f t="shared" si="1"/>
        <v>0.32093023255813952</v>
      </c>
      <c r="I35" s="29">
        <v>11</v>
      </c>
      <c r="J35" s="30">
        <f t="shared" si="2"/>
        <v>2.5581395348837209E-2</v>
      </c>
      <c r="K35" s="29">
        <v>45</v>
      </c>
      <c r="L35" s="30">
        <f t="shared" si="3"/>
        <v>0.10465116279069768</v>
      </c>
      <c r="M35" s="29">
        <v>5</v>
      </c>
      <c r="N35" s="30">
        <f t="shared" si="4"/>
        <v>1.1627906976744186E-2</v>
      </c>
      <c r="O35" s="29">
        <v>1</v>
      </c>
      <c r="P35" s="30">
        <f t="shared" si="5"/>
        <v>2.3255813953488372E-3</v>
      </c>
      <c r="Q35" s="29">
        <v>3</v>
      </c>
      <c r="R35" s="30">
        <f t="shared" si="6"/>
        <v>6.9767441860465115E-3</v>
      </c>
      <c r="S35" s="29">
        <v>155</v>
      </c>
      <c r="T35" s="30">
        <f t="shared" si="7"/>
        <v>0.36046511627906974</v>
      </c>
      <c r="U35" s="29">
        <v>3</v>
      </c>
      <c r="V35" s="30">
        <f t="shared" si="8"/>
        <v>6.9767441860465115E-3</v>
      </c>
      <c r="W35" s="29">
        <v>1</v>
      </c>
      <c r="X35" s="30">
        <f t="shared" si="9"/>
        <v>2.3255813953488372E-3</v>
      </c>
      <c r="Y35" s="29">
        <v>1</v>
      </c>
      <c r="Z35" s="30">
        <f t="shared" si="10"/>
        <v>2.3255813953488372E-3</v>
      </c>
      <c r="AA35" s="29">
        <v>4</v>
      </c>
      <c r="AB35" s="30">
        <f t="shared" si="11"/>
        <v>9.3023255813953487E-3</v>
      </c>
      <c r="AC35" s="29">
        <v>4</v>
      </c>
      <c r="AD35" s="30">
        <f t="shared" si="12"/>
        <v>9.3023255813953487E-3</v>
      </c>
      <c r="AE35" s="29">
        <v>1</v>
      </c>
      <c r="AF35" s="30">
        <f t="shared" si="13"/>
        <v>2.3255813953488372E-3</v>
      </c>
      <c r="AG35" s="29">
        <v>0</v>
      </c>
      <c r="AH35" s="30">
        <f t="shared" si="14"/>
        <v>0</v>
      </c>
      <c r="AI35" s="29">
        <v>1</v>
      </c>
      <c r="AJ35" s="30">
        <f t="shared" si="15"/>
        <v>2.3255813953488372E-3</v>
      </c>
      <c r="AK35" s="29">
        <f t="shared" si="16"/>
        <v>409</v>
      </c>
      <c r="AL35" s="30">
        <f t="shared" si="17"/>
        <v>0.9511627906976744</v>
      </c>
      <c r="AM35" s="29">
        <v>21</v>
      </c>
      <c r="AN35" s="30">
        <f t="shared" si="18"/>
        <v>4.8837209302325581E-2</v>
      </c>
      <c r="AO35" s="29">
        <f t="shared" si="19"/>
        <v>430</v>
      </c>
      <c r="AP35" s="31">
        <f t="shared" si="21"/>
        <v>1</v>
      </c>
      <c r="AQ35" s="24"/>
      <c r="AR35" s="32">
        <v>674</v>
      </c>
      <c r="AS35" s="30">
        <f t="shared" si="20"/>
        <v>0.63798219584569738</v>
      </c>
    </row>
    <row r="36" spans="1:45" ht="14.1" customHeight="1">
      <c r="A36" s="27" t="s">
        <v>12</v>
      </c>
      <c r="B36" s="28">
        <v>454</v>
      </c>
      <c r="C36" s="28" t="s">
        <v>15</v>
      </c>
      <c r="D36" s="20"/>
      <c r="E36" s="29">
        <v>47</v>
      </c>
      <c r="F36" s="30">
        <f t="shared" si="0"/>
        <v>0.10561797752808989</v>
      </c>
      <c r="G36" s="29">
        <v>140</v>
      </c>
      <c r="H36" s="30">
        <f t="shared" si="1"/>
        <v>0.3146067415730337</v>
      </c>
      <c r="I36" s="29">
        <v>4</v>
      </c>
      <c r="J36" s="30">
        <f t="shared" si="2"/>
        <v>8.988764044943821E-3</v>
      </c>
      <c r="K36" s="29">
        <v>34</v>
      </c>
      <c r="L36" s="30">
        <f t="shared" si="3"/>
        <v>7.6404494382022473E-2</v>
      </c>
      <c r="M36" s="29">
        <v>4</v>
      </c>
      <c r="N36" s="30">
        <f t="shared" si="4"/>
        <v>8.988764044943821E-3</v>
      </c>
      <c r="O36" s="29">
        <v>2</v>
      </c>
      <c r="P36" s="30">
        <f t="shared" si="5"/>
        <v>4.4943820224719105E-3</v>
      </c>
      <c r="Q36" s="29">
        <v>2</v>
      </c>
      <c r="R36" s="30">
        <f t="shared" si="6"/>
        <v>4.4943820224719105E-3</v>
      </c>
      <c r="S36" s="29">
        <v>175</v>
      </c>
      <c r="T36" s="30">
        <f t="shared" si="7"/>
        <v>0.39325842696629215</v>
      </c>
      <c r="U36" s="29">
        <v>8</v>
      </c>
      <c r="V36" s="30">
        <f t="shared" si="8"/>
        <v>1.7977528089887642E-2</v>
      </c>
      <c r="W36" s="29">
        <v>1</v>
      </c>
      <c r="X36" s="30">
        <f t="shared" si="9"/>
        <v>2.2471910112359553E-3</v>
      </c>
      <c r="Y36" s="29">
        <v>0</v>
      </c>
      <c r="Z36" s="30">
        <f t="shared" si="10"/>
        <v>0</v>
      </c>
      <c r="AA36" s="29">
        <v>13</v>
      </c>
      <c r="AB36" s="30">
        <f t="shared" si="11"/>
        <v>2.9213483146067417E-2</v>
      </c>
      <c r="AC36" s="29">
        <v>0</v>
      </c>
      <c r="AD36" s="30">
        <f t="shared" si="12"/>
        <v>0</v>
      </c>
      <c r="AE36" s="29">
        <v>0</v>
      </c>
      <c r="AF36" s="30">
        <f t="shared" si="13"/>
        <v>0</v>
      </c>
      <c r="AG36" s="29">
        <v>0</v>
      </c>
      <c r="AH36" s="30">
        <f t="shared" si="14"/>
        <v>0</v>
      </c>
      <c r="AI36" s="29">
        <v>0</v>
      </c>
      <c r="AJ36" s="30">
        <f t="shared" si="15"/>
        <v>0</v>
      </c>
      <c r="AK36" s="29">
        <f t="shared" si="16"/>
        <v>430</v>
      </c>
      <c r="AL36" s="30">
        <f t="shared" si="17"/>
        <v>0.9662921348314607</v>
      </c>
      <c r="AM36" s="29">
        <v>15</v>
      </c>
      <c r="AN36" s="30">
        <f t="shared" si="18"/>
        <v>3.3707865168539325E-2</v>
      </c>
      <c r="AO36" s="29">
        <f t="shared" si="19"/>
        <v>445</v>
      </c>
      <c r="AP36" s="31">
        <f t="shared" si="21"/>
        <v>1</v>
      </c>
      <c r="AQ36" s="24"/>
      <c r="AR36" s="32">
        <v>673</v>
      </c>
      <c r="AS36" s="30">
        <f t="shared" si="20"/>
        <v>0.66121842496285288</v>
      </c>
    </row>
    <row r="37" spans="1:45" ht="14.1" customHeight="1">
      <c r="A37" s="27" t="s">
        <v>12</v>
      </c>
      <c r="B37" s="28">
        <v>455</v>
      </c>
      <c r="C37" s="28" t="s">
        <v>13</v>
      </c>
      <c r="D37" s="20"/>
      <c r="E37" s="29">
        <v>54</v>
      </c>
      <c r="F37" s="30">
        <f t="shared" si="0"/>
        <v>0.11842105263157894</v>
      </c>
      <c r="G37" s="29">
        <v>145</v>
      </c>
      <c r="H37" s="30">
        <f t="shared" si="1"/>
        <v>0.31798245614035087</v>
      </c>
      <c r="I37" s="29">
        <v>7</v>
      </c>
      <c r="J37" s="30">
        <f t="shared" si="2"/>
        <v>1.5350877192982455E-2</v>
      </c>
      <c r="K37" s="29">
        <v>43</v>
      </c>
      <c r="L37" s="30">
        <f t="shared" si="3"/>
        <v>9.4298245614035089E-2</v>
      </c>
      <c r="M37" s="29">
        <v>5</v>
      </c>
      <c r="N37" s="30">
        <f t="shared" si="4"/>
        <v>1.0964912280701754E-2</v>
      </c>
      <c r="O37" s="29">
        <v>5</v>
      </c>
      <c r="P37" s="30">
        <f t="shared" si="5"/>
        <v>1.0964912280701754E-2</v>
      </c>
      <c r="Q37" s="29">
        <v>15</v>
      </c>
      <c r="R37" s="30">
        <f t="shared" si="6"/>
        <v>3.2894736842105261E-2</v>
      </c>
      <c r="S37" s="29">
        <v>148</v>
      </c>
      <c r="T37" s="30">
        <f t="shared" si="7"/>
        <v>0.32456140350877194</v>
      </c>
      <c r="U37" s="29">
        <v>8</v>
      </c>
      <c r="V37" s="30">
        <f t="shared" si="8"/>
        <v>1.7543859649122806E-2</v>
      </c>
      <c r="W37" s="29">
        <v>0</v>
      </c>
      <c r="X37" s="30">
        <f t="shared" si="9"/>
        <v>0</v>
      </c>
      <c r="Y37" s="29">
        <v>0</v>
      </c>
      <c r="Z37" s="30">
        <f t="shared" si="10"/>
        <v>0</v>
      </c>
      <c r="AA37" s="29">
        <v>0</v>
      </c>
      <c r="AB37" s="30">
        <f t="shared" si="11"/>
        <v>0</v>
      </c>
      <c r="AC37" s="29">
        <v>0</v>
      </c>
      <c r="AD37" s="30">
        <f t="shared" si="12"/>
        <v>0</v>
      </c>
      <c r="AE37" s="29">
        <v>0</v>
      </c>
      <c r="AF37" s="30">
        <f t="shared" si="13"/>
        <v>0</v>
      </c>
      <c r="AG37" s="29">
        <v>5</v>
      </c>
      <c r="AH37" s="30">
        <f t="shared" si="14"/>
        <v>1.0964912280701754E-2</v>
      </c>
      <c r="AI37" s="29">
        <v>0</v>
      </c>
      <c r="AJ37" s="30">
        <f t="shared" si="15"/>
        <v>0</v>
      </c>
      <c r="AK37" s="29">
        <f t="shared" si="16"/>
        <v>435</v>
      </c>
      <c r="AL37" s="30">
        <f t="shared" si="17"/>
        <v>0.95394736842105265</v>
      </c>
      <c r="AM37" s="29">
        <v>21</v>
      </c>
      <c r="AN37" s="30">
        <f t="shared" si="18"/>
        <v>4.6052631578947366E-2</v>
      </c>
      <c r="AO37" s="29">
        <f t="shared" si="19"/>
        <v>456</v>
      </c>
      <c r="AP37" s="31">
        <f t="shared" si="21"/>
        <v>1</v>
      </c>
      <c r="AQ37" s="24"/>
      <c r="AR37" s="32">
        <v>743</v>
      </c>
      <c r="AS37" s="30">
        <f t="shared" si="20"/>
        <v>0.6137281292059219</v>
      </c>
    </row>
    <row r="38" spans="1:45" ht="14.1" customHeight="1">
      <c r="A38" s="27" t="s">
        <v>12</v>
      </c>
      <c r="B38" s="28">
        <v>455</v>
      </c>
      <c r="C38" s="28" t="s">
        <v>14</v>
      </c>
      <c r="D38" s="20"/>
      <c r="E38" s="29">
        <v>48</v>
      </c>
      <c r="F38" s="30">
        <f t="shared" si="0"/>
        <v>0.10933940774487472</v>
      </c>
      <c r="G38" s="29">
        <v>111</v>
      </c>
      <c r="H38" s="30">
        <f t="shared" si="1"/>
        <v>0.2528473804100228</v>
      </c>
      <c r="I38" s="29">
        <v>9</v>
      </c>
      <c r="J38" s="30">
        <f t="shared" si="2"/>
        <v>2.0501138952164009E-2</v>
      </c>
      <c r="K38" s="29">
        <v>32</v>
      </c>
      <c r="L38" s="30">
        <f t="shared" si="3"/>
        <v>7.289293849658314E-2</v>
      </c>
      <c r="M38" s="29">
        <v>1</v>
      </c>
      <c r="N38" s="30">
        <f t="shared" si="4"/>
        <v>2.2779043280182231E-3</v>
      </c>
      <c r="O38" s="29">
        <v>8</v>
      </c>
      <c r="P38" s="30">
        <f t="shared" si="5"/>
        <v>1.8223234624145785E-2</v>
      </c>
      <c r="Q38" s="29">
        <v>11</v>
      </c>
      <c r="R38" s="30">
        <f t="shared" si="6"/>
        <v>2.5056947608200455E-2</v>
      </c>
      <c r="S38" s="29">
        <v>184</v>
      </c>
      <c r="T38" s="30">
        <f t="shared" si="7"/>
        <v>0.4191343963553531</v>
      </c>
      <c r="U38" s="29">
        <v>4</v>
      </c>
      <c r="V38" s="30">
        <f t="shared" si="8"/>
        <v>9.1116173120728925E-3</v>
      </c>
      <c r="W38" s="29">
        <v>3</v>
      </c>
      <c r="X38" s="30">
        <f t="shared" si="9"/>
        <v>6.8337129840546698E-3</v>
      </c>
      <c r="Y38" s="29">
        <v>0</v>
      </c>
      <c r="Z38" s="30">
        <f t="shared" si="10"/>
        <v>0</v>
      </c>
      <c r="AA38" s="29">
        <v>4</v>
      </c>
      <c r="AB38" s="30">
        <f t="shared" si="11"/>
        <v>9.1116173120728925E-3</v>
      </c>
      <c r="AC38" s="29">
        <v>2</v>
      </c>
      <c r="AD38" s="30">
        <f t="shared" si="12"/>
        <v>4.5558086560364463E-3</v>
      </c>
      <c r="AE38" s="29">
        <v>1</v>
      </c>
      <c r="AF38" s="30">
        <f t="shared" si="13"/>
        <v>2.2779043280182231E-3</v>
      </c>
      <c r="AG38" s="29">
        <v>0</v>
      </c>
      <c r="AH38" s="30">
        <f t="shared" si="14"/>
        <v>0</v>
      </c>
      <c r="AI38" s="29">
        <v>0</v>
      </c>
      <c r="AJ38" s="30">
        <f t="shared" si="15"/>
        <v>0</v>
      </c>
      <c r="AK38" s="29">
        <f t="shared" si="16"/>
        <v>418</v>
      </c>
      <c r="AL38" s="30">
        <f t="shared" si="17"/>
        <v>0.95216400911161736</v>
      </c>
      <c r="AM38" s="29">
        <v>21</v>
      </c>
      <c r="AN38" s="30">
        <f t="shared" si="18"/>
        <v>4.7835990888382689E-2</v>
      </c>
      <c r="AO38" s="29">
        <f t="shared" si="19"/>
        <v>439</v>
      </c>
      <c r="AP38" s="31">
        <f t="shared" si="21"/>
        <v>1</v>
      </c>
      <c r="AQ38" s="24"/>
      <c r="AR38" s="32">
        <v>743</v>
      </c>
      <c r="AS38" s="30">
        <f t="shared" si="20"/>
        <v>0.59084791386271873</v>
      </c>
    </row>
    <row r="39" spans="1:45" ht="14.1" customHeight="1">
      <c r="A39" s="27" t="s">
        <v>12</v>
      </c>
      <c r="B39" s="28">
        <v>456</v>
      </c>
      <c r="C39" s="28" t="s">
        <v>13</v>
      </c>
      <c r="D39" s="20"/>
      <c r="E39" s="29">
        <v>34</v>
      </c>
      <c r="F39" s="30">
        <f t="shared" si="0"/>
        <v>0.12639405204460966</v>
      </c>
      <c r="G39" s="29">
        <v>84</v>
      </c>
      <c r="H39" s="30">
        <f t="shared" si="1"/>
        <v>0.31226765799256506</v>
      </c>
      <c r="I39" s="29">
        <v>7</v>
      </c>
      <c r="J39" s="30">
        <f t="shared" si="2"/>
        <v>2.6022304832713755E-2</v>
      </c>
      <c r="K39" s="29">
        <v>12</v>
      </c>
      <c r="L39" s="30">
        <f t="shared" si="3"/>
        <v>4.4609665427509292E-2</v>
      </c>
      <c r="M39" s="29">
        <v>5</v>
      </c>
      <c r="N39" s="30">
        <f t="shared" si="4"/>
        <v>1.858736059479554E-2</v>
      </c>
      <c r="O39" s="29">
        <v>2</v>
      </c>
      <c r="P39" s="30">
        <f t="shared" si="5"/>
        <v>7.4349442379182153E-3</v>
      </c>
      <c r="Q39" s="29">
        <v>4</v>
      </c>
      <c r="R39" s="30">
        <f t="shared" si="6"/>
        <v>1.4869888475836431E-2</v>
      </c>
      <c r="S39" s="29">
        <v>96</v>
      </c>
      <c r="T39" s="30">
        <f t="shared" si="7"/>
        <v>0.35687732342007433</v>
      </c>
      <c r="U39" s="29">
        <v>1</v>
      </c>
      <c r="V39" s="30">
        <f t="shared" si="8"/>
        <v>3.7174721189591076E-3</v>
      </c>
      <c r="W39" s="29">
        <v>2</v>
      </c>
      <c r="X39" s="30">
        <f t="shared" si="9"/>
        <v>7.4349442379182153E-3</v>
      </c>
      <c r="Y39" s="29">
        <v>0</v>
      </c>
      <c r="Z39" s="30">
        <f t="shared" si="10"/>
        <v>0</v>
      </c>
      <c r="AA39" s="29">
        <v>6</v>
      </c>
      <c r="AB39" s="30">
        <f t="shared" si="11"/>
        <v>2.2304832713754646E-2</v>
      </c>
      <c r="AC39" s="29">
        <v>1</v>
      </c>
      <c r="AD39" s="30">
        <f t="shared" si="12"/>
        <v>3.7174721189591076E-3</v>
      </c>
      <c r="AE39" s="29">
        <v>0</v>
      </c>
      <c r="AF39" s="30">
        <f t="shared" si="13"/>
        <v>0</v>
      </c>
      <c r="AG39" s="29">
        <v>0</v>
      </c>
      <c r="AH39" s="30">
        <f t="shared" si="14"/>
        <v>0</v>
      </c>
      <c r="AI39" s="29">
        <v>0</v>
      </c>
      <c r="AJ39" s="30">
        <f t="shared" si="15"/>
        <v>0</v>
      </c>
      <c r="AK39" s="29">
        <f t="shared" si="16"/>
        <v>254</v>
      </c>
      <c r="AL39" s="30">
        <f t="shared" si="17"/>
        <v>0.94423791821561343</v>
      </c>
      <c r="AM39" s="29">
        <v>15</v>
      </c>
      <c r="AN39" s="30">
        <f t="shared" si="18"/>
        <v>5.5762081784386616E-2</v>
      </c>
      <c r="AO39" s="29">
        <f t="shared" si="19"/>
        <v>269</v>
      </c>
      <c r="AP39" s="31">
        <f t="shared" si="21"/>
        <v>1</v>
      </c>
      <c r="AQ39" s="24"/>
      <c r="AR39" s="32">
        <v>435</v>
      </c>
      <c r="AS39" s="30">
        <f t="shared" si="20"/>
        <v>0.61839080459770113</v>
      </c>
    </row>
    <row r="40" spans="1:45" ht="14.1" customHeight="1">
      <c r="A40" s="27" t="s">
        <v>12</v>
      </c>
      <c r="B40" s="28">
        <v>456</v>
      </c>
      <c r="C40" s="28" t="s">
        <v>14</v>
      </c>
      <c r="D40" s="20"/>
      <c r="E40" s="29">
        <v>44</v>
      </c>
      <c r="F40" s="30">
        <f t="shared" si="0"/>
        <v>0.15492957746478872</v>
      </c>
      <c r="G40" s="29">
        <v>64</v>
      </c>
      <c r="H40" s="30">
        <f t="shared" si="1"/>
        <v>0.22535211267605634</v>
      </c>
      <c r="I40" s="29">
        <v>4</v>
      </c>
      <c r="J40" s="30">
        <f t="shared" si="2"/>
        <v>1.4084507042253521E-2</v>
      </c>
      <c r="K40" s="29">
        <v>13</v>
      </c>
      <c r="L40" s="30">
        <f t="shared" si="3"/>
        <v>4.5774647887323945E-2</v>
      </c>
      <c r="M40" s="29">
        <v>4</v>
      </c>
      <c r="N40" s="30">
        <f t="shared" si="4"/>
        <v>1.4084507042253521E-2</v>
      </c>
      <c r="O40" s="29">
        <v>2</v>
      </c>
      <c r="P40" s="30">
        <f t="shared" si="5"/>
        <v>7.0422535211267607E-3</v>
      </c>
      <c r="Q40" s="29">
        <v>1</v>
      </c>
      <c r="R40" s="30">
        <f t="shared" si="6"/>
        <v>3.5211267605633804E-3</v>
      </c>
      <c r="S40" s="29">
        <v>130</v>
      </c>
      <c r="T40" s="30">
        <f t="shared" si="7"/>
        <v>0.45774647887323944</v>
      </c>
      <c r="U40" s="29">
        <v>3</v>
      </c>
      <c r="V40" s="30">
        <f t="shared" si="8"/>
        <v>1.0563380281690141E-2</v>
      </c>
      <c r="W40" s="29">
        <v>0</v>
      </c>
      <c r="X40" s="30">
        <f t="shared" si="9"/>
        <v>0</v>
      </c>
      <c r="Y40" s="29">
        <v>1</v>
      </c>
      <c r="Z40" s="30">
        <f t="shared" si="10"/>
        <v>3.5211267605633804E-3</v>
      </c>
      <c r="AA40" s="29">
        <v>2</v>
      </c>
      <c r="AB40" s="30">
        <f t="shared" si="11"/>
        <v>7.0422535211267607E-3</v>
      </c>
      <c r="AC40" s="29">
        <v>1</v>
      </c>
      <c r="AD40" s="30">
        <f t="shared" si="12"/>
        <v>3.5211267605633804E-3</v>
      </c>
      <c r="AE40" s="29">
        <v>0</v>
      </c>
      <c r="AF40" s="30">
        <f t="shared" si="13"/>
        <v>0</v>
      </c>
      <c r="AG40" s="29">
        <v>0</v>
      </c>
      <c r="AH40" s="30">
        <f t="shared" si="14"/>
        <v>0</v>
      </c>
      <c r="AI40" s="29">
        <v>0</v>
      </c>
      <c r="AJ40" s="30">
        <f t="shared" si="15"/>
        <v>0</v>
      </c>
      <c r="AK40" s="29">
        <f t="shared" si="16"/>
        <v>269</v>
      </c>
      <c r="AL40" s="30">
        <f t="shared" si="17"/>
        <v>0.94718309859154926</v>
      </c>
      <c r="AM40" s="29">
        <v>15</v>
      </c>
      <c r="AN40" s="30">
        <f t="shared" si="18"/>
        <v>5.2816901408450703E-2</v>
      </c>
      <c r="AO40" s="29">
        <f t="shared" si="19"/>
        <v>284</v>
      </c>
      <c r="AP40" s="31">
        <f t="shared" si="21"/>
        <v>1</v>
      </c>
      <c r="AQ40" s="24"/>
      <c r="AR40" s="32">
        <v>435</v>
      </c>
      <c r="AS40" s="30">
        <f t="shared" si="20"/>
        <v>0.65287356321839085</v>
      </c>
    </row>
    <row r="41" spans="1:45" ht="14.1" customHeight="1">
      <c r="A41" s="27" t="s">
        <v>12</v>
      </c>
      <c r="B41" s="28">
        <v>457</v>
      </c>
      <c r="C41" s="28" t="s">
        <v>13</v>
      </c>
      <c r="D41" s="20"/>
      <c r="E41" s="29">
        <v>58</v>
      </c>
      <c r="F41" s="30">
        <f t="shared" si="0"/>
        <v>0.11553784860557768</v>
      </c>
      <c r="G41" s="29">
        <v>187</v>
      </c>
      <c r="H41" s="30">
        <f t="shared" si="1"/>
        <v>0.37250996015936255</v>
      </c>
      <c r="I41" s="29">
        <v>10</v>
      </c>
      <c r="J41" s="30">
        <f t="shared" si="2"/>
        <v>1.9920318725099601E-2</v>
      </c>
      <c r="K41" s="29">
        <v>36</v>
      </c>
      <c r="L41" s="30">
        <f t="shared" si="3"/>
        <v>7.1713147410358571E-2</v>
      </c>
      <c r="M41" s="29">
        <v>7</v>
      </c>
      <c r="N41" s="30">
        <f t="shared" si="4"/>
        <v>1.3944223107569721E-2</v>
      </c>
      <c r="O41" s="29">
        <v>10</v>
      </c>
      <c r="P41" s="30">
        <f t="shared" si="5"/>
        <v>1.9920318725099601E-2</v>
      </c>
      <c r="Q41" s="29">
        <v>2</v>
      </c>
      <c r="R41" s="30">
        <f t="shared" si="6"/>
        <v>3.9840637450199202E-3</v>
      </c>
      <c r="S41" s="29">
        <v>155</v>
      </c>
      <c r="T41" s="30">
        <f t="shared" si="7"/>
        <v>0.30876494023904383</v>
      </c>
      <c r="U41" s="29">
        <v>7</v>
      </c>
      <c r="V41" s="30">
        <f t="shared" si="8"/>
        <v>1.3944223107569721E-2</v>
      </c>
      <c r="W41" s="29">
        <v>2</v>
      </c>
      <c r="X41" s="30">
        <f t="shared" si="9"/>
        <v>3.9840637450199202E-3</v>
      </c>
      <c r="Y41" s="29">
        <v>1</v>
      </c>
      <c r="Z41" s="30">
        <f t="shared" si="10"/>
        <v>1.9920318725099601E-3</v>
      </c>
      <c r="AA41" s="29">
        <v>5</v>
      </c>
      <c r="AB41" s="30">
        <f t="shared" si="11"/>
        <v>9.9601593625498006E-3</v>
      </c>
      <c r="AC41" s="29">
        <v>1</v>
      </c>
      <c r="AD41" s="30">
        <f t="shared" si="12"/>
        <v>1.9920318725099601E-3</v>
      </c>
      <c r="AE41" s="29">
        <v>0</v>
      </c>
      <c r="AF41" s="30">
        <f t="shared" si="13"/>
        <v>0</v>
      </c>
      <c r="AG41" s="29">
        <v>0</v>
      </c>
      <c r="AH41" s="30">
        <f t="shared" si="14"/>
        <v>0</v>
      </c>
      <c r="AI41" s="29">
        <v>2</v>
      </c>
      <c r="AJ41" s="30">
        <f t="shared" si="15"/>
        <v>3.9840637450199202E-3</v>
      </c>
      <c r="AK41" s="29">
        <f t="shared" si="16"/>
        <v>483</v>
      </c>
      <c r="AL41" s="30">
        <f t="shared" si="17"/>
        <v>0.96215139442231079</v>
      </c>
      <c r="AM41" s="29">
        <v>19</v>
      </c>
      <c r="AN41" s="30">
        <f t="shared" si="18"/>
        <v>3.7848605577689244E-2</v>
      </c>
      <c r="AO41" s="29">
        <f t="shared" si="19"/>
        <v>502</v>
      </c>
      <c r="AP41" s="31">
        <f t="shared" si="21"/>
        <v>1</v>
      </c>
      <c r="AQ41" s="24"/>
      <c r="AR41" s="32">
        <v>685</v>
      </c>
      <c r="AS41" s="30">
        <f t="shared" si="20"/>
        <v>0.73284671532846712</v>
      </c>
    </row>
    <row r="42" spans="1:45" ht="14.1" customHeight="1">
      <c r="A42" s="27" t="s">
        <v>12</v>
      </c>
      <c r="B42" s="28">
        <v>458</v>
      </c>
      <c r="C42" s="28" t="s">
        <v>13</v>
      </c>
      <c r="D42" s="20"/>
      <c r="E42" s="29">
        <v>40</v>
      </c>
      <c r="F42" s="30">
        <f t="shared" si="0"/>
        <v>0.1238390092879257</v>
      </c>
      <c r="G42" s="29">
        <v>92</v>
      </c>
      <c r="H42" s="30">
        <f t="shared" si="1"/>
        <v>0.28482972136222912</v>
      </c>
      <c r="I42" s="29">
        <v>4</v>
      </c>
      <c r="J42" s="30">
        <f t="shared" si="2"/>
        <v>1.238390092879257E-2</v>
      </c>
      <c r="K42" s="29">
        <v>28</v>
      </c>
      <c r="L42" s="30">
        <f t="shared" si="3"/>
        <v>8.6687306501547989E-2</v>
      </c>
      <c r="M42" s="29">
        <v>0</v>
      </c>
      <c r="N42" s="30">
        <f t="shared" si="4"/>
        <v>0</v>
      </c>
      <c r="O42" s="29">
        <v>4</v>
      </c>
      <c r="P42" s="30">
        <f t="shared" si="5"/>
        <v>1.238390092879257E-2</v>
      </c>
      <c r="Q42" s="29">
        <v>0</v>
      </c>
      <c r="R42" s="30">
        <f t="shared" si="6"/>
        <v>0</v>
      </c>
      <c r="S42" s="29">
        <v>123</v>
      </c>
      <c r="T42" s="30">
        <f t="shared" si="7"/>
        <v>0.38080495356037153</v>
      </c>
      <c r="U42" s="29">
        <v>3</v>
      </c>
      <c r="V42" s="30">
        <f t="shared" si="8"/>
        <v>9.2879256965944269E-3</v>
      </c>
      <c r="W42" s="29">
        <v>1</v>
      </c>
      <c r="X42" s="30">
        <f t="shared" si="9"/>
        <v>3.0959752321981426E-3</v>
      </c>
      <c r="Y42" s="29">
        <v>0</v>
      </c>
      <c r="Z42" s="30">
        <f t="shared" si="10"/>
        <v>0</v>
      </c>
      <c r="AA42" s="29">
        <v>6</v>
      </c>
      <c r="AB42" s="30">
        <f t="shared" si="11"/>
        <v>1.8575851393188854E-2</v>
      </c>
      <c r="AC42" s="29">
        <v>1</v>
      </c>
      <c r="AD42" s="30">
        <f t="shared" si="12"/>
        <v>3.0959752321981426E-3</v>
      </c>
      <c r="AE42" s="29">
        <v>0</v>
      </c>
      <c r="AF42" s="30">
        <f t="shared" si="13"/>
        <v>0</v>
      </c>
      <c r="AG42" s="29">
        <v>0</v>
      </c>
      <c r="AH42" s="30">
        <f t="shared" si="14"/>
        <v>0</v>
      </c>
      <c r="AI42" s="29">
        <v>0</v>
      </c>
      <c r="AJ42" s="30">
        <f t="shared" si="15"/>
        <v>0</v>
      </c>
      <c r="AK42" s="29">
        <f t="shared" si="16"/>
        <v>302</v>
      </c>
      <c r="AL42" s="30">
        <f t="shared" si="17"/>
        <v>0.93498452012383904</v>
      </c>
      <c r="AM42" s="29">
        <v>21</v>
      </c>
      <c r="AN42" s="30">
        <f t="shared" si="18"/>
        <v>6.5015479876160992E-2</v>
      </c>
      <c r="AO42" s="29">
        <f t="shared" si="19"/>
        <v>323</v>
      </c>
      <c r="AP42" s="31">
        <f t="shared" si="21"/>
        <v>1</v>
      </c>
      <c r="AQ42" s="24"/>
      <c r="AR42" s="32">
        <v>462</v>
      </c>
      <c r="AS42" s="30">
        <f t="shared" si="20"/>
        <v>0.69913419913419916</v>
      </c>
    </row>
    <row r="43" spans="1:45" ht="14.1" customHeight="1">
      <c r="A43" s="27" t="s">
        <v>12</v>
      </c>
      <c r="B43" s="28">
        <v>458</v>
      </c>
      <c r="C43" s="28" t="s">
        <v>14</v>
      </c>
      <c r="D43" s="20"/>
      <c r="E43" s="29">
        <v>47</v>
      </c>
      <c r="F43" s="30">
        <f t="shared" si="0"/>
        <v>0.16095890410958905</v>
      </c>
      <c r="G43" s="29">
        <v>75</v>
      </c>
      <c r="H43" s="30">
        <f t="shared" si="1"/>
        <v>0.25684931506849318</v>
      </c>
      <c r="I43" s="29">
        <v>4</v>
      </c>
      <c r="J43" s="30">
        <f t="shared" si="2"/>
        <v>1.3698630136986301E-2</v>
      </c>
      <c r="K43" s="29">
        <v>21</v>
      </c>
      <c r="L43" s="30">
        <f t="shared" si="3"/>
        <v>7.1917808219178078E-2</v>
      </c>
      <c r="M43" s="29">
        <v>3</v>
      </c>
      <c r="N43" s="30">
        <f t="shared" si="4"/>
        <v>1.0273972602739725E-2</v>
      </c>
      <c r="O43" s="29">
        <v>1</v>
      </c>
      <c r="P43" s="30">
        <f t="shared" si="5"/>
        <v>3.4246575342465752E-3</v>
      </c>
      <c r="Q43" s="29">
        <v>1</v>
      </c>
      <c r="R43" s="30">
        <f t="shared" si="6"/>
        <v>3.4246575342465752E-3</v>
      </c>
      <c r="S43" s="29">
        <v>113</v>
      </c>
      <c r="T43" s="30">
        <f t="shared" si="7"/>
        <v>0.38698630136986301</v>
      </c>
      <c r="U43" s="29">
        <v>7</v>
      </c>
      <c r="V43" s="30">
        <f t="shared" si="8"/>
        <v>2.3972602739726026E-2</v>
      </c>
      <c r="W43" s="29">
        <v>0</v>
      </c>
      <c r="X43" s="30">
        <f t="shared" si="9"/>
        <v>0</v>
      </c>
      <c r="Y43" s="29">
        <v>2</v>
      </c>
      <c r="Z43" s="30">
        <f t="shared" si="10"/>
        <v>6.8493150684931503E-3</v>
      </c>
      <c r="AA43" s="29">
        <v>4</v>
      </c>
      <c r="AB43" s="30">
        <f t="shared" si="11"/>
        <v>1.3698630136986301E-2</v>
      </c>
      <c r="AC43" s="29">
        <v>2</v>
      </c>
      <c r="AD43" s="30">
        <f t="shared" si="12"/>
        <v>6.8493150684931503E-3</v>
      </c>
      <c r="AE43" s="29">
        <v>0</v>
      </c>
      <c r="AF43" s="30">
        <f t="shared" si="13"/>
        <v>0</v>
      </c>
      <c r="AG43" s="29">
        <v>0</v>
      </c>
      <c r="AH43" s="30">
        <f t="shared" si="14"/>
        <v>0</v>
      </c>
      <c r="AI43" s="29">
        <v>0</v>
      </c>
      <c r="AJ43" s="30">
        <f t="shared" si="15"/>
        <v>0</v>
      </c>
      <c r="AK43" s="29">
        <f t="shared" si="16"/>
        <v>280</v>
      </c>
      <c r="AL43" s="30">
        <f t="shared" si="17"/>
        <v>0.95890410958904104</v>
      </c>
      <c r="AM43" s="29">
        <v>12</v>
      </c>
      <c r="AN43" s="30">
        <f t="shared" si="18"/>
        <v>4.1095890410958902E-2</v>
      </c>
      <c r="AO43" s="29">
        <f t="shared" si="19"/>
        <v>292</v>
      </c>
      <c r="AP43" s="31">
        <f t="shared" si="21"/>
        <v>1</v>
      </c>
      <c r="AQ43" s="24"/>
      <c r="AR43" s="32">
        <v>462</v>
      </c>
      <c r="AS43" s="30">
        <f t="shared" si="20"/>
        <v>0.63203463203463206</v>
      </c>
    </row>
    <row r="44" spans="1:45" ht="14.1" customHeight="1">
      <c r="A44" s="27" t="s">
        <v>12</v>
      </c>
      <c r="B44" s="28">
        <v>459</v>
      </c>
      <c r="C44" s="28" t="s">
        <v>13</v>
      </c>
      <c r="D44" s="20"/>
      <c r="E44" s="29">
        <v>47</v>
      </c>
      <c r="F44" s="30">
        <f t="shared" si="0"/>
        <v>0.1857707509881423</v>
      </c>
      <c r="G44" s="29">
        <v>54</v>
      </c>
      <c r="H44" s="30">
        <f t="shared" si="1"/>
        <v>0.2134387351778656</v>
      </c>
      <c r="I44" s="29">
        <v>1</v>
      </c>
      <c r="J44" s="30">
        <f t="shared" si="2"/>
        <v>3.952569169960474E-3</v>
      </c>
      <c r="K44" s="29">
        <v>32</v>
      </c>
      <c r="L44" s="30">
        <f t="shared" si="3"/>
        <v>0.12648221343873517</v>
      </c>
      <c r="M44" s="29">
        <v>3</v>
      </c>
      <c r="N44" s="30">
        <f t="shared" si="4"/>
        <v>1.1857707509881422E-2</v>
      </c>
      <c r="O44" s="29">
        <v>3</v>
      </c>
      <c r="P44" s="30">
        <f t="shared" si="5"/>
        <v>1.1857707509881422E-2</v>
      </c>
      <c r="Q44" s="29">
        <v>3</v>
      </c>
      <c r="R44" s="30">
        <f t="shared" si="6"/>
        <v>1.1857707509881422E-2</v>
      </c>
      <c r="S44" s="29">
        <v>95</v>
      </c>
      <c r="T44" s="30">
        <f t="shared" si="7"/>
        <v>0.37549407114624506</v>
      </c>
      <c r="U44" s="29">
        <v>2</v>
      </c>
      <c r="V44" s="30">
        <f t="shared" si="8"/>
        <v>7.9051383399209481E-3</v>
      </c>
      <c r="W44" s="29">
        <v>1</v>
      </c>
      <c r="X44" s="30">
        <f t="shared" si="9"/>
        <v>3.952569169960474E-3</v>
      </c>
      <c r="Y44" s="29">
        <v>0</v>
      </c>
      <c r="Z44" s="30">
        <f t="shared" si="10"/>
        <v>0</v>
      </c>
      <c r="AA44" s="29">
        <v>1</v>
      </c>
      <c r="AB44" s="30">
        <f t="shared" si="11"/>
        <v>3.952569169960474E-3</v>
      </c>
      <c r="AC44" s="29">
        <v>0</v>
      </c>
      <c r="AD44" s="30">
        <f t="shared" si="12"/>
        <v>0</v>
      </c>
      <c r="AE44" s="29">
        <v>0</v>
      </c>
      <c r="AF44" s="30">
        <f t="shared" si="13"/>
        <v>0</v>
      </c>
      <c r="AG44" s="29">
        <v>0</v>
      </c>
      <c r="AH44" s="30">
        <f t="shared" si="14"/>
        <v>0</v>
      </c>
      <c r="AI44" s="29">
        <v>0</v>
      </c>
      <c r="AJ44" s="30">
        <f t="shared" si="15"/>
        <v>0</v>
      </c>
      <c r="AK44" s="29">
        <f t="shared" si="16"/>
        <v>242</v>
      </c>
      <c r="AL44" s="30">
        <f t="shared" si="17"/>
        <v>0.95652173913043481</v>
      </c>
      <c r="AM44" s="29">
        <v>11</v>
      </c>
      <c r="AN44" s="30">
        <f t="shared" si="18"/>
        <v>4.3478260869565216E-2</v>
      </c>
      <c r="AO44" s="29">
        <f t="shared" si="19"/>
        <v>253</v>
      </c>
      <c r="AP44" s="31">
        <f t="shared" si="21"/>
        <v>1</v>
      </c>
      <c r="AQ44" s="24"/>
      <c r="AR44" s="32">
        <v>380</v>
      </c>
      <c r="AS44" s="30">
        <f t="shared" si="20"/>
        <v>0.66578947368421049</v>
      </c>
    </row>
    <row r="45" spans="1:45" ht="14.1" customHeight="1">
      <c r="A45" s="27" t="s">
        <v>12</v>
      </c>
      <c r="B45" s="28">
        <v>459</v>
      </c>
      <c r="C45" s="28" t="s">
        <v>14</v>
      </c>
      <c r="D45" s="20"/>
      <c r="E45" s="29">
        <v>46</v>
      </c>
      <c r="F45" s="30">
        <f t="shared" si="0"/>
        <v>0.17898832684824903</v>
      </c>
      <c r="G45" s="29">
        <v>58</v>
      </c>
      <c r="H45" s="30">
        <f t="shared" si="1"/>
        <v>0.22568093385214008</v>
      </c>
      <c r="I45" s="29">
        <v>8</v>
      </c>
      <c r="J45" s="30">
        <f t="shared" si="2"/>
        <v>3.1128404669260701E-2</v>
      </c>
      <c r="K45" s="29">
        <v>39</v>
      </c>
      <c r="L45" s="30">
        <f t="shared" si="3"/>
        <v>0.1517509727626459</v>
      </c>
      <c r="M45" s="29">
        <v>1</v>
      </c>
      <c r="N45" s="30">
        <f t="shared" si="4"/>
        <v>3.8910505836575876E-3</v>
      </c>
      <c r="O45" s="29">
        <v>1</v>
      </c>
      <c r="P45" s="30">
        <f t="shared" si="5"/>
        <v>3.8910505836575876E-3</v>
      </c>
      <c r="Q45" s="29">
        <v>1</v>
      </c>
      <c r="R45" s="30">
        <f t="shared" si="6"/>
        <v>3.8910505836575876E-3</v>
      </c>
      <c r="S45" s="29">
        <v>82</v>
      </c>
      <c r="T45" s="30">
        <f t="shared" si="7"/>
        <v>0.31906614785992216</v>
      </c>
      <c r="U45" s="29">
        <v>3</v>
      </c>
      <c r="V45" s="30">
        <f t="shared" si="8"/>
        <v>1.1673151750972763E-2</v>
      </c>
      <c r="W45" s="29">
        <v>2</v>
      </c>
      <c r="X45" s="30">
        <f t="shared" si="9"/>
        <v>7.7821011673151752E-3</v>
      </c>
      <c r="Y45" s="29">
        <v>1</v>
      </c>
      <c r="Z45" s="30">
        <f t="shared" si="10"/>
        <v>3.8910505836575876E-3</v>
      </c>
      <c r="AA45" s="29">
        <v>5</v>
      </c>
      <c r="AB45" s="30">
        <f t="shared" si="11"/>
        <v>1.9455252918287938E-2</v>
      </c>
      <c r="AC45" s="29">
        <v>1</v>
      </c>
      <c r="AD45" s="30">
        <f t="shared" si="12"/>
        <v>3.8910505836575876E-3</v>
      </c>
      <c r="AE45" s="29">
        <v>0</v>
      </c>
      <c r="AF45" s="30">
        <f t="shared" si="13"/>
        <v>0</v>
      </c>
      <c r="AG45" s="29">
        <v>0</v>
      </c>
      <c r="AH45" s="30">
        <f t="shared" si="14"/>
        <v>0</v>
      </c>
      <c r="AI45" s="29">
        <v>0</v>
      </c>
      <c r="AJ45" s="30">
        <f t="shared" si="15"/>
        <v>0</v>
      </c>
      <c r="AK45" s="29">
        <f t="shared" si="16"/>
        <v>248</v>
      </c>
      <c r="AL45" s="30">
        <f t="shared" si="17"/>
        <v>0.96498054474708173</v>
      </c>
      <c r="AM45" s="29">
        <v>9</v>
      </c>
      <c r="AN45" s="30">
        <f t="shared" si="18"/>
        <v>3.5019455252918288E-2</v>
      </c>
      <c r="AO45" s="29">
        <f t="shared" si="19"/>
        <v>257</v>
      </c>
      <c r="AP45" s="31">
        <f t="shared" si="21"/>
        <v>1</v>
      </c>
      <c r="AQ45" s="24"/>
      <c r="AR45" s="32">
        <v>380</v>
      </c>
      <c r="AS45" s="30">
        <f t="shared" si="20"/>
        <v>0.6763157894736842</v>
      </c>
    </row>
    <row r="46" spans="1:45" ht="14.1" customHeight="1">
      <c r="A46" s="27" t="s">
        <v>12</v>
      </c>
      <c r="B46" s="28">
        <v>460</v>
      </c>
      <c r="C46" s="28" t="s">
        <v>13</v>
      </c>
      <c r="D46" s="20"/>
      <c r="E46" s="29">
        <v>60</v>
      </c>
      <c r="F46" s="30">
        <f t="shared" si="0"/>
        <v>0.15</v>
      </c>
      <c r="G46" s="29">
        <v>99</v>
      </c>
      <c r="H46" s="30">
        <f t="shared" si="1"/>
        <v>0.2475</v>
      </c>
      <c r="I46" s="29">
        <v>19</v>
      </c>
      <c r="J46" s="30">
        <f t="shared" si="2"/>
        <v>4.7500000000000001E-2</v>
      </c>
      <c r="K46" s="29">
        <v>53</v>
      </c>
      <c r="L46" s="30">
        <f t="shared" si="3"/>
        <v>0.13250000000000001</v>
      </c>
      <c r="M46" s="29">
        <v>11</v>
      </c>
      <c r="N46" s="30">
        <f t="shared" si="4"/>
        <v>2.75E-2</v>
      </c>
      <c r="O46" s="29">
        <v>5</v>
      </c>
      <c r="P46" s="30">
        <f t="shared" si="5"/>
        <v>1.2500000000000001E-2</v>
      </c>
      <c r="Q46" s="29">
        <v>7</v>
      </c>
      <c r="R46" s="30">
        <f t="shared" si="6"/>
        <v>1.7500000000000002E-2</v>
      </c>
      <c r="S46" s="29">
        <v>110</v>
      </c>
      <c r="T46" s="30">
        <f t="shared" si="7"/>
        <v>0.27500000000000002</v>
      </c>
      <c r="U46" s="29">
        <v>5</v>
      </c>
      <c r="V46" s="30">
        <f t="shared" si="8"/>
        <v>1.2500000000000001E-2</v>
      </c>
      <c r="W46" s="29">
        <v>3</v>
      </c>
      <c r="X46" s="30">
        <f t="shared" si="9"/>
        <v>7.4999999999999997E-3</v>
      </c>
      <c r="Y46" s="29">
        <v>0</v>
      </c>
      <c r="Z46" s="30">
        <f t="shared" si="10"/>
        <v>0</v>
      </c>
      <c r="AA46" s="29">
        <v>12</v>
      </c>
      <c r="AB46" s="30">
        <f t="shared" si="11"/>
        <v>0.03</v>
      </c>
      <c r="AC46" s="29">
        <v>1</v>
      </c>
      <c r="AD46" s="30">
        <f t="shared" si="12"/>
        <v>2.5000000000000001E-3</v>
      </c>
      <c r="AE46" s="29">
        <v>1</v>
      </c>
      <c r="AF46" s="30">
        <f t="shared" si="13"/>
        <v>2.5000000000000001E-3</v>
      </c>
      <c r="AG46" s="29">
        <v>2</v>
      </c>
      <c r="AH46" s="30">
        <f t="shared" si="14"/>
        <v>5.0000000000000001E-3</v>
      </c>
      <c r="AI46" s="29">
        <v>3</v>
      </c>
      <c r="AJ46" s="30">
        <f t="shared" si="15"/>
        <v>7.4999999999999997E-3</v>
      </c>
      <c r="AK46" s="29">
        <f t="shared" si="16"/>
        <v>391</v>
      </c>
      <c r="AL46" s="30">
        <f t="shared" si="17"/>
        <v>0.97750000000000004</v>
      </c>
      <c r="AM46" s="29">
        <v>9</v>
      </c>
      <c r="AN46" s="30">
        <f t="shared" si="18"/>
        <v>2.2499999999999999E-2</v>
      </c>
      <c r="AO46" s="29">
        <f t="shared" si="19"/>
        <v>400</v>
      </c>
      <c r="AP46" s="31">
        <f t="shared" si="21"/>
        <v>1</v>
      </c>
      <c r="AQ46" s="24"/>
      <c r="AR46" s="32">
        <v>623</v>
      </c>
      <c r="AS46" s="30">
        <f t="shared" si="20"/>
        <v>0.6420545746388443</v>
      </c>
    </row>
    <row r="47" spans="1:45" ht="14.1" customHeight="1">
      <c r="A47" s="27" t="s">
        <v>12</v>
      </c>
      <c r="B47" s="28">
        <v>460</v>
      </c>
      <c r="C47" s="28" t="s">
        <v>17</v>
      </c>
      <c r="D47" s="20"/>
      <c r="E47" s="29">
        <v>1</v>
      </c>
      <c r="F47" s="30">
        <f t="shared" si="0"/>
        <v>4.5454545454545456E-2</v>
      </c>
      <c r="G47" s="29">
        <v>7</v>
      </c>
      <c r="H47" s="30">
        <f t="shared" si="1"/>
        <v>0.31818181818181818</v>
      </c>
      <c r="I47" s="29">
        <v>3</v>
      </c>
      <c r="J47" s="30">
        <f t="shared" si="2"/>
        <v>0.13636363636363635</v>
      </c>
      <c r="K47" s="29">
        <v>1</v>
      </c>
      <c r="L47" s="30">
        <f t="shared" si="3"/>
        <v>4.5454545454545456E-2</v>
      </c>
      <c r="M47" s="29">
        <v>0</v>
      </c>
      <c r="N47" s="30">
        <f t="shared" si="4"/>
        <v>0</v>
      </c>
      <c r="O47" s="29">
        <v>0</v>
      </c>
      <c r="P47" s="30">
        <f t="shared" si="5"/>
        <v>0</v>
      </c>
      <c r="Q47" s="29">
        <v>1</v>
      </c>
      <c r="R47" s="30">
        <f t="shared" si="6"/>
        <v>4.5454545454545456E-2</v>
      </c>
      <c r="S47" s="29">
        <v>9</v>
      </c>
      <c r="T47" s="30">
        <f t="shared" si="7"/>
        <v>0.40909090909090912</v>
      </c>
      <c r="U47" s="29">
        <v>0</v>
      </c>
      <c r="V47" s="30">
        <f t="shared" si="8"/>
        <v>0</v>
      </c>
      <c r="W47" s="29">
        <v>0</v>
      </c>
      <c r="X47" s="30">
        <f t="shared" si="9"/>
        <v>0</v>
      </c>
      <c r="Y47" s="29">
        <v>0</v>
      </c>
      <c r="Z47" s="30">
        <f t="shared" si="10"/>
        <v>0</v>
      </c>
      <c r="AA47" s="29">
        <v>0</v>
      </c>
      <c r="AB47" s="30">
        <f t="shared" si="11"/>
        <v>0</v>
      </c>
      <c r="AC47" s="29">
        <v>0</v>
      </c>
      <c r="AD47" s="30">
        <f t="shared" si="12"/>
        <v>0</v>
      </c>
      <c r="AE47" s="29">
        <v>0</v>
      </c>
      <c r="AF47" s="30">
        <f t="shared" si="13"/>
        <v>0</v>
      </c>
      <c r="AG47" s="29">
        <v>0</v>
      </c>
      <c r="AH47" s="30">
        <f t="shared" si="14"/>
        <v>0</v>
      </c>
      <c r="AI47" s="29">
        <v>0</v>
      </c>
      <c r="AJ47" s="30">
        <f t="shared" si="15"/>
        <v>0</v>
      </c>
      <c r="AK47" s="29">
        <f t="shared" si="16"/>
        <v>22</v>
      </c>
      <c r="AL47" s="30">
        <f t="shared" si="17"/>
        <v>1</v>
      </c>
      <c r="AM47" s="29">
        <v>0</v>
      </c>
      <c r="AN47" s="30">
        <f t="shared" si="18"/>
        <v>0</v>
      </c>
      <c r="AO47" s="29">
        <f t="shared" si="19"/>
        <v>22</v>
      </c>
      <c r="AP47" s="31">
        <f t="shared" si="21"/>
        <v>1</v>
      </c>
      <c r="AQ47" s="24"/>
      <c r="AR47" s="33"/>
      <c r="AS47" s="34"/>
    </row>
    <row r="48" spans="1:45" ht="14.1" customHeight="1">
      <c r="A48" s="27" t="s">
        <v>12</v>
      </c>
      <c r="B48" s="28">
        <v>461</v>
      </c>
      <c r="C48" s="28" t="s">
        <v>13</v>
      </c>
      <c r="D48" s="20"/>
      <c r="E48" s="29">
        <v>41</v>
      </c>
      <c r="F48" s="30">
        <f t="shared" si="0"/>
        <v>0.10073710073710074</v>
      </c>
      <c r="G48" s="29">
        <v>110</v>
      </c>
      <c r="H48" s="30">
        <f t="shared" si="1"/>
        <v>0.27027027027027029</v>
      </c>
      <c r="I48" s="29">
        <v>10</v>
      </c>
      <c r="J48" s="30">
        <f t="shared" si="2"/>
        <v>2.4570024570024569E-2</v>
      </c>
      <c r="K48" s="29">
        <v>37</v>
      </c>
      <c r="L48" s="30">
        <f t="shared" si="3"/>
        <v>9.0909090909090912E-2</v>
      </c>
      <c r="M48" s="29">
        <v>5</v>
      </c>
      <c r="N48" s="30">
        <f t="shared" si="4"/>
        <v>1.2285012285012284E-2</v>
      </c>
      <c r="O48" s="29">
        <v>4</v>
      </c>
      <c r="P48" s="30">
        <f t="shared" si="5"/>
        <v>9.8280098280098278E-3</v>
      </c>
      <c r="Q48" s="29">
        <v>3</v>
      </c>
      <c r="R48" s="30">
        <f t="shared" si="6"/>
        <v>7.3710073710073713E-3</v>
      </c>
      <c r="S48" s="29">
        <v>154</v>
      </c>
      <c r="T48" s="30">
        <f t="shared" si="7"/>
        <v>0.3783783783783784</v>
      </c>
      <c r="U48" s="29">
        <v>3</v>
      </c>
      <c r="V48" s="30">
        <f t="shared" si="8"/>
        <v>7.3710073710073713E-3</v>
      </c>
      <c r="W48" s="29">
        <v>2</v>
      </c>
      <c r="X48" s="30">
        <f t="shared" si="9"/>
        <v>4.9140049140049139E-3</v>
      </c>
      <c r="Y48" s="29">
        <v>1</v>
      </c>
      <c r="Z48" s="30">
        <f t="shared" si="10"/>
        <v>2.4570024570024569E-3</v>
      </c>
      <c r="AA48" s="29">
        <v>11</v>
      </c>
      <c r="AB48" s="30">
        <f t="shared" si="11"/>
        <v>2.7027027027027029E-2</v>
      </c>
      <c r="AC48" s="29">
        <v>3</v>
      </c>
      <c r="AD48" s="30">
        <f t="shared" si="12"/>
        <v>7.3710073710073713E-3</v>
      </c>
      <c r="AE48" s="29">
        <v>3</v>
      </c>
      <c r="AF48" s="30">
        <f t="shared" si="13"/>
        <v>7.3710073710073713E-3</v>
      </c>
      <c r="AG48" s="29">
        <v>0</v>
      </c>
      <c r="AH48" s="30">
        <f t="shared" si="14"/>
        <v>0</v>
      </c>
      <c r="AI48" s="29">
        <v>0</v>
      </c>
      <c r="AJ48" s="30">
        <f t="shared" si="15"/>
        <v>0</v>
      </c>
      <c r="AK48" s="29">
        <f t="shared" si="16"/>
        <v>387</v>
      </c>
      <c r="AL48" s="30">
        <f t="shared" si="17"/>
        <v>0.9508599508599509</v>
      </c>
      <c r="AM48" s="29">
        <v>20</v>
      </c>
      <c r="AN48" s="30">
        <f t="shared" si="18"/>
        <v>4.9140049140049137E-2</v>
      </c>
      <c r="AO48" s="29">
        <f t="shared" si="19"/>
        <v>407</v>
      </c>
      <c r="AP48" s="31">
        <f t="shared" si="21"/>
        <v>1</v>
      </c>
      <c r="AQ48" s="24"/>
      <c r="AR48" s="32">
        <v>568</v>
      </c>
      <c r="AS48" s="30">
        <f t="shared" si="20"/>
        <v>0.71654929577464788</v>
      </c>
    </row>
    <row r="49" spans="1:45" ht="14.1" customHeight="1">
      <c r="A49" s="27" t="s">
        <v>12</v>
      </c>
      <c r="B49" s="28">
        <v>461</v>
      </c>
      <c r="C49" s="28" t="s">
        <v>14</v>
      </c>
      <c r="D49" s="20"/>
      <c r="E49" s="29">
        <v>31</v>
      </c>
      <c r="F49" s="30">
        <f t="shared" si="0"/>
        <v>8.5872576177285317E-2</v>
      </c>
      <c r="G49" s="29">
        <v>115</v>
      </c>
      <c r="H49" s="30">
        <f t="shared" si="1"/>
        <v>0.31855955678670361</v>
      </c>
      <c r="I49" s="29">
        <v>7</v>
      </c>
      <c r="J49" s="30">
        <f t="shared" si="2"/>
        <v>1.9390581717451522E-2</v>
      </c>
      <c r="K49" s="29">
        <v>22</v>
      </c>
      <c r="L49" s="30">
        <f t="shared" si="3"/>
        <v>6.0941828254847646E-2</v>
      </c>
      <c r="M49" s="29">
        <v>3</v>
      </c>
      <c r="N49" s="30">
        <f t="shared" si="4"/>
        <v>8.3102493074792248E-3</v>
      </c>
      <c r="O49" s="29">
        <v>4</v>
      </c>
      <c r="P49" s="30">
        <f t="shared" si="5"/>
        <v>1.1080332409972299E-2</v>
      </c>
      <c r="Q49" s="29">
        <v>3</v>
      </c>
      <c r="R49" s="30">
        <f t="shared" si="6"/>
        <v>8.3102493074792248E-3</v>
      </c>
      <c r="S49" s="29">
        <v>144</v>
      </c>
      <c r="T49" s="30">
        <f t="shared" si="7"/>
        <v>0.39889196675900279</v>
      </c>
      <c r="U49" s="29">
        <v>4</v>
      </c>
      <c r="V49" s="30">
        <f t="shared" si="8"/>
        <v>1.1080332409972299E-2</v>
      </c>
      <c r="W49" s="29">
        <v>0</v>
      </c>
      <c r="X49" s="30">
        <f t="shared" si="9"/>
        <v>0</v>
      </c>
      <c r="Y49" s="29">
        <v>0</v>
      </c>
      <c r="Z49" s="30">
        <f t="shared" si="10"/>
        <v>0</v>
      </c>
      <c r="AA49" s="29">
        <v>8</v>
      </c>
      <c r="AB49" s="30">
        <f t="shared" si="11"/>
        <v>2.2160664819944598E-2</v>
      </c>
      <c r="AC49" s="29">
        <v>2</v>
      </c>
      <c r="AD49" s="30">
        <f t="shared" si="12"/>
        <v>5.5401662049861496E-3</v>
      </c>
      <c r="AE49" s="29">
        <v>2</v>
      </c>
      <c r="AF49" s="30">
        <f t="shared" si="13"/>
        <v>5.5401662049861496E-3</v>
      </c>
      <c r="AG49" s="29">
        <v>0</v>
      </c>
      <c r="AH49" s="30">
        <f t="shared" si="14"/>
        <v>0</v>
      </c>
      <c r="AI49" s="29">
        <v>0</v>
      </c>
      <c r="AJ49" s="30">
        <f t="shared" si="15"/>
        <v>0</v>
      </c>
      <c r="AK49" s="29">
        <f t="shared" si="16"/>
        <v>345</v>
      </c>
      <c r="AL49" s="30">
        <f t="shared" si="17"/>
        <v>0.95567867036011078</v>
      </c>
      <c r="AM49" s="29">
        <v>16</v>
      </c>
      <c r="AN49" s="30">
        <f t="shared" si="18"/>
        <v>4.4321329639889197E-2</v>
      </c>
      <c r="AO49" s="29">
        <f t="shared" si="19"/>
        <v>361</v>
      </c>
      <c r="AP49" s="31">
        <f t="shared" si="21"/>
        <v>1</v>
      </c>
      <c r="AQ49" s="24"/>
      <c r="AR49" s="32">
        <v>568</v>
      </c>
      <c r="AS49" s="30">
        <f t="shared" si="20"/>
        <v>0.63556338028169013</v>
      </c>
    </row>
    <row r="50" spans="1:45" ht="14.1" customHeight="1">
      <c r="A50" s="27" t="s">
        <v>12</v>
      </c>
      <c r="B50" s="28">
        <v>462</v>
      </c>
      <c r="C50" s="28" t="s">
        <v>13</v>
      </c>
      <c r="D50" s="20"/>
      <c r="E50" s="29">
        <v>40</v>
      </c>
      <c r="F50" s="30">
        <f t="shared" si="0"/>
        <v>0.12944983818770225</v>
      </c>
      <c r="G50" s="29">
        <v>83</v>
      </c>
      <c r="H50" s="30">
        <f t="shared" si="1"/>
        <v>0.26860841423948217</v>
      </c>
      <c r="I50" s="29">
        <v>5</v>
      </c>
      <c r="J50" s="30">
        <f t="shared" si="2"/>
        <v>1.6181229773462782E-2</v>
      </c>
      <c r="K50" s="29">
        <v>39</v>
      </c>
      <c r="L50" s="30">
        <f t="shared" si="3"/>
        <v>0.12621359223300971</v>
      </c>
      <c r="M50" s="29">
        <v>6</v>
      </c>
      <c r="N50" s="30">
        <f t="shared" si="4"/>
        <v>1.9417475728155338E-2</v>
      </c>
      <c r="O50" s="29">
        <v>2</v>
      </c>
      <c r="P50" s="30">
        <f t="shared" si="5"/>
        <v>6.4724919093851136E-3</v>
      </c>
      <c r="Q50" s="29">
        <v>2</v>
      </c>
      <c r="R50" s="30">
        <f t="shared" si="6"/>
        <v>6.4724919093851136E-3</v>
      </c>
      <c r="S50" s="29">
        <v>107</v>
      </c>
      <c r="T50" s="30">
        <f t="shared" si="7"/>
        <v>0.34627831715210355</v>
      </c>
      <c r="U50" s="29">
        <v>2</v>
      </c>
      <c r="V50" s="30">
        <f t="shared" si="8"/>
        <v>6.4724919093851136E-3</v>
      </c>
      <c r="W50" s="29">
        <v>2</v>
      </c>
      <c r="X50" s="30">
        <f t="shared" si="9"/>
        <v>6.4724919093851136E-3</v>
      </c>
      <c r="Y50" s="29">
        <v>0</v>
      </c>
      <c r="Z50" s="30">
        <f t="shared" si="10"/>
        <v>0</v>
      </c>
      <c r="AA50" s="29">
        <v>1</v>
      </c>
      <c r="AB50" s="30">
        <f t="shared" si="11"/>
        <v>3.2362459546925568E-3</v>
      </c>
      <c r="AC50" s="29">
        <v>3</v>
      </c>
      <c r="AD50" s="30">
        <f t="shared" si="12"/>
        <v>9.7087378640776691E-3</v>
      </c>
      <c r="AE50" s="29">
        <v>0</v>
      </c>
      <c r="AF50" s="30">
        <f t="shared" si="13"/>
        <v>0</v>
      </c>
      <c r="AG50" s="29">
        <v>0</v>
      </c>
      <c r="AH50" s="30">
        <f t="shared" si="14"/>
        <v>0</v>
      </c>
      <c r="AI50" s="29">
        <v>0</v>
      </c>
      <c r="AJ50" s="30">
        <f t="shared" si="15"/>
        <v>0</v>
      </c>
      <c r="AK50" s="29">
        <f t="shared" si="16"/>
        <v>292</v>
      </c>
      <c r="AL50" s="30">
        <f t="shared" si="17"/>
        <v>0.94498381877022652</v>
      </c>
      <c r="AM50" s="29">
        <v>17</v>
      </c>
      <c r="AN50" s="30">
        <f t="shared" si="18"/>
        <v>5.5016181229773461E-2</v>
      </c>
      <c r="AO50" s="29">
        <f t="shared" si="19"/>
        <v>309</v>
      </c>
      <c r="AP50" s="31">
        <f t="shared" si="21"/>
        <v>1</v>
      </c>
      <c r="AQ50" s="24"/>
      <c r="AR50" s="32">
        <v>523</v>
      </c>
      <c r="AS50" s="30">
        <f t="shared" si="20"/>
        <v>0.59082217973231355</v>
      </c>
    </row>
    <row r="51" spans="1:45" ht="14.1" customHeight="1">
      <c r="A51" s="27" t="s">
        <v>12</v>
      </c>
      <c r="B51" s="28">
        <v>462</v>
      </c>
      <c r="C51" s="28" t="s">
        <v>14</v>
      </c>
      <c r="D51" s="20"/>
      <c r="E51" s="29">
        <v>33</v>
      </c>
      <c r="F51" s="30">
        <f t="shared" si="0"/>
        <v>0.10476190476190476</v>
      </c>
      <c r="G51" s="29">
        <v>99</v>
      </c>
      <c r="H51" s="30">
        <f t="shared" si="1"/>
        <v>0.31428571428571428</v>
      </c>
      <c r="I51" s="29">
        <v>7</v>
      </c>
      <c r="J51" s="30">
        <f t="shared" si="2"/>
        <v>2.2222222222222223E-2</v>
      </c>
      <c r="K51" s="29">
        <v>35</v>
      </c>
      <c r="L51" s="30">
        <f t="shared" si="3"/>
        <v>0.1111111111111111</v>
      </c>
      <c r="M51" s="29">
        <v>8</v>
      </c>
      <c r="N51" s="30">
        <f t="shared" si="4"/>
        <v>2.5396825396825397E-2</v>
      </c>
      <c r="O51" s="29">
        <v>2</v>
      </c>
      <c r="P51" s="30">
        <f t="shared" si="5"/>
        <v>6.3492063492063492E-3</v>
      </c>
      <c r="Q51" s="29">
        <v>1</v>
      </c>
      <c r="R51" s="30">
        <f t="shared" si="6"/>
        <v>3.1746031746031746E-3</v>
      </c>
      <c r="S51" s="29">
        <v>119</v>
      </c>
      <c r="T51" s="30">
        <f t="shared" si="7"/>
        <v>0.37777777777777777</v>
      </c>
      <c r="U51" s="29">
        <v>4</v>
      </c>
      <c r="V51" s="30">
        <f t="shared" si="8"/>
        <v>1.2698412698412698E-2</v>
      </c>
      <c r="W51" s="29">
        <v>1</v>
      </c>
      <c r="X51" s="30">
        <f t="shared" si="9"/>
        <v>3.1746031746031746E-3</v>
      </c>
      <c r="Y51" s="29">
        <v>0</v>
      </c>
      <c r="Z51" s="30">
        <f t="shared" si="10"/>
        <v>0</v>
      </c>
      <c r="AA51" s="29">
        <v>5</v>
      </c>
      <c r="AB51" s="30">
        <f t="shared" si="11"/>
        <v>1.5873015873015872E-2</v>
      </c>
      <c r="AC51" s="29">
        <v>1</v>
      </c>
      <c r="AD51" s="30">
        <f t="shared" si="12"/>
        <v>3.1746031746031746E-3</v>
      </c>
      <c r="AE51" s="29">
        <v>0</v>
      </c>
      <c r="AF51" s="30">
        <f t="shared" si="13"/>
        <v>0</v>
      </c>
      <c r="AG51" s="29">
        <v>0</v>
      </c>
      <c r="AH51" s="30">
        <f t="shared" si="14"/>
        <v>0</v>
      </c>
      <c r="AI51" s="29">
        <v>0</v>
      </c>
      <c r="AJ51" s="30">
        <f t="shared" si="15"/>
        <v>0</v>
      </c>
      <c r="AK51" s="29">
        <f t="shared" si="16"/>
        <v>315</v>
      </c>
      <c r="AL51" s="30">
        <f t="shared" si="17"/>
        <v>1</v>
      </c>
      <c r="AM51" s="29">
        <v>0</v>
      </c>
      <c r="AN51" s="30">
        <f t="shared" si="18"/>
        <v>0</v>
      </c>
      <c r="AO51" s="29">
        <f t="shared" si="19"/>
        <v>315</v>
      </c>
      <c r="AP51" s="31">
        <f t="shared" si="21"/>
        <v>1</v>
      </c>
      <c r="AQ51" s="24"/>
      <c r="AR51" s="32">
        <v>522</v>
      </c>
      <c r="AS51" s="30">
        <f t="shared" si="20"/>
        <v>0.60344827586206895</v>
      </c>
    </row>
    <row r="52" spans="1:45" ht="14.1" customHeight="1">
      <c r="A52" s="27" t="s">
        <v>12</v>
      </c>
      <c r="B52" s="28">
        <v>463</v>
      </c>
      <c r="C52" s="28" t="s">
        <v>13</v>
      </c>
      <c r="D52" s="20"/>
      <c r="E52" s="29">
        <v>68</v>
      </c>
      <c r="F52" s="30">
        <f t="shared" si="0"/>
        <v>0.17616580310880828</v>
      </c>
      <c r="G52" s="29">
        <v>125</v>
      </c>
      <c r="H52" s="30">
        <f t="shared" si="1"/>
        <v>0.32383419689119169</v>
      </c>
      <c r="I52" s="29">
        <v>7</v>
      </c>
      <c r="J52" s="30">
        <f t="shared" si="2"/>
        <v>1.8134715025906734E-2</v>
      </c>
      <c r="K52" s="29">
        <v>33</v>
      </c>
      <c r="L52" s="30">
        <f t="shared" si="3"/>
        <v>8.549222797927461E-2</v>
      </c>
      <c r="M52" s="29">
        <v>4</v>
      </c>
      <c r="N52" s="30">
        <f t="shared" si="4"/>
        <v>1.0362694300518135E-2</v>
      </c>
      <c r="O52" s="29">
        <v>2</v>
      </c>
      <c r="P52" s="30">
        <f t="shared" si="5"/>
        <v>5.1813471502590676E-3</v>
      </c>
      <c r="Q52" s="29">
        <v>0</v>
      </c>
      <c r="R52" s="30">
        <f t="shared" si="6"/>
        <v>0</v>
      </c>
      <c r="S52" s="29">
        <v>111</v>
      </c>
      <c r="T52" s="30">
        <f t="shared" si="7"/>
        <v>0.28756476683937826</v>
      </c>
      <c r="U52" s="29">
        <v>9</v>
      </c>
      <c r="V52" s="30">
        <f t="shared" si="8"/>
        <v>2.3316062176165803E-2</v>
      </c>
      <c r="W52" s="29">
        <v>0</v>
      </c>
      <c r="X52" s="30">
        <f t="shared" si="9"/>
        <v>0</v>
      </c>
      <c r="Y52" s="29">
        <v>0</v>
      </c>
      <c r="Z52" s="30">
        <f t="shared" si="10"/>
        <v>0</v>
      </c>
      <c r="AA52" s="29">
        <v>7</v>
      </c>
      <c r="AB52" s="30">
        <f t="shared" si="11"/>
        <v>1.8134715025906734E-2</v>
      </c>
      <c r="AC52" s="29">
        <v>2</v>
      </c>
      <c r="AD52" s="30">
        <f t="shared" si="12"/>
        <v>5.1813471502590676E-3</v>
      </c>
      <c r="AE52" s="29">
        <v>0</v>
      </c>
      <c r="AF52" s="30">
        <f t="shared" si="13"/>
        <v>0</v>
      </c>
      <c r="AG52" s="29">
        <v>0</v>
      </c>
      <c r="AH52" s="30">
        <f t="shared" si="14"/>
        <v>0</v>
      </c>
      <c r="AI52" s="29">
        <v>0</v>
      </c>
      <c r="AJ52" s="30">
        <f t="shared" si="15"/>
        <v>0</v>
      </c>
      <c r="AK52" s="29">
        <f t="shared" si="16"/>
        <v>368</v>
      </c>
      <c r="AL52" s="30">
        <f t="shared" si="17"/>
        <v>0.95336787564766834</v>
      </c>
      <c r="AM52" s="29">
        <v>18</v>
      </c>
      <c r="AN52" s="30">
        <f t="shared" si="18"/>
        <v>4.6632124352331605E-2</v>
      </c>
      <c r="AO52" s="29">
        <f t="shared" si="19"/>
        <v>386</v>
      </c>
      <c r="AP52" s="31">
        <f t="shared" si="21"/>
        <v>1</v>
      </c>
      <c r="AQ52" s="24"/>
      <c r="AR52" s="32">
        <v>571</v>
      </c>
      <c r="AS52" s="30">
        <f t="shared" si="20"/>
        <v>0.67600700525394042</v>
      </c>
    </row>
    <row r="53" spans="1:45" ht="14.1" customHeight="1">
      <c r="A53" s="27" t="s">
        <v>12</v>
      </c>
      <c r="B53" s="28">
        <v>463</v>
      </c>
      <c r="C53" s="28" t="s">
        <v>14</v>
      </c>
      <c r="D53" s="20"/>
      <c r="E53" s="29">
        <v>74</v>
      </c>
      <c r="F53" s="30">
        <f t="shared" si="0"/>
        <v>0.18974358974358974</v>
      </c>
      <c r="G53" s="29">
        <v>123</v>
      </c>
      <c r="H53" s="30">
        <f t="shared" si="1"/>
        <v>0.31538461538461537</v>
      </c>
      <c r="I53" s="29">
        <v>10</v>
      </c>
      <c r="J53" s="30">
        <f t="shared" si="2"/>
        <v>2.564102564102564E-2</v>
      </c>
      <c r="K53" s="29">
        <v>26</v>
      </c>
      <c r="L53" s="30">
        <f t="shared" si="3"/>
        <v>6.6666666666666666E-2</v>
      </c>
      <c r="M53" s="29">
        <v>2</v>
      </c>
      <c r="N53" s="30">
        <f t="shared" si="4"/>
        <v>5.1282051282051282E-3</v>
      </c>
      <c r="O53" s="29">
        <v>5</v>
      </c>
      <c r="P53" s="30">
        <f t="shared" si="5"/>
        <v>1.282051282051282E-2</v>
      </c>
      <c r="Q53" s="29">
        <v>3</v>
      </c>
      <c r="R53" s="30">
        <f t="shared" si="6"/>
        <v>7.6923076923076927E-3</v>
      </c>
      <c r="S53" s="29">
        <v>114</v>
      </c>
      <c r="T53" s="30">
        <f t="shared" si="7"/>
        <v>0.29230769230769232</v>
      </c>
      <c r="U53" s="29">
        <v>7</v>
      </c>
      <c r="V53" s="30">
        <f t="shared" si="8"/>
        <v>1.7948717948717947E-2</v>
      </c>
      <c r="W53" s="29">
        <v>0</v>
      </c>
      <c r="X53" s="30">
        <f t="shared" si="9"/>
        <v>0</v>
      </c>
      <c r="Y53" s="29">
        <v>0</v>
      </c>
      <c r="Z53" s="30">
        <f t="shared" si="10"/>
        <v>0</v>
      </c>
      <c r="AA53" s="29">
        <v>6</v>
      </c>
      <c r="AB53" s="30">
        <f t="shared" si="11"/>
        <v>1.5384615384615385E-2</v>
      </c>
      <c r="AC53" s="29">
        <v>5</v>
      </c>
      <c r="AD53" s="30">
        <f t="shared" si="12"/>
        <v>1.282051282051282E-2</v>
      </c>
      <c r="AE53" s="29">
        <v>1</v>
      </c>
      <c r="AF53" s="30">
        <f t="shared" si="13"/>
        <v>2.5641025641025641E-3</v>
      </c>
      <c r="AG53" s="29">
        <v>0</v>
      </c>
      <c r="AH53" s="30">
        <f t="shared" si="14"/>
        <v>0</v>
      </c>
      <c r="AI53" s="29">
        <v>0</v>
      </c>
      <c r="AJ53" s="30">
        <f t="shared" si="15"/>
        <v>0</v>
      </c>
      <c r="AK53" s="29">
        <f t="shared" si="16"/>
        <v>376</v>
      </c>
      <c r="AL53" s="30">
        <f t="shared" si="17"/>
        <v>0.96410256410256412</v>
      </c>
      <c r="AM53" s="29">
        <v>14</v>
      </c>
      <c r="AN53" s="30">
        <f t="shared" si="18"/>
        <v>3.5897435897435895E-2</v>
      </c>
      <c r="AO53" s="29">
        <f t="shared" si="19"/>
        <v>390</v>
      </c>
      <c r="AP53" s="31">
        <f t="shared" si="21"/>
        <v>1</v>
      </c>
      <c r="AQ53" s="24"/>
      <c r="AR53" s="32">
        <v>571</v>
      </c>
      <c r="AS53" s="30">
        <f t="shared" si="20"/>
        <v>0.68301225919439579</v>
      </c>
    </row>
    <row r="54" spans="1:45" ht="14.1" customHeight="1">
      <c r="A54" s="27" t="s">
        <v>12</v>
      </c>
      <c r="B54" s="28">
        <v>464</v>
      </c>
      <c r="C54" s="28" t="s">
        <v>13</v>
      </c>
      <c r="D54" s="20"/>
      <c r="E54" s="29">
        <v>64</v>
      </c>
      <c r="F54" s="30">
        <f t="shared" si="0"/>
        <v>0.17344173441734417</v>
      </c>
      <c r="G54" s="29">
        <v>85</v>
      </c>
      <c r="H54" s="30">
        <f t="shared" si="1"/>
        <v>0.23035230352303523</v>
      </c>
      <c r="I54" s="29">
        <v>4</v>
      </c>
      <c r="J54" s="30">
        <f t="shared" si="2"/>
        <v>1.0840108401084011E-2</v>
      </c>
      <c r="K54" s="29">
        <v>43</v>
      </c>
      <c r="L54" s="30">
        <f t="shared" si="3"/>
        <v>0.11653116531165311</v>
      </c>
      <c r="M54" s="29">
        <v>2</v>
      </c>
      <c r="N54" s="30">
        <f t="shared" si="4"/>
        <v>5.4200542005420054E-3</v>
      </c>
      <c r="O54" s="29">
        <v>7</v>
      </c>
      <c r="P54" s="30">
        <f t="shared" si="5"/>
        <v>1.8970189701897018E-2</v>
      </c>
      <c r="Q54" s="29">
        <v>0</v>
      </c>
      <c r="R54" s="30">
        <f t="shared" si="6"/>
        <v>0</v>
      </c>
      <c r="S54" s="29">
        <v>129</v>
      </c>
      <c r="T54" s="30">
        <f t="shared" si="7"/>
        <v>0.34959349593495936</v>
      </c>
      <c r="U54" s="29">
        <v>5</v>
      </c>
      <c r="V54" s="30">
        <f t="shared" si="8"/>
        <v>1.3550135501355014E-2</v>
      </c>
      <c r="W54" s="29">
        <v>0</v>
      </c>
      <c r="X54" s="30">
        <f t="shared" si="9"/>
        <v>0</v>
      </c>
      <c r="Y54" s="29">
        <v>3</v>
      </c>
      <c r="Z54" s="30">
        <f t="shared" si="10"/>
        <v>8.130081300813009E-3</v>
      </c>
      <c r="AA54" s="29">
        <v>5</v>
      </c>
      <c r="AB54" s="30">
        <f t="shared" si="11"/>
        <v>1.3550135501355014E-2</v>
      </c>
      <c r="AC54" s="29">
        <v>2</v>
      </c>
      <c r="AD54" s="30">
        <f t="shared" si="12"/>
        <v>5.4200542005420054E-3</v>
      </c>
      <c r="AE54" s="29">
        <v>0</v>
      </c>
      <c r="AF54" s="30">
        <f t="shared" si="13"/>
        <v>0</v>
      </c>
      <c r="AG54" s="29">
        <v>0</v>
      </c>
      <c r="AH54" s="30">
        <f t="shared" si="14"/>
        <v>0</v>
      </c>
      <c r="AI54" s="29">
        <v>0</v>
      </c>
      <c r="AJ54" s="30">
        <f t="shared" si="15"/>
        <v>0</v>
      </c>
      <c r="AK54" s="29">
        <f t="shared" si="16"/>
        <v>349</v>
      </c>
      <c r="AL54" s="30">
        <f t="shared" si="17"/>
        <v>0.94579945799457998</v>
      </c>
      <c r="AM54" s="29">
        <v>20</v>
      </c>
      <c r="AN54" s="30">
        <f t="shared" si="18"/>
        <v>5.4200542005420058E-2</v>
      </c>
      <c r="AO54" s="29">
        <f t="shared" si="19"/>
        <v>369</v>
      </c>
      <c r="AP54" s="31">
        <f t="shared" si="21"/>
        <v>1</v>
      </c>
      <c r="AQ54" s="24"/>
      <c r="AR54" s="32">
        <v>615</v>
      </c>
      <c r="AS54" s="30">
        <f t="shared" si="20"/>
        <v>0.6</v>
      </c>
    </row>
    <row r="55" spans="1:45" ht="14.1" customHeight="1">
      <c r="A55" s="27" t="s">
        <v>12</v>
      </c>
      <c r="B55" s="28">
        <v>464</v>
      </c>
      <c r="C55" s="28" t="s">
        <v>14</v>
      </c>
      <c r="D55" s="20"/>
      <c r="E55" s="29">
        <v>79</v>
      </c>
      <c r="F55" s="30">
        <f t="shared" si="0"/>
        <v>0.20844327176781002</v>
      </c>
      <c r="G55" s="29">
        <v>82</v>
      </c>
      <c r="H55" s="30">
        <f t="shared" si="1"/>
        <v>0.21635883905013192</v>
      </c>
      <c r="I55" s="29">
        <v>9</v>
      </c>
      <c r="J55" s="30">
        <f t="shared" si="2"/>
        <v>2.3746701846965697E-2</v>
      </c>
      <c r="K55" s="29">
        <v>33</v>
      </c>
      <c r="L55" s="30">
        <f t="shared" si="3"/>
        <v>8.7071240105540904E-2</v>
      </c>
      <c r="M55" s="29">
        <v>3</v>
      </c>
      <c r="N55" s="30">
        <f t="shared" si="4"/>
        <v>7.9155672823219003E-3</v>
      </c>
      <c r="O55" s="29">
        <v>9</v>
      </c>
      <c r="P55" s="30">
        <f t="shared" si="5"/>
        <v>2.3746701846965697E-2</v>
      </c>
      <c r="Q55" s="29">
        <v>6</v>
      </c>
      <c r="R55" s="30">
        <f t="shared" si="6"/>
        <v>1.5831134564643801E-2</v>
      </c>
      <c r="S55" s="29">
        <v>122</v>
      </c>
      <c r="T55" s="30">
        <f t="shared" si="7"/>
        <v>0.32189973614775724</v>
      </c>
      <c r="U55" s="29">
        <v>5</v>
      </c>
      <c r="V55" s="30">
        <f t="shared" si="8"/>
        <v>1.3192612137203167E-2</v>
      </c>
      <c r="W55" s="29">
        <v>0</v>
      </c>
      <c r="X55" s="30">
        <f t="shared" si="9"/>
        <v>0</v>
      </c>
      <c r="Y55" s="29">
        <v>0</v>
      </c>
      <c r="Z55" s="30">
        <f t="shared" si="10"/>
        <v>0</v>
      </c>
      <c r="AA55" s="29">
        <v>7</v>
      </c>
      <c r="AB55" s="30">
        <f t="shared" si="11"/>
        <v>1.8469656992084433E-2</v>
      </c>
      <c r="AC55" s="29">
        <v>1</v>
      </c>
      <c r="AD55" s="30">
        <f t="shared" si="12"/>
        <v>2.6385224274406332E-3</v>
      </c>
      <c r="AE55" s="29">
        <v>1</v>
      </c>
      <c r="AF55" s="30">
        <f t="shared" si="13"/>
        <v>2.6385224274406332E-3</v>
      </c>
      <c r="AG55" s="29">
        <v>0</v>
      </c>
      <c r="AH55" s="30">
        <f t="shared" si="14"/>
        <v>0</v>
      </c>
      <c r="AI55" s="29">
        <v>0</v>
      </c>
      <c r="AJ55" s="30">
        <f t="shared" si="15"/>
        <v>0</v>
      </c>
      <c r="AK55" s="29">
        <f t="shared" si="16"/>
        <v>357</v>
      </c>
      <c r="AL55" s="30">
        <f t="shared" si="17"/>
        <v>0.94195250659630603</v>
      </c>
      <c r="AM55" s="29">
        <v>22</v>
      </c>
      <c r="AN55" s="30">
        <f t="shared" si="18"/>
        <v>5.8047493403693931E-2</v>
      </c>
      <c r="AO55" s="29">
        <f t="shared" si="19"/>
        <v>379</v>
      </c>
      <c r="AP55" s="31">
        <f t="shared" si="21"/>
        <v>1</v>
      </c>
      <c r="AQ55" s="24"/>
      <c r="AR55" s="32">
        <v>614</v>
      </c>
      <c r="AS55" s="30">
        <f t="shared" si="20"/>
        <v>0.61726384364820852</v>
      </c>
    </row>
    <row r="56" spans="1:45" ht="14.1" customHeight="1">
      <c r="A56" s="27" t="s">
        <v>12</v>
      </c>
      <c r="B56" s="28">
        <v>464</v>
      </c>
      <c r="C56" s="28" t="s">
        <v>15</v>
      </c>
      <c r="D56" s="20"/>
      <c r="E56" s="29">
        <v>70</v>
      </c>
      <c r="F56" s="30">
        <f t="shared" si="0"/>
        <v>0.20114942528735633</v>
      </c>
      <c r="G56" s="29">
        <v>60</v>
      </c>
      <c r="H56" s="30">
        <f t="shared" si="1"/>
        <v>0.17241379310344829</v>
      </c>
      <c r="I56" s="29">
        <v>3</v>
      </c>
      <c r="J56" s="30">
        <f t="shared" si="2"/>
        <v>8.6206896551724137E-3</v>
      </c>
      <c r="K56" s="29">
        <v>39</v>
      </c>
      <c r="L56" s="30">
        <f t="shared" si="3"/>
        <v>0.11206896551724138</v>
      </c>
      <c r="M56" s="29">
        <v>5</v>
      </c>
      <c r="N56" s="30">
        <f t="shared" si="4"/>
        <v>1.4367816091954023E-2</v>
      </c>
      <c r="O56" s="29">
        <v>6</v>
      </c>
      <c r="P56" s="30">
        <f t="shared" si="5"/>
        <v>1.7241379310344827E-2</v>
      </c>
      <c r="Q56" s="29">
        <v>2</v>
      </c>
      <c r="R56" s="30">
        <f t="shared" si="6"/>
        <v>5.7471264367816091E-3</v>
      </c>
      <c r="S56" s="29">
        <v>124</v>
      </c>
      <c r="T56" s="30">
        <f t="shared" si="7"/>
        <v>0.35632183908045978</v>
      </c>
      <c r="U56" s="29">
        <v>0</v>
      </c>
      <c r="V56" s="30">
        <f t="shared" si="8"/>
        <v>0</v>
      </c>
      <c r="W56" s="29">
        <v>1</v>
      </c>
      <c r="X56" s="30">
        <f t="shared" si="9"/>
        <v>2.8735632183908046E-3</v>
      </c>
      <c r="Y56" s="29">
        <v>4</v>
      </c>
      <c r="Z56" s="30">
        <f t="shared" si="10"/>
        <v>1.1494252873563218E-2</v>
      </c>
      <c r="AA56" s="29">
        <v>6</v>
      </c>
      <c r="AB56" s="30">
        <f t="shared" si="11"/>
        <v>1.7241379310344827E-2</v>
      </c>
      <c r="AC56" s="29">
        <v>0</v>
      </c>
      <c r="AD56" s="30">
        <f t="shared" si="12"/>
        <v>0</v>
      </c>
      <c r="AE56" s="29">
        <v>0</v>
      </c>
      <c r="AF56" s="30">
        <f t="shared" si="13"/>
        <v>0</v>
      </c>
      <c r="AG56" s="29">
        <v>1</v>
      </c>
      <c r="AH56" s="30">
        <f t="shared" si="14"/>
        <v>2.8735632183908046E-3</v>
      </c>
      <c r="AI56" s="29">
        <v>0</v>
      </c>
      <c r="AJ56" s="30">
        <f t="shared" si="15"/>
        <v>0</v>
      </c>
      <c r="AK56" s="29">
        <f t="shared" si="16"/>
        <v>321</v>
      </c>
      <c r="AL56" s="30">
        <f t="shared" si="17"/>
        <v>0.92241379310344829</v>
      </c>
      <c r="AM56" s="29">
        <v>27</v>
      </c>
      <c r="AN56" s="30">
        <f t="shared" si="18"/>
        <v>7.7586206896551727E-2</v>
      </c>
      <c r="AO56" s="29">
        <f t="shared" si="19"/>
        <v>348</v>
      </c>
      <c r="AP56" s="31">
        <f t="shared" si="21"/>
        <v>1</v>
      </c>
      <c r="AQ56" s="24"/>
      <c r="AR56" s="32">
        <v>614</v>
      </c>
      <c r="AS56" s="30">
        <f t="shared" si="20"/>
        <v>0.5667752442996743</v>
      </c>
    </row>
    <row r="57" spans="1:45" ht="14.1" customHeight="1">
      <c r="A57" s="27" t="s">
        <v>12</v>
      </c>
      <c r="B57" s="28">
        <v>465</v>
      </c>
      <c r="C57" s="28" t="s">
        <v>13</v>
      </c>
      <c r="D57" s="20"/>
      <c r="E57" s="29">
        <v>17</v>
      </c>
      <c r="F57" s="30">
        <f t="shared" si="0"/>
        <v>6.8000000000000005E-2</v>
      </c>
      <c r="G57" s="29">
        <v>65</v>
      </c>
      <c r="H57" s="30">
        <f t="shared" si="1"/>
        <v>0.26</v>
      </c>
      <c r="I57" s="29">
        <v>10</v>
      </c>
      <c r="J57" s="30">
        <f t="shared" si="2"/>
        <v>0.04</v>
      </c>
      <c r="K57" s="29">
        <v>33</v>
      </c>
      <c r="L57" s="30">
        <f t="shared" si="3"/>
        <v>0.13200000000000001</v>
      </c>
      <c r="M57" s="29">
        <v>0</v>
      </c>
      <c r="N57" s="30">
        <f t="shared" si="4"/>
        <v>0</v>
      </c>
      <c r="O57" s="29">
        <v>1</v>
      </c>
      <c r="P57" s="30">
        <f t="shared" si="5"/>
        <v>4.0000000000000001E-3</v>
      </c>
      <c r="Q57" s="29">
        <v>0</v>
      </c>
      <c r="R57" s="30">
        <f t="shared" si="6"/>
        <v>0</v>
      </c>
      <c r="S57" s="29">
        <v>89</v>
      </c>
      <c r="T57" s="30">
        <f t="shared" si="7"/>
        <v>0.35599999999999998</v>
      </c>
      <c r="U57" s="29">
        <v>4</v>
      </c>
      <c r="V57" s="30">
        <f t="shared" si="8"/>
        <v>1.6E-2</v>
      </c>
      <c r="W57" s="29">
        <v>0</v>
      </c>
      <c r="X57" s="30">
        <f t="shared" si="9"/>
        <v>0</v>
      </c>
      <c r="Y57" s="29">
        <v>0</v>
      </c>
      <c r="Z57" s="30">
        <f t="shared" si="10"/>
        <v>0</v>
      </c>
      <c r="AA57" s="29">
        <v>10</v>
      </c>
      <c r="AB57" s="30">
        <f t="shared" si="11"/>
        <v>0.04</v>
      </c>
      <c r="AC57" s="29">
        <v>1</v>
      </c>
      <c r="AD57" s="30">
        <f t="shared" si="12"/>
        <v>4.0000000000000001E-3</v>
      </c>
      <c r="AE57" s="29">
        <v>0</v>
      </c>
      <c r="AF57" s="30">
        <f t="shared" si="13"/>
        <v>0</v>
      </c>
      <c r="AG57" s="29">
        <v>0</v>
      </c>
      <c r="AH57" s="30">
        <f t="shared" si="14"/>
        <v>0</v>
      </c>
      <c r="AI57" s="29">
        <v>0</v>
      </c>
      <c r="AJ57" s="30">
        <f t="shared" si="15"/>
        <v>0</v>
      </c>
      <c r="AK57" s="29">
        <f t="shared" si="16"/>
        <v>230</v>
      </c>
      <c r="AL57" s="30">
        <f t="shared" si="17"/>
        <v>0.92</v>
      </c>
      <c r="AM57" s="29">
        <v>20</v>
      </c>
      <c r="AN57" s="30">
        <f t="shared" si="18"/>
        <v>0.08</v>
      </c>
      <c r="AO57" s="29">
        <f t="shared" si="19"/>
        <v>250</v>
      </c>
      <c r="AP57" s="31">
        <f t="shared" si="21"/>
        <v>1</v>
      </c>
      <c r="AQ57" s="24"/>
      <c r="AR57" s="32">
        <v>336</v>
      </c>
      <c r="AS57" s="30">
        <f t="shared" si="20"/>
        <v>0.74404761904761907</v>
      </c>
    </row>
    <row r="58" spans="1:45" ht="14.1" customHeight="1">
      <c r="A58" s="27" t="s">
        <v>12</v>
      </c>
      <c r="B58" s="28">
        <v>466</v>
      </c>
      <c r="C58" s="28" t="s">
        <v>13</v>
      </c>
      <c r="D58" s="20"/>
      <c r="E58" s="29">
        <v>12</v>
      </c>
      <c r="F58" s="30">
        <f t="shared" si="0"/>
        <v>7.2727272727272724E-2</v>
      </c>
      <c r="G58" s="29">
        <v>48</v>
      </c>
      <c r="H58" s="30">
        <f t="shared" si="1"/>
        <v>0.29090909090909089</v>
      </c>
      <c r="I58" s="29">
        <v>6</v>
      </c>
      <c r="J58" s="30">
        <f t="shared" si="2"/>
        <v>3.6363636363636362E-2</v>
      </c>
      <c r="K58" s="29">
        <v>13</v>
      </c>
      <c r="L58" s="30">
        <f t="shared" si="3"/>
        <v>7.8787878787878782E-2</v>
      </c>
      <c r="M58" s="29">
        <v>0</v>
      </c>
      <c r="N58" s="30">
        <f t="shared" si="4"/>
        <v>0</v>
      </c>
      <c r="O58" s="29">
        <v>0</v>
      </c>
      <c r="P58" s="30">
        <f t="shared" si="5"/>
        <v>0</v>
      </c>
      <c r="Q58" s="29">
        <v>0</v>
      </c>
      <c r="R58" s="30">
        <f t="shared" si="6"/>
        <v>0</v>
      </c>
      <c r="S58" s="29">
        <v>72</v>
      </c>
      <c r="T58" s="30">
        <f t="shared" si="7"/>
        <v>0.43636363636363634</v>
      </c>
      <c r="U58" s="29">
        <v>5</v>
      </c>
      <c r="V58" s="30">
        <f t="shared" si="8"/>
        <v>3.0303030303030304E-2</v>
      </c>
      <c r="W58" s="29">
        <v>0</v>
      </c>
      <c r="X58" s="30">
        <f t="shared" si="9"/>
        <v>0</v>
      </c>
      <c r="Y58" s="29">
        <v>0</v>
      </c>
      <c r="Z58" s="30">
        <f t="shared" si="10"/>
        <v>0</v>
      </c>
      <c r="AA58" s="29">
        <v>0</v>
      </c>
      <c r="AB58" s="30">
        <f t="shared" si="11"/>
        <v>0</v>
      </c>
      <c r="AC58" s="29">
        <v>0</v>
      </c>
      <c r="AD58" s="30">
        <f t="shared" si="12"/>
        <v>0</v>
      </c>
      <c r="AE58" s="29">
        <v>0</v>
      </c>
      <c r="AF58" s="30">
        <f t="shared" si="13"/>
        <v>0</v>
      </c>
      <c r="AG58" s="29">
        <v>0</v>
      </c>
      <c r="AH58" s="30">
        <f t="shared" si="14"/>
        <v>0</v>
      </c>
      <c r="AI58" s="29">
        <v>0</v>
      </c>
      <c r="AJ58" s="30">
        <f t="shared" si="15"/>
        <v>0</v>
      </c>
      <c r="AK58" s="29">
        <f t="shared" si="16"/>
        <v>156</v>
      </c>
      <c r="AL58" s="30">
        <f t="shared" si="17"/>
        <v>0.94545454545454544</v>
      </c>
      <c r="AM58" s="29">
        <v>9</v>
      </c>
      <c r="AN58" s="30">
        <f t="shared" si="18"/>
        <v>5.4545454545454543E-2</v>
      </c>
      <c r="AO58" s="29">
        <f t="shared" si="19"/>
        <v>165</v>
      </c>
      <c r="AP58" s="31">
        <f t="shared" si="21"/>
        <v>1</v>
      </c>
      <c r="AQ58" s="24"/>
      <c r="AR58" s="32">
        <v>276</v>
      </c>
      <c r="AS58" s="30">
        <f t="shared" si="20"/>
        <v>0.59782608695652173</v>
      </c>
    </row>
    <row r="59" spans="1:45" ht="14.1" customHeight="1">
      <c r="A59" s="27" t="s">
        <v>12</v>
      </c>
      <c r="B59" s="28">
        <v>466</v>
      </c>
      <c r="C59" s="28" t="s">
        <v>18</v>
      </c>
      <c r="D59" s="20"/>
      <c r="E59" s="29">
        <v>8</v>
      </c>
      <c r="F59" s="30">
        <f t="shared" si="0"/>
        <v>5.6737588652482268E-2</v>
      </c>
      <c r="G59" s="29">
        <v>43</v>
      </c>
      <c r="H59" s="30">
        <f t="shared" si="1"/>
        <v>0.30496453900709219</v>
      </c>
      <c r="I59" s="29">
        <v>2</v>
      </c>
      <c r="J59" s="30">
        <f t="shared" si="2"/>
        <v>1.4184397163120567E-2</v>
      </c>
      <c r="K59" s="29">
        <v>14</v>
      </c>
      <c r="L59" s="30">
        <f t="shared" si="3"/>
        <v>9.9290780141843976E-2</v>
      </c>
      <c r="M59" s="29">
        <v>4</v>
      </c>
      <c r="N59" s="30">
        <f t="shared" si="4"/>
        <v>2.8368794326241134E-2</v>
      </c>
      <c r="O59" s="29">
        <v>1</v>
      </c>
      <c r="P59" s="30">
        <f t="shared" si="5"/>
        <v>7.0921985815602835E-3</v>
      </c>
      <c r="Q59" s="29">
        <v>2</v>
      </c>
      <c r="R59" s="30">
        <f t="shared" si="6"/>
        <v>1.4184397163120567E-2</v>
      </c>
      <c r="S59" s="29">
        <v>52</v>
      </c>
      <c r="T59" s="30">
        <f t="shared" si="7"/>
        <v>0.36879432624113473</v>
      </c>
      <c r="U59" s="29">
        <v>4</v>
      </c>
      <c r="V59" s="30">
        <f t="shared" si="8"/>
        <v>2.8368794326241134E-2</v>
      </c>
      <c r="W59" s="29">
        <v>0</v>
      </c>
      <c r="X59" s="30">
        <f t="shared" si="9"/>
        <v>0</v>
      </c>
      <c r="Y59" s="29">
        <v>0</v>
      </c>
      <c r="Z59" s="30">
        <f t="shared" si="10"/>
        <v>0</v>
      </c>
      <c r="AA59" s="29">
        <v>3</v>
      </c>
      <c r="AB59" s="30">
        <f t="shared" si="11"/>
        <v>2.1276595744680851E-2</v>
      </c>
      <c r="AC59" s="29">
        <v>1</v>
      </c>
      <c r="AD59" s="30">
        <f t="shared" si="12"/>
        <v>7.0921985815602835E-3</v>
      </c>
      <c r="AE59" s="29">
        <v>1</v>
      </c>
      <c r="AF59" s="30">
        <f t="shared" si="13"/>
        <v>7.0921985815602835E-3</v>
      </c>
      <c r="AG59" s="29">
        <v>0</v>
      </c>
      <c r="AH59" s="30">
        <f t="shared" si="14"/>
        <v>0</v>
      </c>
      <c r="AI59" s="29">
        <v>0</v>
      </c>
      <c r="AJ59" s="30">
        <f t="shared" si="15"/>
        <v>0</v>
      </c>
      <c r="AK59" s="29">
        <f t="shared" si="16"/>
        <v>135</v>
      </c>
      <c r="AL59" s="30">
        <f t="shared" si="17"/>
        <v>0.95744680851063835</v>
      </c>
      <c r="AM59" s="29">
        <v>6</v>
      </c>
      <c r="AN59" s="30">
        <f t="shared" si="18"/>
        <v>4.2553191489361701E-2</v>
      </c>
      <c r="AO59" s="29">
        <f t="shared" si="19"/>
        <v>141</v>
      </c>
      <c r="AP59" s="31">
        <f t="shared" si="21"/>
        <v>1</v>
      </c>
      <c r="AQ59" s="24"/>
      <c r="AR59" s="32">
        <v>196</v>
      </c>
      <c r="AS59" s="30">
        <f t="shared" si="20"/>
        <v>0.71938775510204078</v>
      </c>
    </row>
    <row r="60" spans="1:45" ht="14.1" customHeight="1">
      <c r="A60" s="27" t="s">
        <v>12</v>
      </c>
      <c r="B60" s="28">
        <v>467</v>
      </c>
      <c r="C60" s="28" t="s">
        <v>13</v>
      </c>
      <c r="D60" s="20"/>
      <c r="E60" s="29">
        <v>24</v>
      </c>
      <c r="F60" s="30">
        <f t="shared" si="0"/>
        <v>5.6338028169014086E-2</v>
      </c>
      <c r="G60" s="29">
        <v>84</v>
      </c>
      <c r="H60" s="30">
        <f t="shared" si="1"/>
        <v>0.19718309859154928</v>
      </c>
      <c r="I60" s="29">
        <v>21</v>
      </c>
      <c r="J60" s="30">
        <f t="shared" si="2"/>
        <v>4.9295774647887321E-2</v>
      </c>
      <c r="K60" s="29">
        <v>69</v>
      </c>
      <c r="L60" s="30">
        <f t="shared" si="3"/>
        <v>0.1619718309859155</v>
      </c>
      <c r="M60" s="29">
        <v>4</v>
      </c>
      <c r="N60" s="30">
        <f t="shared" si="4"/>
        <v>9.3896713615023476E-3</v>
      </c>
      <c r="O60" s="29">
        <v>6</v>
      </c>
      <c r="P60" s="30">
        <f t="shared" si="5"/>
        <v>1.4084507042253521E-2</v>
      </c>
      <c r="Q60" s="29">
        <v>8</v>
      </c>
      <c r="R60" s="30">
        <f t="shared" si="6"/>
        <v>1.8779342723004695E-2</v>
      </c>
      <c r="S60" s="29">
        <v>163</v>
      </c>
      <c r="T60" s="30">
        <f t="shared" si="7"/>
        <v>0.38262910798122068</v>
      </c>
      <c r="U60" s="29">
        <v>5</v>
      </c>
      <c r="V60" s="30">
        <f t="shared" si="8"/>
        <v>1.1737089201877934E-2</v>
      </c>
      <c r="W60" s="29">
        <v>3</v>
      </c>
      <c r="X60" s="30">
        <f t="shared" si="9"/>
        <v>7.0422535211267607E-3</v>
      </c>
      <c r="Y60" s="29">
        <v>0</v>
      </c>
      <c r="Z60" s="30">
        <f t="shared" si="10"/>
        <v>0</v>
      </c>
      <c r="AA60" s="29">
        <v>6</v>
      </c>
      <c r="AB60" s="30">
        <f t="shared" si="11"/>
        <v>1.4084507042253521E-2</v>
      </c>
      <c r="AC60" s="29">
        <v>0</v>
      </c>
      <c r="AD60" s="30">
        <f t="shared" si="12"/>
        <v>0</v>
      </c>
      <c r="AE60" s="29">
        <v>0</v>
      </c>
      <c r="AF60" s="30">
        <f t="shared" si="13"/>
        <v>0</v>
      </c>
      <c r="AG60" s="29">
        <v>0</v>
      </c>
      <c r="AH60" s="30">
        <f t="shared" si="14"/>
        <v>0</v>
      </c>
      <c r="AI60" s="29">
        <v>0</v>
      </c>
      <c r="AJ60" s="30">
        <f t="shared" si="15"/>
        <v>0</v>
      </c>
      <c r="AK60" s="29">
        <f t="shared" si="16"/>
        <v>393</v>
      </c>
      <c r="AL60" s="30">
        <f t="shared" si="17"/>
        <v>0.92253521126760563</v>
      </c>
      <c r="AM60" s="29">
        <v>33</v>
      </c>
      <c r="AN60" s="30">
        <f t="shared" si="18"/>
        <v>7.746478873239436E-2</v>
      </c>
      <c r="AO60" s="29">
        <f t="shared" si="19"/>
        <v>426</v>
      </c>
      <c r="AP60" s="31">
        <f t="shared" si="21"/>
        <v>1</v>
      </c>
      <c r="AQ60" s="24"/>
      <c r="AR60" s="32">
        <v>582</v>
      </c>
      <c r="AS60" s="30">
        <f t="shared" si="20"/>
        <v>0.73195876288659789</v>
      </c>
    </row>
    <row r="61" spans="1:45" ht="14.1" customHeight="1">
      <c r="A61" s="27" t="s">
        <v>12</v>
      </c>
      <c r="B61" s="28">
        <v>468</v>
      </c>
      <c r="C61" s="28" t="s">
        <v>13</v>
      </c>
      <c r="D61" s="20"/>
      <c r="E61" s="29">
        <v>56</v>
      </c>
      <c r="F61" s="30">
        <f t="shared" si="0"/>
        <v>0.12962962962962962</v>
      </c>
      <c r="G61" s="29">
        <v>95</v>
      </c>
      <c r="H61" s="30">
        <f t="shared" si="1"/>
        <v>0.21990740740740741</v>
      </c>
      <c r="I61" s="29">
        <v>10</v>
      </c>
      <c r="J61" s="30">
        <f t="shared" si="2"/>
        <v>2.3148148148148147E-2</v>
      </c>
      <c r="K61" s="29">
        <v>40</v>
      </c>
      <c r="L61" s="30">
        <f t="shared" si="3"/>
        <v>9.2592592592592587E-2</v>
      </c>
      <c r="M61" s="29">
        <v>4</v>
      </c>
      <c r="N61" s="30">
        <f t="shared" si="4"/>
        <v>9.2592592592592587E-3</v>
      </c>
      <c r="O61" s="29">
        <v>3</v>
      </c>
      <c r="P61" s="30">
        <f t="shared" si="5"/>
        <v>6.9444444444444441E-3</v>
      </c>
      <c r="Q61" s="29">
        <v>6</v>
      </c>
      <c r="R61" s="30">
        <f t="shared" si="6"/>
        <v>1.3888888888888888E-2</v>
      </c>
      <c r="S61" s="29">
        <v>169</v>
      </c>
      <c r="T61" s="30">
        <f t="shared" si="7"/>
        <v>0.39120370370370372</v>
      </c>
      <c r="U61" s="29">
        <v>8</v>
      </c>
      <c r="V61" s="30">
        <f t="shared" si="8"/>
        <v>1.8518518518518517E-2</v>
      </c>
      <c r="W61" s="29">
        <v>5</v>
      </c>
      <c r="X61" s="30">
        <f t="shared" si="9"/>
        <v>1.1574074074074073E-2</v>
      </c>
      <c r="Y61" s="29">
        <v>0</v>
      </c>
      <c r="Z61" s="30">
        <f t="shared" si="10"/>
        <v>0</v>
      </c>
      <c r="AA61" s="29">
        <v>0</v>
      </c>
      <c r="AB61" s="30">
        <f t="shared" si="11"/>
        <v>0</v>
      </c>
      <c r="AC61" s="29">
        <v>0</v>
      </c>
      <c r="AD61" s="30">
        <f t="shared" si="12"/>
        <v>0</v>
      </c>
      <c r="AE61" s="29">
        <v>0</v>
      </c>
      <c r="AF61" s="30">
        <f t="shared" si="13"/>
        <v>0</v>
      </c>
      <c r="AG61" s="29">
        <v>0</v>
      </c>
      <c r="AH61" s="30">
        <f t="shared" si="14"/>
        <v>0</v>
      </c>
      <c r="AI61" s="29">
        <v>0</v>
      </c>
      <c r="AJ61" s="30">
        <f t="shared" si="15"/>
        <v>0</v>
      </c>
      <c r="AK61" s="29">
        <f t="shared" si="16"/>
        <v>396</v>
      </c>
      <c r="AL61" s="30">
        <f t="shared" si="17"/>
        <v>0.91666666666666663</v>
      </c>
      <c r="AM61" s="29">
        <v>36</v>
      </c>
      <c r="AN61" s="30">
        <f t="shared" si="18"/>
        <v>8.3333333333333329E-2</v>
      </c>
      <c r="AO61" s="29">
        <f t="shared" si="19"/>
        <v>432</v>
      </c>
      <c r="AP61" s="31">
        <f t="shared" si="21"/>
        <v>1</v>
      </c>
      <c r="AQ61" s="24"/>
      <c r="AR61" s="32">
        <v>672</v>
      </c>
      <c r="AS61" s="30">
        <f t="shared" si="20"/>
        <v>0.6428571428571429</v>
      </c>
    </row>
    <row r="62" spans="1:45" ht="14.1" customHeight="1">
      <c r="A62" s="27" t="s">
        <v>12</v>
      </c>
      <c r="B62" s="28">
        <v>468</v>
      </c>
      <c r="C62" s="28" t="s">
        <v>14</v>
      </c>
      <c r="D62" s="20"/>
      <c r="E62" s="29">
        <v>59</v>
      </c>
      <c r="F62" s="30">
        <f t="shared" si="0"/>
        <v>0.14182692307692307</v>
      </c>
      <c r="G62" s="29">
        <v>94</v>
      </c>
      <c r="H62" s="30">
        <f t="shared" si="1"/>
        <v>0.22596153846153846</v>
      </c>
      <c r="I62" s="29">
        <v>20</v>
      </c>
      <c r="J62" s="30">
        <f t="shared" si="2"/>
        <v>4.807692307692308E-2</v>
      </c>
      <c r="K62" s="29">
        <v>33</v>
      </c>
      <c r="L62" s="30">
        <f t="shared" si="3"/>
        <v>7.9326923076923073E-2</v>
      </c>
      <c r="M62" s="29">
        <v>4</v>
      </c>
      <c r="N62" s="30">
        <f t="shared" si="4"/>
        <v>9.6153846153846159E-3</v>
      </c>
      <c r="O62" s="29">
        <v>8</v>
      </c>
      <c r="P62" s="30">
        <f t="shared" si="5"/>
        <v>1.9230769230769232E-2</v>
      </c>
      <c r="Q62" s="29">
        <v>5</v>
      </c>
      <c r="R62" s="30">
        <f t="shared" si="6"/>
        <v>1.201923076923077E-2</v>
      </c>
      <c r="S62" s="29">
        <v>150</v>
      </c>
      <c r="T62" s="30">
        <f t="shared" si="7"/>
        <v>0.36057692307692307</v>
      </c>
      <c r="U62" s="29">
        <v>8</v>
      </c>
      <c r="V62" s="30">
        <f t="shared" si="8"/>
        <v>1.9230769230769232E-2</v>
      </c>
      <c r="W62" s="29">
        <v>7</v>
      </c>
      <c r="X62" s="30">
        <f t="shared" si="9"/>
        <v>1.6826923076923076E-2</v>
      </c>
      <c r="Y62" s="29">
        <v>0</v>
      </c>
      <c r="Z62" s="30">
        <f t="shared" si="10"/>
        <v>0</v>
      </c>
      <c r="AA62" s="29">
        <v>0</v>
      </c>
      <c r="AB62" s="30">
        <f t="shared" si="11"/>
        <v>0</v>
      </c>
      <c r="AC62" s="29">
        <v>3</v>
      </c>
      <c r="AD62" s="30">
        <f t="shared" si="12"/>
        <v>7.2115384615384619E-3</v>
      </c>
      <c r="AE62" s="29">
        <v>0</v>
      </c>
      <c r="AF62" s="30">
        <f t="shared" si="13"/>
        <v>0</v>
      </c>
      <c r="AG62" s="29">
        <v>0</v>
      </c>
      <c r="AH62" s="30">
        <f t="shared" si="14"/>
        <v>0</v>
      </c>
      <c r="AI62" s="29">
        <v>0</v>
      </c>
      <c r="AJ62" s="30">
        <f t="shared" si="15"/>
        <v>0</v>
      </c>
      <c r="AK62" s="29">
        <f t="shared" si="16"/>
        <v>391</v>
      </c>
      <c r="AL62" s="30">
        <f t="shared" si="17"/>
        <v>0.93990384615384615</v>
      </c>
      <c r="AM62" s="29">
        <v>25</v>
      </c>
      <c r="AN62" s="30">
        <f t="shared" si="18"/>
        <v>6.0096153846153848E-2</v>
      </c>
      <c r="AO62" s="29">
        <f t="shared" si="19"/>
        <v>416</v>
      </c>
      <c r="AP62" s="31">
        <f t="shared" si="21"/>
        <v>1</v>
      </c>
      <c r="AQ62" s="24"/>
      <c r="AR62" s="32">
        <v>672</v>
      </c>
      <c r="AS62" s="30">
        <f t="shared" si="20"/>
        <v>0.61904761904761907</v>
      </c>
    </row>
    <row r="63" spans="1:45" ht="14.1" customHeight="1">
      <c r="A63" s="27" t="s">
        <v>12</v>
      </c>
      <c r="B63" s="28">
        <v>468</v>
      </c>
      <c r="C63" s="28" t="s">
        <v>15</v>
      </c>
      <c r="D63" s="20"/>
      <c r="E63" s="29">
        <v>54</v>
      </c>
      <c r="F63" s="30">
        <f t="shared" si="0"/>
        <v>0.13636363636363635</v>
      </c>
      <c r="G63" s="29">
        <v>92</v>
      </c>
      <c r="H63" s="30">
        <f t="shared" si="1"/>
        <v>0.23232323232323232</v>
      </c>
      <c r="I63" s="29">
        <v>12</v>
      </c>
      <c r="J63" s="30">
        <f t="shared" si="2"/>
        <v>3.0303030303030304E-2</v>
      </c>
      <c r="K63" s="29">
        <v>24</v>
      </c>
      <c r="L63" s="30">
        <f t="shared" si="3"/>
        <v>6.0606060606060608E-2</v>
      </c>
      <c r="M63" s="29">
        <v>4</v>
      </c>
      <c r="N63" s="30">
        <f t="shared" si="4"/>
        <v>1.0101010101010102E-2</v>
      </c>
      <c r="O63" s="29">
        <v>7</v>
      </c>
      <c r="P63" s="30">
        <f t="shared" si="5"/>
        <v>1.7676767676767676E-2</v>
      </c>
      <c r="Q63" s="29">
        <v>4</v>
      </c>
      <c r="R63" s="30">
        <f t="shared" si="6"/>
        <v>1.0101010101010102E-2</v>
      </c>
      <c r="S63" s="29">
        <v>145</v>
      </c>
      <c r="T63" s="30">
        <f t="shared" si="7"/>
        <v>0.36616161616161619</v>
      </c>
      <c r="U63" s="29">
        <v>8</v>
      </c>
      <c r="V63" s="30">
        <f t="shared" si="8"/>
        <v>2.0202020202020204E-2</v>
      </c>
      <c r="W63" s="29">
        <v>7</v>
      </c>
      <c r="X63" s="30">
        <f t="shared" si="9"/>
        <v>1.7676767676767676E-2</v>
      </c>
      <c r="Y63" s="29">
        <v>0</v>
      </c>
      <c r="Z63" s="30">
        <f t="shared" si="10"/>
        <v>0</v>
      </c>
      <c r="AA63" s="29">
        <v>4</v>
      </c>
      <c r="AB63" s="30">
        <f t="shared" si="11"/>
        <v>1.0101010101010102E-2</v>
      </c>
      <c r="AC63" s="29">
        <v>4</v>
      </c>
      <c r="AD63" s="30">
        <f t="shared" si="12"/>
        <v>1.0101010101010102E-2</v>
      </c>
      <c r="AE63" s="29">
        <v>0</v>
      </c>
      <c r="AF63" s="30">
        <f t="shared" si="13"/>
        <v>0</v>
      </c>
      <c r="AG63" s="29">
        <v>0</v>
      </c>
      <c r="AH63" s="30">
        <f t="shared" si="14"/>
        <v>0</v>
      </c>
      <c r="AI63" s="29">
        <v>0</v>
      </c>
      <c r="AJ63" s="30">
        <f t="shared" si="15"/>
        <v>0</v>
      </c>
      <c r="AK63" s="29">
        <f t="shared" si="16"/>
        <v>365</v>
      </c>
      <c r="AL63" s="30">
        <f t="shared" si="17"/>
        <v>0.92171717171717171</v>
      </c>
      <c r="AM63" s="29">
        <v>31</v>
      </c>
      <c r="AN63" s="30">
        <f t="shared" si="18"/>
        <v>7.8282828282828287E-2</v>
      </c>
      <c r="AO63" s="29">
        <f t="shared" si="19"/>
        <v>396</v>
      </c>
      <c r="AP63" s="31">
        <f t="shared" si="21"/>
        <v>1</v>
      </c>
      <c r="AQ63" s="24"/>
      <c r="AR63" s="32">
        <v>671</v>
      </c>
      <c r="AS63" s="30">
        <f t="shared" si="20"/>
        <v>0.5901639344262295</v>
      </c>
    </row>
    <row r="64" spans="1:45" ht="14.1" customHeight="1">
      <c r="A64" s="27" t="s">
        <v>12</v>
      </c>
      <c r="B64" s="28">
        <v>469</v>
      </c>
      <c r="C64" s="28" t="s">
        <v>13</v>
      </c>
      <c r="D64" s="20"/>
      <c r="E64" s="29">
        <v>44</v>
      </c>
      <c r="F64" s="30">
        <f t="shared" si="0"/>
        <v>0.13880126182965299</v>
      </c>
      <c r="G64" s="29">
        <v>75</v>
      </c>
      <c r="H64" s="30">
        <f t="shared" si="1"/>
        <v>0.23659305993690852</v>
      </c>
      <c r="I64" s="29">
        <v>4</v>
      </c>
      <c r="J64" s="30">
        <f t="shared" si="2"/>
        <v>1.2618296529968454E-2</v>
      </c>
      <c r="K64" s="29">
        <v>80</v>
      </c>
      <c r="L64" s="30">
        <f t="shared" si="3"/>
        <v>0.25236593059936907</v>
      </c>
      <c r="M64" s="29">
        <v>2</v>
      </c>
      <c r="N64" s="30">
        <f t="shared" si="4"/>
        <v>6.3091482649842269E-3</v>
      </c>
      <c r="O64" s="29">
        <v>2</v>
      </c>
      <c r="P64" s="30">
        <f t="shared" si="5"/>
        <v>6.3091482649842269E-3</v>
      </c>
      <c r="Q64" s="29">
        <v>0</v>
      </c>
      <c r="R64" s="30">
        <f t="shared" si="6"/>
        <v>0</v>
      </c>
      <c r="S64" s="29">
        <v>72</v>
      </c>
      <c r="T64" s="30">
        <f t="shared" si="7"/>
        <v>0.22712933753943218</v>
      </c>
      <c r="U64" s="29">
        <v>5</v>
      </c>
      <c r="V64" s="30">
        <f t="shared" si="8"/>
        <v>1.5772870662460567E-2</v>
      </c>
      <c r="W64" s="29">
        <v>5</v>
      </c>
      <c r="X64" s="30">
        <f t="shared" si="9"/>
        <v>1.5772870662460567E-2</v>
      </c>
      <c r="Y64" s="29">
        <v>1</v>
      </c>
      <c r="Z64" s="30">
        <f t="shared" si="10"/>
        <v>3.1545741324921135E-3</v>
      </c>
      <c r="AA64" s="29">
        <v>2</v>
      </c>
      <c r="AB64" s="30">
        <f t="shared" si="11"/>
        <v>6.3091482649842269E-3</v>
      </c>
      <c r="AC64" s="29">
        <v>1</v>
      </c>
      <c r="AD64" s="30">
        <f t="shared" si="12"/>
        <v>3.1545741324921135E-3</v>
      </c>
      <c r="AE64" s="29">
        <v>1</v>
      </c>
      <c r="AF64" s="30">
        <f t="shared" si="13"/>
        <v>3.1545741324921135E-3</v>
      </c>
      <c r="AG64" s="29">
        <v>0</v>
      </c>
      <c r="AH64" s="30">
        <f t="shared" si="14"/>
        <v>0</v>
      </c>
      <c r="AI64" s="29">
        <v>0</v>
      </c>
      <c r="AJ64" s="30">
        <f t="shared" si="15"/>
        <v>0</v>
      </c>
      <c r="AK64" s="29">
        <f t="shared" si="16"/>
        <v>294</v>
      </c>
      <c r="AL64" s="30">
        <f t="shared" si="17"/>
        <v>0.9274447949526814</v>
      </c>
      <c r="AM64" s="29">
        <v>23</v>
      </c>
      <c r="AN64" s="30">
        <f t="shared" si="18"/>
        <v>7.2555205047318619E-2</v>
      </c>
      <c r="AO64" s="29">
        <f t="shared" si="19"/>
        <v>317</v>
      </c>
      <c r="AP64" s="31">
        <f t="shared" si="21"/>
        <v>1</v>
      </c>
      <c r="AQ64" s="24"/>
      <c r="AR64" s="32">
        <v>452</v>
      </c>
      <c r="AS64" s="30">
        <f t="shared" si="20"/>
        <v>0.70132743362831862</v>
      </c>
    </row>
    <row r="65" spans="1:45" ht="14.1" customHeight="1">
      <c r="A65" s="27" t="s">
        <v>12</v>
      </c>
      <c r="B65" s="28">
        <v>469</v>
      </c>
      <c r="C65" s="28" t="s">
        <v>18</v>
      </c>
      <c r="D65" s="20"/>
      <c r="E65" s="29">
        <v>10</v>
      </c>
      <c r="F65" s="30">
        <f t="shared" si="0"/>
        <v>6.6225165562913912E-2</v>
      </c>
      <c r="G65" s="29">
        <v>31</v>
      </c>
      <c r="H65" s="30">
        <f t="shared" si="1"/>
        <v>0.20529801324503311</v>
      </c>
      <c r="I65" s="29">
        <v>2</v>
      </c>
      <c r="J65" s="30">
        <f t="shared" si="2"/>
        <v>1.3245033112582781E-2</v>
      </c>
      <c r="K65" s="29">
        <v>43</v>
      </c>
      <c r="L65" s="30">
        <f t="shared" si="3"/>
        <v>0.28476821192052981</v>
      </c>
      <c r="M65" s="29">
        <v>1</v>
      </c>
      <c r="N65" s="30">
        <f t="shared" si="4"/>
        <v>6.6225165562913907E-3</v>
      </c>
      <c r="O65" s="29">
        <v>0</v>
      </c>
      <c r="P65" s="30">
        <f t="shared" si="5"/>
        <v>0</v>
      </c>
      <c r="Q65" s="29">
        <v>4</v>
      </c>
      <c r="R65" s="30">
        <f t="shared" si="6"/>
        <v>2.6490066225165563E-2</v>
      </c>
      <c r="S65" s="29">
        <v>34</v>
      </c>
      <c r="T65" s="30">
        <f t="shared" si="7"/>
        <v>0.2251655629139073</v>
      </c>
      <c r="U65" s="29">
        <v>3</v>
      </c>
      <c r="V65" s="30">
        <f t="shared" si="8"/>
        <v>1.9867549668874173E-2</v>
      </c>
      <c r="W65" s="29">
        <v>3</v>
      </c>
      <c r="X65" s="30">
        <f t="shared" si="9"/>
        <v>1.9867549668874173E-2</v>
      </c>
      <c r="Y65" s="29">
        <v>0</v>
      </c>
      <c r="Z65" s="30">
        <f t="shared" si="10"/>
        <v>0</v>
      </c>
      <c r="AA65" s="29">
        <v>6</v>
      </c>
      <c r="AB65" s="30">
        <f t="shared" si="11"/>
        <v>3.9735099337748346E-2</v>
      </c>
      <c r="AC65" s="29">
        <v>1</v>
      </c>
      <c r="AD65" s="30">
        <f t="shared" si="12"/>
        <v>6.6225165562913907E-3</v>
      </c>
      <c r="AE65" s="29">
        <v>0</v>
      </c>
      <c r="AF65" s="30">
        <f t="shared" si="13"/>
        <v>0</v>
      </c>
      <c r="AG65" s="29">
        <v>0</v>
      </c>
      <c r="AH65" s="30">
        <f t="shared" si="14"/>
        <v>0</v>
      </c>
      <c r="AI65" s="29">
        <v>0</v>
      </c>
      <c r="AJ65" s="30">
        <f t="shared" si="15"/>
        <v>0</v>
      </c>
      <c r="AK65" s="29">
        <f t="shared" si="16"/>
        <v>138</v>
      </c>
      <c r="AL65" s="30">
        <f t="shared" si="17"/>
        <v>0.91390728476821192</v>
      </c>
      <c r="AM65" s="29">
        <v>13</v>
      </c>
      <c r="AN65" s="30">
        <f t="shared" si="18"/>
        <v>8.6092715231788075E-2</v>
      </c>
      <c r="AO65" s="29">
        <f t="shared" si="19"/>
        <v>151</v>
      </c>
      <c r="AP65" s="31">
        <f t="shared" si="21"/>
        <v>1</v>
      </c>
      <c r="AQ65" s="24"/>
      <c r="AR65" s="32">
        <v>216</v>
      </c>
      <c r="AS65" s="30">
        <f t="shared" si="20"/>
        <v>0.69907407407407407</v>
      </c>
    </row>
    <row r="66" spans="1:45" ht="14.1" customHeight="1">
      <c r="A66" s="27" t="s">
        <v>12</v>
      </c>
      <c r="B66" s="28">
        <v>470</v>
      </c>
      <c r="C66" s="28" t="s">
        <v>13</v>
      </c>
      <c r="D66" s="20"/>
      <c r="E66" s="29">
        <v>64</v>
      </c>
      <c r="F66" s="30">
        <f t="shared" si="0"/>
        <v>0.17438692098092642</v>
      </c>
      <c r="G66" s="29">
        <v>83</v>
      </c>
      <c r="H66" s="30">
        <f t="shared" si="1"/>
        <v>0.22615803814713897</v>
      </c>
      <c r="I66" s="29">
        <v>7</v>
      </c>
      <c r="J66" s="30">
        <f t="shared" si="2"/>
        <v>1.9073569482288829E-2</v>
      </c>
      <c r="K66" s="29">
        <v>41</v>
      </c>
      <c r="L66" s="30">
        <f t="shared" si="3"/>
        <v>0.11171662125340599</v>
      </c>
      <c r="M66" s="29">
        <v>13</v>
      </c>
      <c r="N66" s="30">
        <f t="shared" si="4"/>
        <v>3.5422343324250684E-2</v>
      </c>
      <c r="O66" s="29">
        <v>4</v>
      </c>
      <c r="P66" s="30">
        <f t="shared" si="5"/>
        <v>1.0899182561307902E-2</v>
      </c>
      <c r="Q66" s="29">
        <v>4</v>
      </c>
      <c r="R66" s="30">
        <f t="shared" si="6"/>
        <v>1.0899182561307902E-2</v>
      </c>
      <c r="S66" s="29">
        <v>117</v>
      </c>
      <c r="T66" s="30">
        <f t="shared" si="7"/>
        <v>0.31880108991825612</v>
      </c>
      <c r="U66" s="29">
        <v>3</v>
      </c>
      <c r="V66" s="30">
        <f t="shared" si="8"/>
        <v>8.1743869209809257E-3</v>
      </c>
      <c r="W66" s="29">
        <v>3</v>
      </c>
      <c r="X66" s="30">
        <f t="shared" si="9"/>
        <v>8.1743869209809257E-3</v>
      </c>
      <c r="Y66" s="29">
        <v>0</v>
      </c>
      <c r="Z66" s="30">
        <f t="shared" si="10"/>
        <v>0</v>
      </c>
      <c r="AA66" s="29">
        <v>1</v>
      </c>
      <c r="AB66" s="30">
        <f t="shared" si="11"/>
        <v>2.7247956403269754E-3</v>
      </c>
      <c r="AC66" s="29">
        <v>1</v>
      </c>
      <c r="AD66" s="30">
        <f t="shared" si="12"/>
        <v>2.7247956403269754E-3</v>
      </c>
      <c r="AE66" s="29">
        <v>0</v>
      </c>
      <c r="AF66" s="30">
        <f t="shared" si="13"/>
        <v>0</v>
      </c>
      <c r="AG66" s="29">
        <v>0</v>
      </c>
      <c r="AH66" s="30">
        <f t="shared" si="14"/>
        <v>0</v>
      </c>
      <c r="AI66" s="29">
        <v>0</v>
      </c>
      <c r="AJ66" s="30">
        <f t="shared" si="15"/>
        <v>0</v>
      </c>
      <c r="AK66" s="29">
        <f t="shared" si="16"/>
        <v>341</v>
      </c>
      <c r="AL66" s="30">
        <f t="shared" si="17"/>
        <v>0.92915531335149859</v>
      </c>
      <c r="AM66" s="29">
        <v>26</v>
      </c>
      <c r="AN66" s="30">
        <f t="shared" si="18"/>
        <v>7.0844686648501368E-2</v>
      </c>
      <c r="AO66" s="29">
        <f t="shared" si="19"/>
        <v>367</v>
      </c>
      <c r="AP66" s="31">
        <f t="shared" si="21"/>
        <v>1</v>
      </c>
      <c r="AQ66" s="24"/>
      <c r="AR66" s="32">
        <v>568</v>
      </c>
      <c r="AS66" s="30">
        <f t="shared" si="20"/>
        <v>0.64612676056338025</v>
      </c>
    </row>
    <row r="67" spans="1:45" ht="14.1" customHeight="1">
      <c r="A67" s="27" t="s">
        <v>12</v>
      </c>
      <c r="B67" s="28">
        <v>470</v>
      </c>
      <c r="C67" s="28" t="s">
        <v>14</v>
      </c>
      <c r="D67" s="20"/>
      <c r="E67" s="29">
        <v>80</v>
      </c>
      <c r="F67" s="30">
        <f t="shared" si="0"/>
        <v>0.22222222222222221</v>
      </c>
      <c r="G67" s="29">
        <v>85</v>
      </c>
      <c r="H67" s="30">
        <f t="shared" si="1"/>
        <v>0.2361111111111111</v>
      </c>
      <c r="I67" s="29">
        <v>7</v>
      </c>
      <c r="J67" s="30">
        <f t="shared" si="2"/>
        <v>1.9444444444444445E-2</v>
      </c>
      <c r="K67" s="29">
        <v>30</v>
      </c>
      <c r="L67" s="30">
        <f t="shared" si="3"/>
        <v>8.3333333333333329E-2</v>
      </c>
      <c r="M67" s="29">
        <v>6</v>
      </c>
      <c r="N67" s="30">
        <f t="shared" si="4"/>
        <v>1.6666666666666666E-2</v>
      </c>
      <c r="O67" s="29">
        <v>7</v>
      </c>
      <c r="P67" s="30">
        <f t="shared" si="5"/>
        <v>1.9444444444444445E-2</v>
      </c>
      <c r="Q67" s="29">
        <v>0</v>
      </c>
      <c r="R67" s="30">
        <f t="shared" si="6"/>
        <v>0</v>
      </c>
      <c r="S67" s="29">
        <v>109</v>
      </c>
      <c r="T67" s="30">
        <f t="shared" si="7"/>
        <v>0.30277777777777776</v>
      </c>
      <c r="U67" s="29">
        <v>2</v>
      </c>
      <c r="V67" s="30">
        <f t="shared" si="8"/>
        <v>5.5555555555555558E-3</v>
      </c>
      <c r="W67" s="29">
        <v>0</v>
      </c>
      <c r="X67" s="30">
        <f t="shared" si="9"/>
        <v>0</v>
      </c>
      <c r="Y67" s="29">
        <v>2</v>
      </c>
      <c r="Z67" s="30">
        <f t="shared" si="10"/>
        <v>5.5555555555555558E-3</v>
      </c>
      <c r="AA67" s="29">
        <v>6</v>
      </c>
      <c r="AB67" s="30">
        <f t="shared" si="11"/>
        <v>1.6666666666666666E-2</v>
      </c>
      <c r="AC67" s="29">
        <v>4</v>
      </c>
      <c r="AD67" s="30">
        <f t="shared" si="12"/>
        <v>1.1111111111111112E-2</v>
      </c>
      <c r="AE67" s="29">
        <v>0</v>
      </c>
      <c r="AF67" s="30">
        <f t="shared" si="13"/>
        <v>0</v>
      </c>
      <c r="AG67" s="29">
        <v>0</v>
      </c>
      <c r="AH67" s="30">
        <f t="shared" si="14"/>
        <v>0</v>
      </c>
      <c r="AI67" s="29">
        <v>0</v>
      </c>
      <c r="AJ67" s="30">
        <f t="shared" si="15"/>
        <v>0</v>
      </c>
      <c r="AK67" s="29">
        <f t="shared" si="16"/>
        <v>338</v>
      </c>
      <c r="AL67" s="30">
        <f t="shared" si="17"/>
        <v>0.93888888888888888</v>
      </c>
      <c r="AM67" s="29">
        <v>22</v>
      </c>
      <c r="AN67" s="30">
        <f t="shared" si="18"/>
        <v>6.1111111111111109E-2</v>
      </c>
      <c r="AO67" s="29">
        <f t="shared" si="19"/>
        <v>360</v>
      </c>
      <c r="AP67" s="31">
        <f t="shared" si="21"/>
        <v>1</v>
      </c>
      <c r="AQ67" s="24"/>
      <c r="AR67" s="32">
        <v>567</v>
      </c>
      <c r="AS67" s="30">
        <f t="shared" si="20"/>
        <v>0.63492063492063489</v>
      </c>
    </row>
    <row r="68" spans="1:45" ht="14.1" customHeight="1">
      <c r="A68" s="27" t="s">
        <v>12</v>
      </c>
      <c r="B68" s="28">
        <v>471</v>
      </c>
      <c r="C68" s="28" t="s">
        <v>13</v>
      </c>
      <c r="D68" s="20"/>
      <c r="E68" s="29">
        <v>46</v>
      </c>
      <c r="F68" s="30">
        <f t="shared" si="0"/>
        <v>9.9137931034482762E-2</v>
      </c>
      <c r="G68" s="29">
        <v>100</v>
      </c>
      <c r="H68" s="30">
        <f t="shared" si="1"/>
        <v>0.21551724137931033</v>
      </c>
      <c r="I68" s="29">
        <v>12</v>
      </c>
      <c r="J68" s="30">
        <f t="shared" si="2"/>
        <v>2.5862068965517241E-2</v>
      </c>
      <c r="K68" s="29">
        <v>41</v>
      </c>
      <c r="L68" s="30">
        <f t="shared" si="3"/>
        <v>8.8362068965517238E-2</v>
      </c>
      <c r="M68" s="29">
        <v>2</v>
      </c>
      <c r="N68" s="30">
        <f t="shared" si="4"/>
        <v>4.3103448275862068E-3</v>
      </c>
      <c r="O68" s="29">
        <v>5</v>
      </c>
      <c r="P68" s="30">
        <f t="shared" si="5"/>
        <v>1.0775862068965518E-2</v>
      </c>
      <c r="Q68" s="29">
        <v>6</v>
      </c>
      <c r="R68" s="30">
        <f t="shared" si="6"/>
        <v>1.2931034482758621E-2</v>
      </c>
      <c r="S68" s="29">
        <v>199</v>
      </c>
      <c r="T68" s="30">
        <f t="shared" si="7"/>
        <v>0.42887931034482757</v>
      </c>
      <c r="U68" s="29">
        <v>7</v>
      </c>
      <c r="V68" s="30">
        <f t="shared" si="8"/>
        <v>1.5086206896551725E-2</v>
      </c>
      <c r="W68" s="29">
        <v>0</v>
      </c>
      <c r="X68" s="30">
        <f t="shared" si="9"/>
        <v>0</v>
      </c>
      <c r="Y68" s="29">
        <v>3</v>
      </c>
      <c r="Z68" s="30">
        <f t="shared" si="10"/>
        <v>6.4655172413793103E-3</v>
      </c>
      <c r="AA68" s="29">
        <v>3</v>
      </c>
      <c r="AB68" s="30">
        <f t="shared" si="11"/>
        <v>6.4655172413793103E-3</v>
      </c>
      <c r="AC68" s="29">
        <v>4</v>
      </c>
      <c r="AD68" s="30">
        <f t="shared" si="12"/>
        <v>8.6206896551724137E-3</v>
      </c>
      <c r="AE68" s="29">
        <v>0</v>
      </c>
      <c r="AF68" s="30">
        <f t="shared" si="13"/>
        <v>0</v>
      </c>
      <c r="AG68" s="29">
        <v>0</v>
      </c>
      <c r="AH68" s="30">
        <f t="shared" si="14"/>
        <v>0</v>
      </c>
      <c r="AI68" s="29">
        <v>0</v>
      </c>
      <c r="AJ68" s="30">
        <f t="shared" si="15"/>
        <v>0</v>
      </c>
      <c r="AK68" s="29">
        <f t="shared" si="16"/>
        <v>428</v>
      </c>
      <c r="AL68" s="30">
        <f t="shared" si="17"/>
        <v>0.92241379310344829</v>
      </c>
      <c r="AM68" s="29">
        <v>36</v>
      </c>
      <c r="AN68" s="30">
        <f t="shared" si="18"/>
        <v>7.7586206896551727E-2</v>
      </c>
      <c r="AO68" s="29">
        <f t="shared" si="19"/>
        <v>464</v>
      </c>
      <c r="AP68" s="31">
        <f t="shared" si="21"/>
        <v>1</v>
      </c>
      <c r="AQ68" s="24"/>
      <c r="AR68" s="32">
        <v>710</v>
      </c>
      <c r="AS68" s="30">
        <f t="shared" si="20"/>
        <v>0.6535211267605634</v>
      </c>
    </row>
    <row r="69" spans="1:45" ht="14.1" customHeight="1">
      <c r="A69" s="27" t="s">
        <v>12</v>
      </c>
      <c r="B69" s="28">
        <v>471</v>
      </c>
      <c r="C69" s="28" t="s">
        <v>18</v>
      </c>
      <c r="D69" s="20"/>
      <c r="E69" s="29">
        <v>20</v>
      </c>
      <c r="F69" s="30">
        <f t="shared" si="0"/>
        <v>5.2910052910052907E-2</v>
      </c>
      <c r="G69" s="29">
        <v>77</v>
      </c>
      <c r="H69" s="30">
        <f t="shared" si="1"/>
        <v>0.20370370370370369</v>
      </c>
      <c r="I69" s="29">
        <v>10</v>
      </c>
      <c r="J69" s="30">
        <f t="shared" si="2"/>
        <v>2.6455026455026454E-2</v>
      </c>
      <c r="K69" s="29">
        <v>42</v>
      </c>
      <c r="L69" s="30">
        <f t="shared" si="3"/>
        <v>0.1111111111111111</v>
      </c>
      <c r="M69" s="29">
        <v>4</v>
      </c>
      <c r="N69" s="30">
        <f t="shared" si="4"/>
        <v>1.0582010582010581E-2</v>
      </c>
      <c r="O69" s="29">
        <v>11</v>
      </c>
      <c r="P69" s="30">
        <f t="shared" si="5"/>
        <v>2.9100529100529099E-2</v>
      </c>
      <c r="Q69" s="29">
        <v>4</v>
      </c>
      <c r="R69" s="30">
        <f t="shared" si="6"/>
        <v>1.0582010582010581E-2</v>
      </c>
      <c r="S69" s="29">
        <v>170</v>
      </c>
      <c r="T69" s="30">
        <f t="shared" si="7"/>
        <v>0.44973544973544971</v>
      </c>
      <c r="U69" s="29">
        <v>8</v>
      </c>
      <c r="V69" s="30">
        <f t="shared" si="8"/>
        <v>2.1164021164021163E-2</v>
      </c>
      <c r="W69" s="29">
        <v>3</v>
      </c>
      <c r="X69" s="30">
        <f t="shared" si="9"/>
        <v>7.9365079365079361E-3</v>
      </c>
      <c r="Y69" s="29">
        <v>0</v>
      </c>
      <c r="Z69" s="30">
        <f t="shared" si="10"/>
        <v>0</v>
      </c>
      <c r="AA69" s="29">
        <v>0</v>
      </c>
      <c r="AB69" s="30">
        <f t="shared" si="11"/>
        <v>0</v>
      </c>
      <c r="AC69" s="29">
        <v>0</v>
      </c>
      <c r="AD69" s="30">
        <f t="shared" si="12"/>
        <v>0</v>
      </c>
      <c r="AE69" s="29">
        <v>0</v>
      </c>
      <c r="AF69" s="30">
        <f t="shared" si="13"/>
        <v>0</v>
      </c>
      <c r="AG69" s="29">
        <v>0</v>
      </c>
      <c r="AH69" s="30">
        <f t="shared" si="14"/>
        <v>0</v>
      </c>
      <c r="AI69" s="29">
        <v>0</v>
      </c>
      <c r="AJ69" s="30">
        <f t="shared" si="15"/>
        <v>0</v>
      </c>
      <c r="AK69" s="29">
        <f t="shared" si="16"/>
        <v>349</v>
      </c>
      <c r="AL69" s="30">
        <f t="shared" si="17"/>
        <v>0.92328042328042326</v>
      </c>
      <c r="AM69" s="29">
        <v>29</v>
      </c>
      <c r="AN69" s="30">
        <f t="shared" si="18"/>
        <v>7.6719576719576715E-2</v>
      </c>
      <c r="AO69" s="29">
        <f t="shared" si="19"/>
        <v>378</v>
      </c>
      <c r="AP69" s="31">
        <f t="shared" si="21"/>
        <v>1</v>
      </c>
      <c r="AQ69" s="24"/>
      <c r="AR69" s="32">
        <v>492</v>
      </c>
      <c r="AS69" s="30">
        <f t="shared" si="20"/>
        <v>0.76829268292682928</v>
      </c>
    </row>
    <row r="70" spans="1:45" ht="14.1" customHeight="1">
      <c r="A70" s="27" t="s">
        <v>12</v>
      </c>
      <c r="B70" s="28">
        <v>475</v>
      </c>
      <c r="C70" s="28" t="s">
        <v>13</v>
      </c>
      <c r="D70" s="20"/>
      <c r="E70" s="29">
        <v>53</v>
      </c>
      <c r="F70" s="30">
        <f t="shared" si="0"/>
        <v>0.17377049180327869</v>
      </c>
      <c r="G70" s="29">
        <v>71</v>
      </c>
      <c r="H70" s="30">
        <f t="shared" si="1"/>
        <v>0.23278688524590163</v>
      </c>
      <c r="I70" s="29">
        <v>20</v>
      </c>
      <c r="J70" s="30">
        <f t="shared" si="2"/>
        <v>6.5573770491803282E-2</v>
      </c>
      <c r="K70" s="29">
        <v>22</v>
      </c>
      <c r="L70" s="30">
        <f t="shared" si="3"/>
        <v>7.2131147540983612E-2</v>
      </c>
      <c r="M70" s="29">
        <v>4</v>
      </c>
      <c r="N70" s="30">
        <f t="shared" si="4"/>
        <v>1.3114754098360656E-2</v>
      </c>
      <c r="O70" s="29">
        <v>1</v>
      </c>
      <c r="P70" s="30">
        <f t="shared" si="5"/>
        <v>3.2786885245901639E-3</v>
      </c>
      <c r="Q70" s="29">
        <v>1</v>
      </c>
      <c r="R70" s="30">
        <f t="shared" si="6"/>
        <v>3.2786885245901639E-3</v>
      </c>
      <c r="S70" s="29">
        <v>110</v>
      </c>
      <c r="T70" s="30">
        <f t="shared" si="7"/>
        <v>0.36065573770491804</v>
      </c>
      <c r="U70" s="29">
        <v>0</v>
      </c>
      <c r="V70" s="30">
        <f t="shared" si="8"/>
        <v>0</v>
      </c>
      <c r="W70" s="29">
        <v>1</v>
      </c>
      <c r="X70" s="30">
        <f t="shared" si="9"/>
        <v>3.2786885245901639E-3</v>
      </c>
      <c r="Y70" s="29">
        <v>0</v>
      </c>
      <c r="Z70" s="30">
        <f t="shared" si="10"/>
        <v>0</v>
      </c>
      <c r="AA70" s="29">
        <v>1</v>
      </c>
      <c r="AB70" s="30">
        <f t="shared" si="11"/>
        <v>3.2786885245901639E-3</v>
      </c>
      <c r="AC70" s="29">
        <v>3</v>
      </c>
      <c r="AD70" s="30">
        <f t="shared" si="12"/>
        <v>9.8360655737704927E-3</v>
      </c>
      <c r="AE70" s="29">
        <v>0</v>
      </c>
      <c r="AF70" s="30">
        <f t="shared" si="13"/>
        <v>0</v>
      </c>
      <c r="AG70" s="29">
        <v>0</v>
      </c>
      <c r="AH70" s="30">
        <f t="shared" si="14"/>
        <v>0</v>
      </c>
      <c r="AI70" s="29">
        <v>0</v>
      </c>
      <c r="AJ70" s="30">
        <f t="shared" si="15"/>
        <v>0</v>
      </c>
      <c r="AK70" s="29">
        <f t="shared" si="16"/>
        <v>287</v>
      </c>
      <c r="AL70" s="30">
        <f t="shared" si="17"/>
        <v>0.94098360655737701</v>
      </c>
      <c r="AM70" s="29">
        <v>18</v>
      </c>
      <c r="AN70" s="30">
        <f t="shared" si="18"/>
        <v>5.9016393442622953E-2</v>
      </c>
      <c r="AO70" s="29">
        <f t="shared" si="19"/>
        <v>305</v>
      </c>
      <c r="AP70" s="31">
        <f t="shared" si="21"/>
        <v>1</v>
      </c>
      <c r="AQ70" s="24"/>
      <c r="AR70" s="32">
        <v>468</v>
      </c>
      <c r="AS70" s="30">
        <f t="shared" si="20"/>
        <v>0.65170940170940173</v>
      </c>
    </row>
    <row r="71" spans="1:45" ht="14.1" customHeight="1">
      <c r="A71" s="27" t="s">
        <v>12</v>
      </c>
      <c r="B71" s="28">
        <v>475</v>
      </c>
      <c r="C71" s="28" t="s">
        <v>14</v>
      </c>
      <c r="D71" s="20"/>
      <c r="E71" s="29">
        <v>54</v>
      </c>
      <c r="F71" s="30">
        <f t="shared" si="0"/>
        <v>0.17419354838709677</v>
      </c>
      <c r="G71" s="29">
        <v>65</v>
      </c>
      <c r="H71" s="30">
        <f t="shared" si="1"/>
        <v>0.20967741935483872</v>
      </c>
      <c r="I71" s="29">
        <v>9</v>
      </c>
      <c r="J71" s="30">
        <f t="shared" si="2"/>
        <v>2.903225806451613E-2</v>
      </c>
      <c r="K71" s="29">
        <v>25</v>
      </c>
      <c r="L71" s="30">
        <f t="shared" si="3"/>
        <v>8.0645161290322578E-2</v>
      </c>
      <c r="M71" s="29">
        <v>15</v>
      </c>
      <c r="N71" s="30">
        <f t="shared" si="4"/>
        <v>4.8387096774193547E-2</v>
      </c>
      <c r="O71" s="29">
        <v>5</v>
      </c>
      <c r="P71" s="30">
        <f t="shared" si="5"/>
        <v>1.6129032258064516E-2</v>
      </c>
      <c r="Q71" s="29">
        <v>3</v>
      </c>
      <c r="R71" s="30">
        <f t="shared" si="6"/>
        <v>9.6774193548387101E-3</v>
      </c>
      <c r="S71" s="29">
        <v>109</v>
      </c>
      <c r="T71" s="30">
        <f t="shared" si="7"/>
        <v>0.35161290322580646</v>
      </c>
      <c r="U71" s="29">
        <v>1</v>
      </c>
      <c r="V71" s="30">
        <f t="shared" si="8"/>
        <v>3.2258064516129032E-3</v>
      </c>
      <c r="W71" s="29">
        <v>1</v>
      </c>
      <c r="X71" s="30">
        <f t="shared" si="9"/>
        <v>3.2258064516129032E-3</v>
      </c>
      <c r="Y71" s="29">
        <v>0</v>
      </c>
      <c r="Z71" s="30">
        <f t="shared" si="10"/>
        <v>0</v>
      </c>
      <c r="AA71" s="29">
        <v>3</v>
      </c>
      <c r="AB71" s="30">
        <f t="shared" si="11"/>
        <v>9.6774193548387101E-3</v>
      </c>
      <c r="AC71" s="29">
        <v>1</v>
      </c>
      <c r="AD71" s="30">
        <f t="shared" si="12"/>
        <v>3.2258064516129032E-3</v>
      </c>
      <c r="AE71" s="29">
        <v>0</v>
      </c>
      <c r="AF71" s="30">
        <f t="shared" si="13"/>
        <v>0</v>
      </c>
      <c r="AG71" s="29">
        <v>0</v>
      </c>
      <c r="AH71" s="30">
        <f t="shared" si="14"/>
        <v>0</v>
      </c>
      <c r="AI71" s="29">
        <v>0</v>
      </c>
      <c r="AJ71" s="30">
        <f t="shared" si="15"/>
        <v>0</v>
      </c>
      <c r="AK71" s="29">
        <f t="shared" si="16"/>
        <v>291</v>
      </c>
      <c r="AL71" s="30">
        <f t="shared" si="17"/>
        <v>0.93870967741935485</v>
      </c>
      <c r="AM71" s="29">
        <v>19</v>
      </c>
      <c r="AN71" s="30">
        <f t="shared" si="18"/>
        <v>6.1290322580645158E-2</v>
      </c>
      <c r="AO71" s="29">
        <f t="shared" si="19"/>
        <v>310</v>
      </c>
      <c r="AP71" s="31">
        <f t="shared" si="21"/>
        <v>1</v>
      </c>
      <c r="AQ71" s="24"/>
      <c r="AR71" s="32">
        <v>468</v>
      </c>
      <c r="AS71" s="30">
        <f t="shared" si="20"/>
        <v>0.66239316239316237</v>
      </c>
    </row>
    <row r="72" spans="1:45" ht="14.1" customHeight="1">
      <c r="A72" s="27" t="s">
        <v>12</v>
      </c>
      <c r="B72" s="28">
        <v>476</v>
      </c>
      <c r="C72" s="28" t="s">
        <v>13</v>
      </c>
      <c r="D72" s="20"/>
      <c r="E72" s="29">
        <v>36</v>
      </c>
      <c r="F72" s="30">
        <f t="shared" si="0"/>
        <v>0.13333333333333333</v>
      </c>
      <c r="G72" s="29">
        <v>81</v>
      </c>
      <c r="H72" s="30">
        <f t="shared" si="1"/>
        <v>0.3</v>
      </c>
      <c r="I72" s="29">
        <v>11</v>
      </c>
      <c r="J72" s="30">
        <f t="shared" si="2"/>
        <v>4.0740740740740744E-2</v>
      </c>
      <c r="K72" s="29">
        <v>18</v>
      </c>
      <c r="L72" s="30">
        <f t="shared" si="3"/>
        <v>6.6666666666666666E-2</v>
      </c>
      <c r="M72" s="29">
        <v>4</v>
      </c>
      <c r="N72" s="30">
        <f t="shared" si="4"/>
        <v>1.4814814814814815E-2</v>
      </c>
      <c r="O72" s="29">
        <v>1</v>
      </c>
      <c r="P72" s="30">
        <f t="shared" si="5"/>
        <v>3.7037037037037038E-3</v>
      </c>
      <c r="Q72" s="29">
        <v>5</v>
      </c>
      <c r="R72" s="30">
        <f t="shared" si="6"/>
        <v>1.8518518518518517E-2</v>
      </c>
      <c r="S72" s="29">
        <v>98</v>
      </c>
      <c r="T72" s="30">
        <f t="shared" si="7"/>
        <v>0.36296296296296299</v>
      </c>
      <c r="U72" s="29">
        <v>2</v>
      </c>
      <c r="V72" s="30">
        <f t="shared" si="8"/>
        <v>7.4074074074074077E-3</v>
      </c>
      <c r="W72" s="29">
        <v>0</v>
      </c>
      <c r="X72" s="30">
        <f t="shared" si="9"/>
        <v>0</v>
      </c>
      <c r="Y72" s="29">
        <v>0</v>
      </c>
      <c r="Z72" s="30">
        <f t="shared" si="10"/>
        <v>0</v>
      </c>
      <c r="AA72" s="29">
        <v>3</v>
      </c>
      <c r="AB72" s="30">
        <f t="shared" si="11"/>
        <v>1.1111111111111112E-2</v>
      </c>
      <c r="AC72" s="29">
        <v>2</v>
      </c>
      <c r="AD72" s="30">
        <f t="shared" si="12"/>
        <v>7.4074074074074077E-3</v>
      </c>
      <c r="AE72" s="29">
        <v>0</v>
      </c>
      <c r="AF72" s="30">
        <f t="shared" si="13"/>
        <v>0</v>
      </c>
      <c r="AG72" s="29">
        <v>0</v>
      </c>
      <c r="AH72" s="30">
        <f t="shared" si="14"/>
        <v>0</v>
      </c>
      <c r="AI72" s="29">
        <v>0</v>
      </c>
      <c r="AJ72" s="30">
        <f t="shared" si="15"/>
        <v>0</v>
      </c>
      <c r="AK72" s="29">
        <f t="shared" si="16"/>
        <v>261</v>
      </c>
      <c r="AL72" s="30">
        <f t="shared" si="17"/>
        <v>0.96666666666666667</v>
      </c>
      <c r="AM72" s="29">
        <v>9</v>
      </c>
      <c r="AN72" s="30">
        <f t="shared" si="18"/>
        <v>3.3333333333333333E-2</v>
      </c>
      <c r="AO72" s="29">
        <f t="shared" si="19"/>
        <v>270</v>
      </c>
      <c r="AP72" s="31">
        <f t="shared" si="21"/>
        <v>1</v>
      </c>
      <c r="AQ72" s="24"/>
      <c r="AR72" s="32">
        <v>411</v>
      </c>
      <c r="AS72" s="30">
        <f t="shared" si="20"/>
        <v>0.65693430656934304</v>
      </c>
    </row>
    <row r="73" spans="1:45" ht="14.1" customHeight="1">
      <c r="A73" s="27" t="s">
        <v>12</v>
      </c>
      <c r="B73" s="28">
        <v>476</v>
      </c>
      <c r="C73" s="28" t="s">
        <v>14</v>
      </c>
      <c r="D73" s="20"/>
      <c r="E73" s="29">
        <v>34</v>
      </c>
      <c r="F73" s="30">
        <f t="shared" si="0"/>
        <v>0.12408759124087591</v>
      </c>
      <c r="G73" s="29">
        <v>83</v>
      </c>
      <c r="H73" s="30">
        <f t="shared" si="1"/>
        <v>0.3029197080291971</v>
      </c>
      <c r="I73" s="29">
        <v>13</v>
      </c>
      <c r="J73" s="30">
        <f t="shared" si="2"/>
        <v>4.7445255474452552E-2</v>
      </c>
      <c r="K73" s="29">
        <v>14</v>
      </c>
      <c r="L73" s="30">
        <f t="shared" si="3"/>
        <v>5.1094890510948905E-2</v>
      </c>
      <c r="M73" s="29">
        <v>7</v>
      </c>
      <c r="N73" s="30">
        <f t="shared" si="4"/>
        <v>2.5547445255474453E-2</v>
      </c>
      <c r="O73" s="29">
        <v>3</v>
      </c>
      <c r="P73" s="30">
        <f t="shared" si="5"/>
        <v>1.0948905109489052E-2</v>
      </c>
      <c r="Q73" s="29">
        <v>4</v>
      </c>
      <c r="R73" s="30">
        <f t="shared" si="6"/>
        <v>1.4598540145985401E-2</v>
      </c>
      <c r="S73" s="29">
        <v>95</v>
      </c>
      <c r="T73" s="30">
        <f t="shared" si="7"/>
        <v>0.34671532846715331</v>
      </c>
      <c r="U73" s="29">
        <v>1</v>
      </c>
      <c r="V73" s="30">
        <f t="shared" si="8"/>
        <v>3.6496350364963502E-3</v>
      </c>
      <c r="W73" s="29">
        <v>1</v>
      </c>
      <c r="X73" s="30">
        <f t="shared" si="9"/>
        <v>3.6496350364963502E-3</v>
      </c>
      <c r="Y73" s="29">
        <v>0</v>
      </c>
      <c r="Z73" s="30">
        <f t="shared" si="10"/>
        <v>0</v>
      </c>
      <c r="AA73" s="29">
        <v>2</v>
      </c>
      <c r="AB73" s="30">
        <f t="shared" si="11"/>
        <v>7.2992700729927005E-3</v>
      </c>
      <c r="AC73" s="29">
        <v>2</v>
      </c>
      <c r="AD73" s="30">
        <f t="shared" si="12"/>
        <v>7.2992700729927005E-3</v>
      </c>
      <c r="AE73" s="29">
        <v>0</v>
      </c>
      <c r="AF73" s="30">
        <f t="shared" si="13"/>
        <v>0</v>
      </c>
      <c r="AG73" s="29">
        <v>0</v>
      </c>
      <c r="AH73" s="30">
        <f t="shared" si="14"/>
        <v>0</v>
      </c>
      <c r="AI73" s="29">
        <v>1</v>
      </c>
      <c r="AJ73" s="30">
        <f t="shared" si="15"/>
        <v>3.6496350364963502E-3</v>
      </c>
      <c r="AK73" s="29">
        <f t="shared" si="16"/>
        <v>260</v>
      </c>
      <c r="AL73" s="30">
        <f t="shared" si="17"/>
        <v>0.94890510948905105</v>
      </c>
      <c r="AM73" s="29">
        <v>14</v>
      </c>
      <c r="AN73" s="30">
        <f t="shared" si="18"/>
        <v>5.1094890510948905E-2</v>
      </c>
      <c r="AO73" s="29">
        <f t="shared" si="19"/>
        <v>274</v>
      </c>
      <c r="AP73" s="31">
        <f t="shared" si="21"/>
        <v>1</v>
      </c>
      <c r="AQ73" s="24"/>
      <c r="AR73" s="32">
        <v>410</v>
      </c>
      <c r="AS73" s="30">
        <f t="shared" si="20"/>
        <v>0.66829268292682931</v>
      </c>
    </row>
    <row r="74" spans="1:45" ht="14.1" customHeight="1">
      <c r="A74" s="27" t="s">
        <v>12</v>
      </c>
      <c r="B74" s="28">
        <v>477</v>
      </c>
      <c r="C74" s="28" t="s">
        <v>13</v>
      </c>
      <c r="D74" s="20"/>
      <c r="E74" s="29">
        <v>42</v>
      </c>
      <c r="F74" s="30">
        <f t="shared" si="0"/>
        <v>0.11931818181818182</v>
      </c>
      <c r="G74" s="29">
        <v>81</v>
      </c>
      <c r="H74" s="30">
        <f t="shared" si="1"/>
        <v>0.23011363636363635</v>
      </c>
      <c r="I74" s="29">
        <v>14</v>
      </c>
      <c r="J74" s="30">
        <f t="shared" si="2"/>
        <v>3.9772727272727272E-2</v>
      </c>
      <c r="K74" s="29">
        <v>51</v>
      </c>
      <c r="L74" s="30">
        <f t="shared" si="3"/>
        <v>0.14488636363636365</v>
      </c>
      <c r="M74" s="29">
        <v>4</v>
      </c>
      <c r="N74" s="30">
        <f t="shared" si="4"/>
        <v>1.1363636363636364E-2</v>
      </c>
      <c r="O74" s="29">
        <v>5</v>
      </c>
      <c r="P74" s="30">
        <f t="shared" si="5"/>
        <v>1.4204545454545454E-2</v>
      </c>
      <c r="Q74" s="29">
        <v>1</v>
      </c>
      <c r="R74" s="30">
        <f t="shared" si="6"/>
        <v>2.840909090909091E-3</v>
      </c>
      <c r="S74" s="29">
        <v>111</v>
      </c>
      <c r="T74" s="30">
        <f t="shared" si="7"/>
        <v>0.31534090909090912</v>
      </c>
      <c r="U74" s="29">
        <v>4</v>
      </c>
      <c r="V74" s="30">
        <f t="shared" si="8"/>
        <v>1.1363636363636364E-2</v>
      </c>
      <c r="W74" s="29">
        <v>1</v>
      </c>
      <c r="X74" s="30">
        <f t="shared" si="9"/>
        <v>2.840909090909091E-3</v>
      </c>
      <c r="Y74" s="29">
        <v>0</v>
      </c>
      <c r="Z74" s="30">
        <f t="shared" si="10"/>
        <v>0</v>
      </c>
      <c r="AA74" s="29">
        <v>6</v>
      </c>
      <c r="AB74" s="30">
        <f t="shared" si="11"/>
        <v>1.7045454545454544E-2</v>
      </c>
      <c r="AC74" s="29">
        <v>3</v>
      </c>
      <c r="AD74" s="30">
        <f t="shared" si="12"/>
        <v>8.5227272727272721E-3</v>
      </c>
      <c r="AE74" s="29">
        <v>0</v>
      </c>
      <c r="AF74" s="30">
        <f t="shared" si="13"/>
        <v>0</v>
      </c>
      <c r="AG74" s="29">
        <v>0</v>
      </c>
      <c r="AH74" s="30">
        <f t="shared" si="14"/>
        <v>0</v>
      </c>
      <c r="AI74" s="29">
        <v>0</v>
      </c>
      <c r="AJ74" s="30">
        <f t="shared" si="15"/>
        <v>0</v>
      </c>
      <c r="AK74" s="29">
        <f t="shared" si="16"/>
        <v>323</v>
      </c>
      <c r="AL74" s="30">
        <f t="shared" si="17"/>
        <v>0.91761363636363635</v>
      </c>
      <c r="AM74" s="29">
        <v>29</v>
      </c>
      <c r="AN74" s="30">
        <f t="shared" si="18"/>
        <v>8.2386363636363633E-2</v>
      </c>
      <c r="AO74" s="29">
        <f t="shared" si="19"/>
        <v>352</v>
      </c>
      <c r="AP74" s="31">
        <f t="shared" si="21"/>
        <v>1</v>
      </c>
      <c r="AQ74" s="24"/>
      <c r="AR74" s="32">
        <v>547</v>
      </c>
      <c r="AS74" s="30">
        <f t="shared" si="20"/>
        <v>0.64351005484460699</v>
      </c>
    </row>
    <row r="75" spans="1:45" ht="14.1" customHeight="1">
      <c r="A75" s="27" t="s">
        <v>12</v>
      </c>
      <c r="B75" s="28">
        <v>477</v>
      </c>
      <c r="C75" s="28" t="s">
        <v>14</v>
      </c>
      <c r="D75" s="20"/>
      <c r="E75" s="29">
        <v>45</v>
      </c>
      <c r="F75" s="30">
        <f t="shared" si="0"/>
        <v>0.12640449438202248</v>
      </c>
      <c r="G75" s="29">
        <v>91</v>
      </c>
      <c r="H75" s="30">
        <f t="shared" si="1"/>
        <v>0.2556179775280899</v>
      </c>
      <c r="I75" s="29">
        <v>13</v>
      </c>
      <c r="J75" s="30">
        <f t="shared" si="2"/>
        <v>3.6516853932584269E-2</v>
      </c>
      <c r="K75" s="29">
        <v>36</v>
      </c>
      <c r="L75" s="30">
        <f t="shared" si="3"/>
        <v>0.10112359550561797</v>
      </c>
      <c r="M75" s="29">
        <v>7</v>
      </c>
      <c r="N75" s="30">
        <f t="shared" si="4"/>
        <v>1.9662921348314606E-2</v>
      </c>
      <c r="O75" s="29">
        <v>3</v>
      </c>
      <c r="P75" s="30">
        <f t="shared" si="5"/>
        <v>8.4269662921348312E-3</v>
      </c>
      <c r="Q75" s="29">
        <v>7</v>
      </c>
      <c r="R75" s="30">
        <f t="shared" si="6"/>
        <v>1.9662921348314606E-2</v>
      </c>
      <c r="S75" s="29">
        <v>111</v>
      </c>
      <c r="T75" s="30">
        <f t="shared" si="7"/>
        <v>0.31179775280898875</v>
      </c>
      <c r="U75" s="29">
        <v>2</v>
      </c>
      <c r="V75" s="30">
        <f t="shared" si="8"/>
        <v>5.6179775280898875E-3</v>
      </c>
      <c r="W75" s="29">
        <v>1</v>
      </c>
      <c r="X75" s="30">
        <f t="shared" si="9"/>
        <v>2.8089887640449437E-3</v>
      </c>
      <c r="Y75" s="29">
        <v>0</v>
      </c>
      <c r="Z75" s="30">
        <f t="shared" si="10"/>
        <v>0</v>
      </c>
      <c r="AA75" s="29">
        <v>6</v>
      </c>
      <c r="AB75" s="30">
        <f t="shared" si="11"/>
        <v>1.6853932584269662E-2</v>
      </c>
      <c r="AC75" s="29">
        <v>2</v>
      </c>
      <c r="AD75" s="30">
        <f t="shared" si="12"/>
        <v>5.6179775280898875E-3</v>
      </c>
      <c r="AE75" s="29">
        <v>0</v>
      </c>
      <c r="AF75" s="30">
        <f t="shared" si="13"/>
        <v>0</v>
      </c>
      <c r="AG75" s="29">
        <v>0</v>
      </c>
      <c r="AH75" s="30">
        <f t="shared" si="14"/>
        <v>0</v>
      </c>
      <c r="AI75" s="29">
        <v>2</v>
      </c>
      <c r="AJ75" s="30">
        <f t="shared" si="15"/>
        <v>5.6179775280898875E-3</v>
      </c>
      <c r="AK75" s="29">
        <f t="shared" si="16"/>
        <v>326</v>
      </c>
      <c r="AL75" s="30">
        <f t="shared" si="17"/>
        <v>0.9157303370786517</v>
      </c>
      <c r="AM75" s="29">
        <v>30</v>
      </c>
      <c r="AN75" s="30">
        <f t="shared" si="18"/>
        <v>8.4269662921348312E-2</v>
      </c>
      <c r="AO75" s="29">
        <f t="shared" si="19"/>
        <v>356</v>
      </c>
      <c r="AP75" s="31">
        <f t="shared" si="21"/>
        <v>1</v>
      </c>
      <c r="AQ75" s="24"/>
      <c r="AR75" s="32">
        <v>546</v>
      </c>
      <c r="AS75" s="30">
        <f t="shared" si="20"/>
        <v>0.65201465201465203</v>
      </c>
    </row>
    <row r="76" spans="1:45" ht="14.1" customHeight="1">
      <c r="A76" s="27" t="s">
        <v>12</v>
      </c>
      <c r="B76" s="28">
        <v>480</v>
      </c>
      <c r="C76" s="28" t="s">
        <v>13</v>
      </c>
      <c r="D76" s="20"/>
      <c r="E76" s="29">
        <v>24</v>
      </c>
      <c r="F76" s="30">
        <f t="shared" si="0"/>
        <v>8.3044982698961933E-2</v>
      </c>
      <c r="G76" s="29">
        <v>82</v>
      </c>
      <c r="H76" s="30">
        <f t="shared" si="1"/>
        <v>0.2837370242214533</v>
      </c>
      <c r="I76" s="29">
        <v>3</v>
      </c>
      <c r="J76" s="30">
        <f t="shared" si="2"/>
        <v>1.0380622837370242E-2</v>
      </c>
      <c r="K76" s="29">
        <v>19</v>
      </c>
      <c r="L76" s="30">
        <f t="shared" si="3"/>
        <v>6.5743944636678195E-2</v>
      </c>
      <c r="M76" s="29">
        <v>3</v>
      </c>
      <c r="N76" s="30">
        <f t="shared" si="4"/>
        <v>1.0380622837370242E-2</v>
      </c>
      <c r="O76" s="29">
        <v>4</v>
      </c>
      <c r="P76" s="30">
        <f t="shared" si="5"/>
        <v>1.384083044982699E-2</v>
      </c>
      <c r="Q76" s="29">
        <v>1</v>
      </c>
      <c r="R76" s="30">
        <f t="shared" si="6"/>
        <v>3.4602076124567475E-3</v>
      </c>
      <c r="S76" s="29">
        <v>135</v>
      </c>
      <c r="T76" s="30">
        <f t="shared" si="7"/>
        <v>0.4671280276816609</v>
      </c>
      <c r="U76" s="29">
        <v>1</v>
      </c>
      <c r="V76" s="30">
        <f t="shared" si="8"/>
        <v>3.4602076124567475E-3</v>
      </c>
      <c r="W76" s="29">
        <v>0</v>
      </c>
      <c r="X76" s="30">
        <f t="shared" si="9"/>
        <v>0</v>
      </c>
      <c r="Y76" s="29">
        <v>1</v>
      </c>
      <c r="Z76" s="30">
        <f t="shared" si="10"/>
        <v>3.4602076124567475E-3</v>
      </c>
      <c r="AA76" s="29">
        <v>1</v>
      </c>
      <c r="AB76" s="30">
        <f t="shared" si="11"/>
        <v>3.4602076124567475E-3</v>
      </c>
      <c r="AC76" s="29">
        <v>0</v>
      </c>
      <c r="AD76" s="30">
        <f t="shared" si="12"/>
        <v>0</v>
      </c>
      <c r="AE76" s="29">
        <v>0</v>
      </c>
      <c r="AF76" s="30">
        <f t="shared" si="13"/>
        <v>0</v>
      </c>
      <c r="AG76" s="29">
        <v>0</v>
      </c>
      <c r="AH76" s="30">
        <f t="shared" si="14"/>
        <v>0</v>
      </c>
      <c r="AI76" s="29">
        <v>0</v>
      </c>
      <c r="AJ76" s="30">
        <f t="shared" si="15"/>
        <v>0</v>
      </c>
      <c r="AK76" s="29">
        <f t="shared" si="16"/>
        <v>274</v>
      </c>
      <c r="AL76" s="30">
        <f t="shared" si="17"/>
        <v>0.94809688581314877</v>
      </c>
      <c r="AM76" s="29">
        <v>15</v>
      </c>
      <c r="AN76" s="30">
        <f t="shared" si="18"/>
        <v>5.1903114186851208E-2</v>
      </c>
      <c r="AO76" s="29">
        <f t="shared" si="19"/>
        <v>289</v>
      </c>
      <c r="AP76" s="31">
        <f t="shared" si="21"/>
        <v>1</v>
      </c>
      <c r="AQ76" s="24"/>
      <c r="AR76" s="32">
        <v>420</v>
      </c>
      <c r="AS76" s="30">
        <f t="shared" si="20"/>
        <v>0.68809523809523809</v>
      </c>
    </row>
    <row r="77" spans="1:45" ht="14.1" customHeight="1">
      <c r="A77" s="27" t="s">
        <v>12</v>
      </c>
      <c r="B77" s="28">
        <v>480</v>
      </c>
      <c r="C77" s="28" t="s">
        <v>14</v>
      </c>
      <c r="D77" s="20"/>
      <c r="E77" s="29">
        <v>34</v>
      </c>
      <c r="F77" s="30">
        <f t="shared" ref="F77:F84" si="22">IF(E77&gt;0,E77/$AO77,0)</f>
        <v>0.11525423728813559</v>
      </c>
      <c r="G77" s="29">
        <v>87</v>
      </c>
      <c r="H77" s="30">
        <f t="shared" ref="H77:H84" si="23">IF(G77&gt;0,G77/$AO77,0)</f>
        <v>0.29491525423728815</v>
      </c>
      <c r="I77" s="29">
        <v>3</v>
      </c>
      <c r="J77" s="30">
        <f t="shared" ref="J77:J84" si="24">IF(I77&gt;0,I77/$AO77,0)</f>
        <v>1.0169491525423728E-2</v>
      </c>
      <c r="K77" s="29">
        <v>17</v>
      </c>
      <c r="L77" s="30">
        <f t="shared" ref="L77:L84" si="25">IF(K77&gt;0,K77/$AO77,0)</f>
        <v>5.7627118644067797E-2</v>
      </c>
      <c r="M77" s="29">
        <v>1</v>
      </c>
      <c r="N77" s="30">
        <f t="shared" ref="N77:N84" si="26">IF(M77&gt;0,M77/$AO77,0)</f>
        <v>3.3898305084745762E-3</v>
      </c>
      <c r="O77" s="29">
        <v>0</v>
      </c>
      <c r="P77" s="30">
        <f t="shared" ref="P77:P84" si="27">IF(O77&gt;0,O77/$AO77,0)</f>
        <v>0</v>
      </c>
      <c r="Q77" s="29">
        <v>8</v>
      </c>
      <c r="R77" s="30">
        <f t="shared" ref="R77:R84" si="28">IF(Q77&gt;0,Q77/$AO77,0)</f>
        <v>2.7118644067796609E-2</v>
      </c>
      <c r="S77" s="29">
        <v>124</v>
      </c>
      <c r="T77" s="30">
        <f t="shared" ref="T77:T84" si="29">IF(S77&gt;0,S77/$AO77,0)</f>
        <v>0.42033898305084744</v>
      </c>
      <c r="U77" s="29">
        <v>5</v>
      </c>
      <c r="V77" s="30">
        <f t="shared" ref="V77:V84" si="30">IF(U77&gt;0,U77/$AO77,0)</f>
        <v>1.6949152542372881E-2</v>
      </c>
      <c r="W77" s="29">
        <v>2</v>
      </c>
      <c r="X77" s="30">
        <f t="shared" ref="X77:X84" si="31">IF(W77&gt;0,W77/$AO77,0)</f>
        <v>6.7796610169491523E-3</v>
      </c>
      <c r="Y77" s="29">
        <v>0</v>
      </c>
      <c r="Z77" s="30">
        <f t="shared" ref="Z77:Z84" si="32">IF(Y77&gt;0,Y77/$AO77,0)</f>
        <v>0</v>
      </c>
      <c r="AA77" s="29">
        <v>2</v>
      </c>
      <c r="AB77" s="30">
        <f t="shared" ref="AB77:AB84" si="33">IF(AA77&gt;0,AA77/$AO77,0)</f>
        <v>6.7796610169491523E-3</v>
      </c>
      <c r="AC77" s="29">
        <v>1</v>
      </c>
      <c r="AD77" s="30">
        <f t="shared" ref="AD77:AD84" si="34">IF(AC77&gt;0,AC77/$AO77,0)</f>
        <v>3.3898305084745762E-3</v>
      </c>
      <c r="AE77" s="29">
        <v>0</v>
      </c>
      <c r="AF77" s="30">
        <f t="shared" ref="AF77:AF84" si="35">IF(AE77&gt;0,AE77/$AO77,0)</f>
        <v>0</v>
      </c>
      <c r="AG77" s="29">
        <v>0</v>
      </c>
      <c r="AH77" s="30">
        <f t="shared" ref="AH77:AH84" si="36">IF(AG77&gt;0,AG77/$AO77,0)</f>
        <v>0</v>
      </c>
      <c r="AI77" s="29">
        <v>11</v>
      </c>
      <c r="AJ77" s="30">
        <f t="shared" ref="AJ77:AJ84" si="37">IF(AI77&gt;0,AI77/$AO77,0)</f>
        <v>3.7288135593220341E-2</v>
      </c>
      <c r="AK77" s="29">
        <f t="shared" ref="AK77:AK84" si="38">SUM(E77,G77,I77,K77,M77,O77,Q77,S77,U77,W77,Y77,AA77,AC77,AE77,AG77,AI77)</f>
        <v>295</v>
      </c>
      <c r="AL77" s="30">
        <f t="shared" ref="AL77:AL84" si="39">IF(AK77&gt;0,AK77/$AO77,0)</f>
        <v>1</v>
      </c>
      <c r="AM77" s="29">
        <v>0</v>
      </c>
      <c r="AN77" s="30">
        <f t="shared" ref="AN77:AN84" si="40">IF(AM77&gt;0,AM77/$AO77,0)</f>
        <v>0</v>
      </c>
      <c r="AO77" s="29">
        <f t="shared" ref="AO77:AO84" si="41">SUM(AK77,AM77)</f>
        <v>295</v>
      </c>
      <c r="AP77" s="31">
        <f t="shared" si="21"/>
        <v>1</v>
      </c>
      <c r="AQ77" s="24"/>
      <c r="AR77" s="32">
        <v>419</v>
      </c>
      <c r="AS77" s="30">
        <f t="shared" ref="AS77:AS84" si="42">IF(AO77&gt;0,AO77/$AR77,0)</f>
        <v>0.70405727923627681</v>
      </c>
    </row>
    <row r="78" spans="1:45" ht="14.1" customHeight="1">
      <c r="A78" s="27" t="s">
        <v>12</v>
      </c>
      <c r="B78" s="28">
        <v>481</v>
      </c>
      <c r="C78" s="28" t="s">
        <v>13</v>
      </c>
      <c r="D78" s="20"/>
      <c r="E78" s="29">
        <v>32</v>
      </c>
      <c r="F78" s="30">
        <f t="shared" si="22"/>
        <v>9.03954802259887E-2</v>
      </c>
      <c r="G78" s="29">
        <v>93</v>
      </c>
      <c r="H78" s="30">
        <f t="shared" si="23"/>
        <v>0.26271186440677968</v>
      </c>
      <c r="I78" s="29">
        <v>21</v>
      </c>
      <c r="J78" s="30">
        <f t="shared" si="24"/>
        <v>5.9322033898305086E-2</v>
      </c>
      <c r="K78" s="29">
        <v>13</v>
      </c>
      <c r="L78" s="30">
        <f t="shared" si="25"/>
        <v>3.6723163841807911E-2</v>
      </c>
      <c r="M78" s="29">
        <v>3</v>
      </c>
      <c r="N78" s="30">
        <f t="shared" si="26"/>
        <v>8.4745762711864406E-3</v>
      </c>
      <c r="O78" s="29">
        <v>4</v>
      </c>
      <c r="P78" s="30">
        <f t="shared" si="27"/>
        <v>1.1299435028248588E-2</v>
      </c>
      <c r="Q78" s="29">
        <v>1</v>
      </c>
      <c r="R78" s="30">
        <f t="shared" si="28"/>
        <v>2.8248587570621469E-3</v>
      </c>
      <c r="S78" s="29">
        <v>164</v>
      </c>
      <c r="T78" s="30">
        <f t="shared" si="29"/>
        <v>0.4632768361581921</v>
      </c>
      <c r="U78" s="29">
        <v>6</v>
      </c>
      <c r="V78" s="30">
        <f t="shared" si="30"/>
        <v>1.6949152542372881E-2</v>
      </c>
      <c r="W78" s="29">
        <v>3</v>
      </c>
      <c r="X78" s="30">
        <f t="shared" si="31"/>
        <v>8.4745762711864406E-3</v>
      </c>
      <c r="Y78" s="29">
        <v>1</v>
      </c>
      <c r="Z78" s="30">
        <f t="shared" si="32"/>
        <v>2.8248587570621469E-3</v>
      </c>
      <c r="AA78" s="29">
        <v>1</v>
      </c>
      <c r="AB78" s="30">
        <f t="shared" si="33"/>
        <v>2.8248587570621469E-3</v>
      </c>
      <c r="AC78" s="29">
        <v>1</v>
      </c>
      <c r="AD78" s="30">
        <f t="shared" si="34"/>
        <v>2.8248587570621469E-3</v>
      </c>
      <c r="AE78" s="29">
        <v>0</v>
      </c>
      <c r="AF78" s="30">
        <f t="shared" si="35"/>
        <v>0</v>
      </c>
      <c r="AG78" s="29">
        <v>0</v>
      </c>
      <c r="AH78" s="30">
        <f t="shared" si="36"/>
        <v>0</v>
      </c>
      <c r="AI78" s="29">
        <v>2</v>
      </c>
      <c r="AJ78" s="30">
        <f t="shared" si="37"/>
        <v>5.6497175141242938E-3</v>
      </c>
      <c r="AK78" s="29">
        <f t="shared" si="38"/>
        <v>345</v>
      </c>
      <c r="AL78" s="30">
        <f t="shared" si="39"/>
        <v>0.97457627118644063</v>
      </c>
      <c r="AM78" s="29">
        <v>9</v>
      </c>
      <c r="AN78" s="30">
        <f t="shared" si="40"/>
        <v>2.5423728813559324E-2</v>
      </c>
      <c r="AO78" s="29">
        <f t="shared" si="41"/>
        <v>354</v>
      </c>
      <c r="AP78" s="31">
        <f t="shared" ref="AP78:AP84" si="43">IF(AO78&gt;0,1,0)</f>
        <v>1</v>
      </c>
      <c r="AQ78" s="24"/>
      <c r="AR78" s="32">
        <v>553</v>
      </c>
      <c r="AS78" s="30">
        <f t="shared" si="42"/>
        <v>0.64014466546112114</v>
      </c>
    </row>
    <row r="79" spans="1:45" ht="14.1" customHeight="1">
      <c r="A79" s="27" t="s">
        <v>12</v>
      </c>
      <c r="B79" s="28">
        <v>481</v>
      </c>
      <c r="C79" s="28" t="s">
        <v>14</v>
      </c>
      <c r="D79" s="20"/>
      <c r="E79" s="29">
        <v>36</v>
      </c>
      <c r="F79" s="30">
        <f t="shared" si="22"/>
        <v>0.10714285714285714</v>
      </c>
      <c r="G79" s="29">
        <v>86</v>
      </c>
      <c r="H79" s="30">
        <f t="shared" si="23"/>
        <v>0.25595238095238093</v>
      </c>
      <c r="I79" s="29">
        <v>25</v>
      </c>
      <c r="J79" s="30">
        <f t="shared" si="24"/>
        <v>7.4404761904761904E-2</v>
      </c>
      <c r="K79" s="29">
        <v>12</v>
      </c>
      <c r="L79" s="30">
        <f t="shared" si="25"/>
        <v>3.5714285714285712E-2</v>
      </c>
      <c r="M79" s="29">
        <v>6</v>
      </c>
      <c r="N79" s="30">
        <f t="shared" si="26"/>
        <v>1.7857142857142856E-2</v>
      </c>
      <c r="O79" s="29">
        <v>3</v>
      </c>
      <c r="P79" s="30">
        <f t="shared" si="27"/>
        <v>8.9285714285714281E-3</v>
      </c>
      <c r="Q79" s="29">
        <v>2</v>
      </c>
      <c r="R79" s="30">
        <f t="shared" si="28"/>
        <v>5.9523809523809521E-3</v>
      </c>
      <c r="S79" s="29">
        <v>131</v>
      </c>
      <c r="T79" s="30">
        <f t="shared" si="29"/>
        <v>0.38988095238095238</v>
      </c>
      <c r="U79" s="29">
        <v>7</v>
      </c>
      <c r="V79" s="30">
        <f t="shared" si="30"/>
        <v>2.0833333333333332E-2</v>
      </c>
      <c r="W79" s="29">
        <v>1</v>
      </c>
      <c r="X79" s="30">
        <f t="shared" si="31"/>
        <v>2.976190476190476E-3</v>
      </c>
      <c r="Y79" s="29">
        <v>0</v>
      </c>
      <c r="Z79" s="30">
        <f t="shared" si="32"/>
        <v>0</v>
      </c>
      <c r="AA79" s="29">
        <v>5</v>
      </c>
      <c r="AB79" s="30">
        <f t="shared" si="33"/>
        <v>1.488095238095238E-2</v>
      </c>
      <c r="AC79" s="29">
        <v>4</v>
      </c>
      <c r="AD79" s="30">
        <f t="shared" si="34"/>
        <v>1.1904761904761904E-2</v>
      </c>
      <c r="AE79" s="29">
        <v>0</v>
      </c>
      <c r="AF79" s="30">
        <f t="shared" si="35"/>
        <v>0</v>
      </c>
      <c r="AG79" s="29">
        <v>0</v>
      </c>
      <c r="AH79" s="30">
        <f t="shared" si="36"/>
        <v>0</v>
      </c>
      <c r="AI79" s="29">
        <v>3</v>
      </c>
      <c r="AJ79" s="30">
        <f t="shared" si="37"/>
        <v>8.9285714285714281E-3</v>
      </c>
      <c r="AK79" s="29">
        <f t="shared" si="38"/>
        <v>321</v>
      </c>
      <c r="AL79" s="30">
        <f t="shared" si="39"/>
        <v>0.9553571428571429</v>
      </c>
      <c r="AM79" s="29">
        <v>15</v>
      </c>
      <c r="AN79" s="30">
        <f t="shared" si="40"/>
        <v>4.4642857142857144E-2</v>
      </c>
      <c r="AO79" s="29">
        <f t="shared" si="41"/>
        <v>336</v>
      </c>
      <c r="AP79" s="31">
        <f t="shared" si="43"/>
        <v>1</v>
      </c>
      <c r="AQ79" s="24"/>
      <c r="AR79" s="32">
        <v>552</v>
      </c>
      <c r="AS79" s="30">
        <f t="shared" si="42"/>
        <v>0.60869565217391308</v>
      </c>
    </row>
    <row r="80" spans="1:45" ht="14.1" customHeight="1">
      <c r="A80" s="27" t="s">
        <v>12</v>
      </c>
      <c r="B80" s="28">
        <v>482</v>
      </c>
      <c r="C80" s="28" t="s">
        <v>13</v>
      </c>
      <c r="D80" s="20"/>
      <c r="E80" s="29">
        <v>31</v>
      </c>
      <c r="F80" s="30">
        <f t="shared" si="22"/>
        <v>6.5126050420168072E-2</v>
      </c>
      <c r="G80" s="29">
        <v>112</v>
      </c>
      <c r="H80" s="30">
        <f t="shared" si="23"/>
        <v>0.23529411764705882</v>
      </c>
      <c r="I80" s="29">
        <v>3</v>
      </c>
      <c r="J80" s="30">
        <f t="shared" si="24"/>
        <v>6.3025210084033615E-3</v>
      </c>
      <c r="K80" s="29">
        <v>23</v>
      </c>
      <c r="L80" s="30">
        <f t="shared" si="25"/>
        <v>4.8319327731092439E-2</v>
      </c>
      <c r="M80" s="29">
        <v>4</v>
      </c>
      <c r="N80" s="30">
        <f t="shared" si="26"/>
        <v>8.4033613445378148E-3</v>
      </c>
      <c r="O80" s="29">
        <v>11</v>
      </c>
      <c r="P80" s="30">
        <f t="shared" si="27"/>
        <v>2.3109243697478993E-2</v>
      </c>
      <c r="Q80" s="29">
        <v>7</v>
      </c>
      <c r="R80" s="30">
        <f t="shared" si="28"/>
        <v>1.4705882352941176E-2</v>
      </c>
      <c r="S80" s="29">
        <v>217</v>
      </c>
      <c r="T80" s="30">
        <f t="shared" si="29"/>
        <v>0.45588235294117646</v>
      </c>
      <c r="U80" s="29">
        <v>15</v>
      </c>
      <c r="V80" s="30">
        <f t="shared" si="30"/>
        <v>3.1512605042016806E-2</v>
      </c>
      <c r="W80" s="29">
        <v>1</v>
      </c>
      <c r="X80" s="30">
        <f t="shared" si="31"/>
        <v>2.1008403361344537E-3</v>
      </c>
      <c r="Y80" s="29">
        <v>0</v>
      </c>
      <c r="Z80" s="30">
        <f t="shared" si="32"/>
        <v>0</v>
      </c>
      <c r="AA80" s="29">
        <v>15</v>
      </c>
      <c r="AB80" s="30">
        <f t="shared" si="33"/>
        <v>3.1512605042016806E-2</v>
      </c>
      <c r="AC80" s="29">
        <v>6</v>
      </c>
      <c r="AD80" s="30">
        <f t="shared" si="34"/>
        <v>1.2605042016806723E-2</v>
      </c>
      <c r="AE80" s="29">
        <v>3</v>
      </c>
      <c r="AF80" s="30">
        <f t="shared" si="35"/>
        <v>6.3025210084033615E-3</v>
      </c>
      <c r="AG80" s="29">
        <v>0</v>
      </c>
      <c r="AH80" s="30">
        <f t="shared" si="36"/>
        <v>0</v>
      </c>
      <c r="AI80" s="29">
        <v>0</v>
      </c>
      <c r="AJ80" s="30">
        <f t="shared" si="37"/>
        <v>0</v>
      </c>
      <c r="AK80" s="29">
        <f t="shared" si="38"/>
        <v>448</v>
      </c>
      <c r="AL80" s="30">
        <f t="shared" si="39"/>
        <v>0.94117647058823528</v>
      </c>
      <c r="AM80" s="29">
        <v>28</v>
      </c>
      <c r="AN80" s="30">
        <f t="shared" si="40"/>
        <v>5.8823529411764705E-2</v>
      </c>
      <c r="AO80" s="29">
        <f t="shared" si="41"/>
        <v>476</v>
      </c>
      <c r="AP80" s="31">
        <f t="shared" si="43"/>
        <v>1</v>
      </c>
      <c r="AQ80" s="24"/>
      <c r="AR80" s="32">
        <v>629</v>
      </c>
      <c r="AS80" s="30">
        <f t="shared" si="42"/>
        <v>0.7567567567567568</v>
      </c>
    </row>
    <row r="81" spans="1:45" ht="14.1" customHeight="1">
      <c r="A81" s="27" t="s">
        <v>12</v>
      </c>
      <c r="B81" s="28">
        <v>485</v>
      </c>
      <c r="C81" s="28" t="s">
        <v>13</v>
      </c>
      <c r="D81" s="20"/>
      <c r="E81" s="29">
        <v>57</v>
      </c>
      <c r="F81" s="30">
        <f t="shared" si="22"/>
        <v>0.11825726141078838</v>
      </c>
      <c r="G81" s="29">
        <v>147</v>
      </c>
      <c r="H81" s="30">
        <f t="shared" si="23"/>
        <v>0.30497925311203322</v>
      </c>
      <c r="I81" s="29">
        <v>8</v>
      </c>
      <c r="J81" s="30">
        <f t="shared" si="24"/>
        <v>1.6597510373443983E-2</v>
      </c>
      <c r="K81" s="29">
        <v>37</v>
      </c>
      <c r="L81" s="30">
        <f t="shared" si="25"/>
        <v>7.6763485477178428E-2</v>
      </c>
      <c r="M81" s="29">
        <v>7</v>
      </c>
      <c r="N81" s="30">
        <f t="shared" si="26"/>
        <v>1.4522821576763486E-2</v>
      </c>
      <c r="O81" s="29">
        <v>1</v>
      </c>
      <c r="P81" s="30">
        <f t="shared" si="27"/>
        <v>2.0746887966804979E-3</v>
      </c>
      <c r="Q81" s="29">
        <v>4</v>
      </c>
      <c r="R81" s="30">
        <f t="shared" si="28"/>
        <v>8.2987551867219917E-3</v>
      </c>
      <c r="S81" s="29">
        <v>173</v>
      </c>
      <c r="T81" s="30">
        <f t="shared" si="29"/>
        <v>0.35892116182572614</v>
      </c>
      <c r="U81" s="29">
        <v>2</v>
      </c>
      <c r="V81" s="30">
        <f t="shared" si="30"/>
        <v>4.1493775933609959E-3</v>
      </c>
      <c r="W81" s="29">
        <v>3</v>
      </c>
      <c r="X81" s="30">
        <f t="shared" si="31"/>
        <v>6.2240663900414933E-3</v>
      </c>
      <c r="Y81" s="29">
        <v>0</v>
      </c>
      <c r="Z81" s="30">
        <f t="shared" si="32"/>
        <v>0</v>
      </c>
      <c r="AA81" s="29">
        <v>7</v>
      </c>
      <c r="AB81" s="30">
        <f t="shared" si="33"/>
        <v>1.4522821576763486E-2</v>
      </c>
      <c r="AC81" s="29">
        <v>1</v>
      </c>
      <c r="AD81" s="30">
        <f t="shared" si="34"/>
        <v>2.0746887966804979E-3</v>
      </c>
      <c r="AE81" s="29">
        <v>0</v>
      </c>
      <c r="AF81" s="30">
        <f t="shared" si="35"/>
        <v>0</v>
      </c>
      <c r="AG81" s="29">
        <v>0</v>
      </c>
      <c r="AH81" s="30">
        <f t="shared" si="36"/>
        <v>0</v>
      </c>
      <c r="AI81" s="29">
        <v>0</v>
      </c>
      <c r="AJ81" s="30">
        <f t="shared" si="37"/>
        <v>0</v>
      </c>
      <c r="AK81" s="29">
        <f t="shared" si="38"/>
        <v>447</v>
      </c>
      <c r="AL81" s="30">
        <f t="shared" si="39"/>
        <v>0.92738589211618261</v>
      </c>
      <c r="AM81" s="29">
        <v>35</v>
      </c>
      <c r="AN81" s="30">
        <f t="shared" si="40"/>
        <v>7.2614107883817433E-2</v>
      </c>
      <c r="AO81" s="29">
        <f t="shared" si="41"/>
        <v>482</v>
      </c>
      <c r="AP81" s="31">
        <f t="shared" si="43"/>
        <v>1</v>
      </c>
      <c r="AQ81" s="24"/>
      <c r="AR81" s="32">
        <v>685</v>
      </c>
      <c r="AS81" s="30">
        <f t="shared" si="42"/>
        <v>0.70364963503649636</v>
      </c>
    </row>
    <row r="82" spans="1:45" ht="14.1" customHeight="1">
      <c r="A82" s="27" t="s">
        <v>12</v>
      </c>
      <c r="B82" s="28">
        <v>489</v>
      </c>
      <c r="C82" s="28" t="s">
        <v>13</v>
      </c>
      <c r="D82" s="20"/>
      <c r="E82" s="29">
        <v>63</v>
      </c>
      <c r="F82" s="30">
        <f t="shared" si="22"/>
        <v>0.15632754342431762</v>
      </c>
      <c r="G82" s="29">
        <v>92</v>
      </c>
      <c r="H82" s="30">
        <f t="shared" si="23"/>
        <v>0.22828784119106699</v>
      </c>
      <c r="I82" s="29">
        <v>17</v>
      </c>
      <c r="J82" s="30">
        <f t="shared" si="24"/>
        <v>4.2183622828784122E-2</v>
      </c>
      <c r="K82" s="29">
        <v>34</v>
      </c>
      <c r="L82" s="30">
        <f t="shared" si="25"/>
        <v>8.4367245657568243E-2</v>
      </c>
      <c r="M82" s="29">
        <v>3</v>
      </c>
      <c r="N82" s="30">
        <f t="shared" si="26"/>
        <v>7.4441687344913151E-3</v>
      </c>
      <c r="O82" s="29">
        <v>4</v>
      </c>
      <c r="P82" s="30">
        <f t="shared" si="27"/>
        <v>9.9255583126550868E-3</v>
      </c>
      <c r="Q82" s="29">
        <v>2</v>
      </c>
      <c r="R82" s="30">
        <f t="shared" si="28"/>
        <v>4.9627791563275434E-3</v>
      </c>
      <c r="S82" s="29">
        <v>153</v>
      </c>
      <c r="T82" s="30">
        <f t="shared" si="29"/>
        <v>0.37965260545905705</v>
      </c>
      <c r="U82" s="29">
        <v>5</v>
      </c>
      <c r="V82" s="30">
        <f t="shared" si="30"/>
        <v>1.2406947890818859E-2</v>
      </c>
      <c r="W82" s="29">
        <v>1</v>
      </c>
      <c r="X82" s="30">
        <f t="shared" si="31"/>
        <v>2.4813895781637717E-3</v>
      </c>
      <c r="Y82" s="29">
        <v>1</v>
      </c>
      <c r="Z82" s="30">
        <f t="shared" si="32"/>
        <v>2.4813895781637717E-3</v>
      </c>
      <c r="AA82" s="29">
        <v>3</v>
      </c>
      <c r="AB82" s="30">
        <f t="shared" si="33"/>
        <v>7.4441687344913151E-3</v>
      </c>
      <c r="AC82" s="29">
        <v>1</v>
      </c>
      <c r="AD82" s="30">
        <f t="shared" si="34"/>
        <v>2.4813895781637717E-3</v>
      </c>
      <c r="AE82" s="29">
        <v>0</v>
      </c>
      <c r="AF82" s="30">
        <f t="shared" si="35"/>
        <v>0</v>
      </c>
      <c r="AG82" s="29">
        <v>0</v>
      </c>
      <c r="AH82" s="30">
        <f t="shared" si="36"/>
        <v>0</v>
      </c>
      <c r="AI82" s="29">
        <v>0</v>
      </c>
      <c r="AJ82" s="30">
        <f t="shared" si="37"/>
        <v>0</v>
      </c>
      <c r="AK82" s="29">
        <f t="shared" si="38"/>
        <v>379</v>
      </c>
      <c r="AL82" s="30">
        <f t="shared" si="39"/>
        <v>0.94044665012406947</v>
      </c>
      <c r="AM82" s="29">
        <v>24</v>
      </c>
      <c r="AN82" s="30">
        <f t="shared" si="40"/>
        <v>5.9553349875930521E-2</v>
      </c>
      <c r="AO82" s="29">
        <f t="shared" si="41"/>
        <v>403</v>
      </c>
      <c r="AP82" s="31">
        <f t="shared" si="43"/>
        <v>1</v>
      </c>
      <c r="AQ82" s="24"/>
      <c r="AR82" s="32">
        <v>661</v>
      </c>
      <c r="AS82" s="30">
        <f t="shared" si="42"/>
        <v>0.60968229954614217</v>
      </c>
    </row>
    <row r="83" spans="1:45" ht="14.1" customHeight="1">
      <c r="A83" s="27" t="s">
        <v>12</v>
      </c>
      <c r="B83" s="28">
        <v>489</v>
      </c>
      <c r="C83" s="28" t="s">
        <v>14</v>
      </c>
      <c r="D83" s="20"/>
      <c r="E83" s="29">
        <v>70</v>
      </c>
      <c r="F83" s="30">
        <f t="shared" si="22"/>
        <v>0.17766497461928935</v>
      </c>
      <c r="G83" s="29">
        <v>90</v>
      </c>
      <c r="H83" s="30">
        <f t="shared" si="23"/>
        <v>0.22842639593908629</v>
      </c>
      <c r="I83" s="29">
        <v>12</v>
      </c>
      <c r="J83" s="30">
        <f t="shared" si="24"/>
        <v>3.0456852791878174E-2</v>
      </c>
      <c r="K83" s="29">
        <v>33</v>
      </c>
      <c r="L83" s="30">
        <f t="shared" si="25"/>
        <v>8.3756345177664976E-2</v>
      </c>
      <c r="M83" s="29">
        <v>2</v>
      </c>
      <c r="N83" s="30">
        <f t="shared" si="26"/>
        <v>5.076142131979695E-3</v>
      </c>
      <c r="O83" s="29">
        <v>4</v>
      </c>
      <c r="P83" s="30">
        <f t="shared" si="27"/>
        <v>1.015228426395939E-2</v>
      </c>
      <c r="Q83" s="29">
        <v>1</v>
      </c>
      <c r="R83" s="30">
        <f t="shared" si="28"/>
        <v>2.5380710659898475E-3</v>
      </c>
      <c r="S83" s="29">
        <v>151</v>
      </c>
      <c r="T83" s="30">
        <f t="shared" si="29"/>
        <v>0.38324873096446699</v>
      </c>
      <c r="U83" s="29">
        <v>5</v>
      </c>
      <c r="V83" s="30">
        <f t="shared" si="30"/>
        <v>1.2690355329949238E-2</v>
      </c>
      <c r="W83" s="29">
        <v>1</v>
      </c>
      <c r="X83" s="30">
        <f t="shared" si="31"/>
        <v>2.5380710659898475E-3</v>
      </c>
      <c r="Y83" s="29">
        <v>1</v>
      </c>
      <c r="Z83" s="30">
        <f t="shared" si="32"/>
        <v>2.5380710659898475E-3</v>
      </c>
      <c r="AA83" s="29">
        <v>3</v>
      </c>
      <c r="AB83" s="30">
        <f t="shared" si="33"/>
        <v>7.6142131979695434E-3</v>
      </c>
      <c r="AC83" s="29">
        <v>2</v>
      </c>
      <c r="AD83" s="30">
        <f t="shared" si="34"/>
        <v>5.076142131979695E-3</v>
      </c>
      <c r="AE83" s="29">
        <v>1</v>
      </c>
      <c r="AF83" s="30">
        <f t="shared" si="35"/>
        <v>2.5380710659898475E-3</v>
      </c>
      <c r="AG83" s="29">
        <v>0</v>
      </c>
      <c r="AH83" s="30">
        <f t="shared" si="36"/>
        <v>0</v>
      </c>
      <c r="AI83" s="29">
        <v>0</v>
      </c>
      <c r="AJ83" s="30">
        <f t="shared" si="37"/>
        <v>0</v>
      </c>
      <c r="AK83" s="29">
        <f t="shared" si="38"/>
        <v>376</v>
      </c>
      <c r="AL83" s="30">
        <f t="shared" si="39"/>
        <v>0.95431472081218272</v>
      </c>
      <c r="AM83" s="29">
        <v>18</v>
      </c>
      <c r="AN83" s="30">
        <f t="shared" si="40"/>
        <v>4.5685279187817257E-2</v>
      </c>
      <c r="AO83" s="29">
        <f t="shared" si="41"/>
        <v>394</v>
      </c>
      <c r="AP83" s="31">
        <f t="shared" si="43"/>
        <v>1</v>
      </c>
      <c r="AQ83" s="24"/>
      <c r="AR83" s="32">
        <v>661</v>
      </c>
      <c r="AS83" s="30">
        <f t="shared" si="42"/>
        <v>0.59606656580937978</v>
      </c>
    </row>
    <row r="84" spans="1:45" ht="14.1" customHeight="1">
      <c r="A84" s="35" t="s">
        <v>12</v>
      </c>
      <c r="B84" s="36">
        <v>489</v>
      </c>
      <c r="C84" s="36" t="s">
        <v>15</v>
      </c>
      <c r="D84" s="20"/>
      <c r="E84" s="37">
        <v>65</v>
      </c>
      <c r="F84" s="38">
        <f t="shared" si="22"/>
        <v>0.16624040920716113</v>
      </c>
      <c r="G84" s="37">
        <v>81</v>
      </c>
      <c r="H84" s="38">
        <f t="shared" si="23"/>
        <v>0.20716112531969311</v>
      </c>
      <c r="I84" s="37">
        <v>8</v>
      </c>
      <c r="J84" s="38">
        <f t="shared" si="24"/>
        <v>2.0460358056265986E-2</v>
      </c>
      <c r="K84" s="37">
        <v>26</v>
      </c>
      <c r="L84" s="38">
        <f t="shared" si="25"/>
        <v>6.6496163682864456E-2</v>
      </c>
      <c r="M84" s="37">
        <v>3</v>
      </c>
      <c r="N84" s="38">
        <f t="shared" si="26"/>
        <v>7.6726342710997444E-3</v>
      </c>
      <c r="O84" s="37">
        <v>6</v>
      </c>
      <c r="P84" s="38">
        <f t="shared" si="27"/>
        <v>1.5345268542199489E-2</v>
      </c>
      <c r="Q84" s="37">
        <v>3</v>
      </c>
      <c r="R84" s="38">
        <f t="shared" si="28"/>
        <v>7.6726342710997444E-3</v>
      </c>
      <c r="S84" s="37">
        <v>148</v>
      </c>
      <c r="T84" s="38">
        <f t="shared" si="29"/>
        <v>0.37851662404092073</v>
      </c>
      <c r="U84" s="37">
        <v>6</v>
      </c>
      <c r="V84" s="38">
        <f t="shared" si="30"/>
        <v>1.5345268542199489E-2</v>
      </c>
      <c r="W84" s="37">
        <v>1</v>
      </c>
      <c r="X84" s="38">
        <f t="shared" si="31"/>
        <v>2.5575447570332483E-3</v>
      </c>
      <c r="Y84" s="37">
        <v>2</v>
      </c>
      <c r="Z84" s="38">
        <f t="shared" si="32"/>
        <v>5.1150895140664966E-3</v>
      </c>
      <c r="AA84" s="37">
        <v>4</v>
      </c>
      <c r="AB84" s="38">
        <f t="shared" si="33"/>
        <v>1.0230179028132993E-2</v>
      </c>
      <c r="AC84" s="37">
        <v>0</v>
      </c>
      <c r="AD84" s="38">
        <f t="shared" si="34"/>
        <v>0</v>
      </c>
      <c r="AE84" s="37">
        <v>2</v>
      </c>
      <c r="AF84" s="38">
        <f t="shared" si="35"/>
        <v>5.1150895140664966E-3</v>
      </c>
      <c r="AG84" s="37">
        <v>0</v>
      </c>
      <c r="AH84" s="38">
        <f t="shared" si="36"/>
        <v>0</v>
      </c>
      <c r="AI84" s="37">
        <v>0</v>
      </c>
      <c r="AJ84" s="38">
        <f t="shared" si="37"/>
        <v>0</v>
      </c>
      <c r="AK84" s="37">
        <f t="shared" si="38"/>
        <v>355</v>
      </c>
      <c r="AL84" s="38">
        <f t="shared" si="39"/>
        <v>0.90792838874680304</v>
      </c>
      <c r="AM84" s="37">
        <v>36</v>
      </c>
      <c r="AN84" s="38">
        <f t="shared" si="40"/>
        <v>9.2071611253196933E-2</v>
      </c>
      <c r="AO84" s="37">
        <f t="shared" si="41"/>
        <v>391</v>
      </c>
      <c r="AP84" s="39">
        <f t="shared" si="43"/>
        <v>1</v>
      </c>
      <c r="AQ84" s="24"/>
      <c r="AR84" s="40">
        <v>661</v>
      </c>
      <c r="AS84" s="38">
        <f t="shared" si="42"/>
        <v>0.59152798789712557</v>
      </c>
    </row>
    <row r="85" spans="1:45" ht="3" customHeight="1"/>
    <row r="86" spans="1:45" s="44" customFormat="1" ht="14.1" customHeight="1">
      <c r="A86" s="55" t="s">
        <v>19</v>
      </c>
      <c r="B86" s="57">
        <f t="array" ref="B86">SUM(IFERROR(1/COUNTIF(B13:B84,B13:B84),0))</f>
        <v>36</v>
      </c>
      <c r="C86" s="59">
        <f>COUNTA(B13:B84)</f>
        <v>72</v>
      </c>
      <c r="D86" s="42"/>
      <c r="E86" s="49">
        <f>SUM(E13:E84)</f>
        <v>3283</v>
      </c>
      <c r="F86" s="50"/>
      <c r="G86" s="49">
        <f t="shared" ref="G86" si="44">SUM(G13:G84)</f>
        <v>6704</v>
      </c>
      <c r="H86" s="50"/>
      <c r="I86" s="49">
        <f t="shared" ref="I86" si="45">SUM(I13:I84)</f>
        <v>835</v>
      </c>
      <c r="J86" s="50"/>
      <c r="K86" s="49">
        <f t="shared" ref="K86" si="46">SUM(K13:K84)</f>
        <v>2316</v>
      </c>
      <c r="L86" s="50"/>
      <c r="M86" s="49">
        <f t="shared" ref="M86" si="47">SUM(M13:M84)</f>
        <v>302</v>
      </c>
      <c r="N86" s="50"/>
      <c r="O86" s="49">
        <f t="shared" ref="O86" si="48">SUM(O13:O84)</f>
        <v>292</v>
      </c>
      <c r="P86" s="50"/>
      <c r="Q86" s="49">
        <f t="shared" ref="Q86" si="49">SUM(Q13:Q84)</f>
        <v>239</v>
      </c>
      <c r="R86" s="50"/>
      <c r="S86" s="49">
        <f t="shared" ref="S86" si="50">SUM(S13:S84)</f>
        <v>9537</v>
      </c>
      <c r="T86" s="50"/>
      <c r="U86" s="49">
        <f t="shared" ref="U86" si="51">SUM(U13:U84)</f>
        <v>380</v>
      </c>
      <c r="V86" s="50"/>
      <c r="W86" s="49">
        <f t="shared" ref="W86" si="52">SUM(W13:W84)</f>
        <v>154</v>
      </c>
      <c r="X86" s="50"/>
      <c r="Y86" s="49">
        <f t="shared" ref="Y86" si="53">SUM(Y13:Y84)</f>
        <v>51</v>
      </c>
      <c r="Z86" s="50"/>
      <c r="AA86" s="49">
        <f t="shared" ref="AA86" si="54">SUM(AA13:AA84)</f>
        <v>333</v>
      </c>
      <c r="AB86" s="50"/>
      <c r="AC86" s="49">
        <f t="shared" ref="AC86" si="55">SUM(AC13:AC84)</f>
        <v>116</v>
      </c>
      <c r="AD86" s="50"/>
      <c r="AE86" s="49">
        <f t="shared" ref="AE86" si="56">SUM(AE13:AE84)</f>
        <v>30</v>
      </c>
      <c r="AF86" s="50"/>
      <c r="AG86" s="49">
        <f t="shared" ref="AG86" si="57">SUM(AG13:AG84)</f>
        <v>8</v>
      </c>
      <c r="AH86" s="50"/>
      <c r="AI86" s="49">
        <f t="shared" ref="AI86" si="58">SUM(AI13:AI84)</f>
        <v>27</v>
      </c>
      <c r="AJ86" s="50"/>
      <c r="AK86" s="49">
        <f t="shared" ref="AK86" si="59">SUM(AK13:AK84)</f>
        <v>24607</v>
      </c>
      <c r="AL86" s="50"/>
      <c r="AM86" s="49">
        <f t="shared" ref="AM86" si="60">SUM(AM13:AM84)</f>
        <v>1459</v>
      </c>
      <c r="AN86" s="50"/>
      <c r="AO86" s="49">
        <f t="shared" ref="AO86:AR86" si="61">SUM(AO13:AO84)</f>
        <v>26066</v>
      </c>
      <c r="AP86" s="50"/>
      <c r="AQ86" s="43"/>
      <c r="AR86" s="49">
        <f t="shared" si="61"/>
        <v>39866</v>
      </c>
      <c r="AS86" s="50"/>
    </row>
    <row r="87" spans="1:45" ht="14.1" customHeight="1">
      <c r="A87" s="56"/>
      <c r="B87" s="58"/>
      <c r="C87" s="60"/>
      <c r="E87" s="45">
        <f>IF(E86&gt;0,E86/$AO86,0)</f>
        <v>0.12594951277526278</v>
      </c>
      <c r="F87" s="46"/>
      <c r="G87" s="45">
        <f>IF(G86&gt;0,G86/$AO86,0)</f>
        <v>0.25719327860047569</v>
      </c>
      <c r="H87" s="46"/>
      <c r="I87" s="45">
        <f>IF(I86&gt;0,I86/$AO86,0)</f>
        <v>3.2034067367451853E-2</v>
      </c>
      <c r="J87" s="46"/>
      <c r="K87" s="45">
        <f>IF(K86&gt;0,K86/$AO86,0)</f>
        <v>8.8851377273076043E-2</v>
      </c>
      <c r="L87" s="46"/>
      <c r="M87" s="45">
        <f>IF(M86&gt;0,M86/$AO86,0)</f>
        <v>1.1585974065832885E-2</v>
      </c>
      <c r="N87" s="46"/>
      <c r="O87" s="45">
        <f>IF(O86&gt;0,O86/$AO86,0)</f>
        <v>1.1202332540474182E-2</v>
      </c>
      <c r="P87" s="46"/>
      <c r="Q87" s="45">
        <f>IF(Q86&gt;0,Q86/$AO86,0)</f>
        <v>9.1690324560730445E-3</v>
      </c>
      <c r="R87" s="46"/>
      <c r="S87" s="45">
        <f>IF(S86&gt;0,S86/$AO86,0)</f>
        <v>0.36587892273459677</v>
      </c>
      <c r="T87" s="46"/>
      <c r="U87" s="45">
        <f>IF(U86&gt;0,U86/$AO86,0)</f>
        <v>1.4578377963630783E-2</v>
      </c>
      <c r="V87" s="46"/>
      <c r="W87" s="45">
        <f>IF(W86&gt;0,W86/$AO86,0)</f>
        <v>5.9080794905240546E-3</v>
      </c>
      <c r="X87" s="46"/>
      <c r="Y87" s="45">
        <f>IF(Y86&gt;0,Y86/$AO86,0)</f>
        <v>1.9565717793293947E-3</v>
      </c>
      <c r="Z87" s="46"/>
      <c r="AA87" s="45">
        <f>IF(AA86&gt;0,AA86/$AO86,0)</f>
        <v>1.277526279444487E-2</v>
      </c>
      <c r="AB87" s="46"/>
      <c r="AC87" s="45">
        <f>IF(AC86&gt;0,AC86/$AO86,0)</f>
        <v>4.4502416941609758E-3</v>
      </c>
      <c r="AD87" s="46"/>
      <c r="AE87" s="45">
        <f>IF(AE86&gt;0,AE86/$AO86,0)</f>
        <v>1.1509245760761145E-3</v>
      </c>
      <c r="AF87" s="46"/>
      <c r="AG87" s="45">
        <f>IF(AG86&gt;0,AG86/$AO86,0)</f>
        <v>3.0691322028696388E-4</v>
      </c>
      <c r="AH87" s="46"/>
      <c r="AI87" s="45">
        <f>IF(AI86&gt;0,AI86/$AO86,0)</f>
        <v>1.035832118468503E-3</v>
      </c>
      <c r="AJ87" s="46"/>
      <c r="AK87" s="45">
        <f>IF(AK86&gt;0,AK86/$AO86,0)</f>
        <v>0.94402670145016498</v>
      </c>
      <c r="AL87" s="46"/>
      <c r="AM87" s="45">
        <f>IF(AM86&gt;0,AM86/$AO86,0)</f>
        <v>5.5973298549835036E-2</v>
      </c>
      <c r="AN87" s="46"/>
      <c r="AO87" s="45">
        <f>IF(AO86&gt;0,AO86/$AO86,0)</f>
        <v>1</v>
      </c>
      <c r="AP87" s="46"/>
      <c r="AR87" s="47">
        <f>IF(AO86&gt;0,AO86/$AR86,0)</f>
        <v>0.65384036522349875</v>
      </c>
      <c r="AS87" s="48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86:A87"/>
    <mergeCell ref="B86:B87"/>
    <mergeCell ref="C86:C87"/>
    <mergeCell ref="E86:F86"/>
    <mergeCell ref="G86:H86"/>
    <mergeCell ref="S86:T86"/>
    <mergeCell ref="AN10:AN11"/>
    <mergeCell ref="AO10:AO11"/>
    <mergeCell ref="AP10:AP11"/>
    <mergeCell ref="AR10:AR11"/>
    <mergeCell ref="I86:J86"/>
    <mergeCell ref="K86:L86"/>
    <mergeCell ref="M86:N86"/>
    <mergeCell ref="O86:P86"/>
    <mergeCell ref="Q86:R86"/>
    <mergeCell ref="AR86:AS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A87:AB87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O87:AP87"/>
    <mergeCell ref="AR87:AS87"/>
    <mergeCell ref="AC87:AD87"/>
    <mergeCell ref="AE87:AF87"/>
    <mergeCell ref="AG87:AH87"/>
    <mergeCell ref="AI87:AJ87"/>
    <mergeCell ref="AK87:AL87"/>
    <mergeCell ref="AM87:AN87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2018_AYU_CAS_ESCA</vt:lpstr>
      <vt:lpstr>'2018_AYU_CAS_ESCA'!Print_Titles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2018-10-18T01:16:04Z</dcterms:created>
  <dcterms:modified xsi:type="dcterms:W3CDTF">2018-10-18T01:16:47Z</dcterms:modified>
</cp:coreProperties>
</file>