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0" windowWidth="19875" windowHeight="7710"/>
  </bookViews>
  <sheets>
    <sheet name="2018_AYU_CAS_HOPE" sheetId="1" r:id="rId1"/>
  </sheets>
  <externalReferences>
    <externalReference r:id="rId2"/>
  </externalReferences>
  <definedNames>
    <definedName name="_xlnm._FilterDatabase" localSheetId="0" hidden="1">'2018_AYU_CAS_HOPE'!$E$10:$AO$12</definedName>
    <definedName name="Print_Titles" localSheetId="0">'2018_AYU_CAS_HOPE'!$1:$12</definedName>
  </definedNames>
  <calcPr calcId="125725"/>
</workbook>
</file>

<file path=xl/calcChain.xml><?xml version="1.0" encoding="utf-8"?>
<calcChain xmlns="http://schemas.openxmlformats.org/spreadsheetml/2006/main">
  <c r="AR68" i="1"/>
  <c r="AM68"/>
  <c r="AI68"/>
  <c r="AI69" s="1"/>
  <c r="AG68"/>
  <c r="AE68"/>
  <c r="AC68"/>
  <c r="AA68"/>
  <c r="Y68"/>
  <c r="W68"/>
  <c r="U68"/>
  <c r="S68"/>
  <c r="Q68"/>
  <c r="O68"/>
  <c r="M68"/>
  <c r="K68"/>
  <c r="I68"/>
  <c r="G68"/>
  <c r="E68"/>
  <c r="C68"/>
  <c r="B68" a="1"/>
  <c r="B68" s="1"/>
  <c r="AK66"/>
  <c r="AJ66"/>
  <c r="AH66"/>
  <c r="AF66"/>
  <c r="X66"/>
  <c r="V66"/>
  <c r="R66"/>
  <c r="AK65"/>
  <c r="AJ65"/>
  <c r="AH65"/>
  <c r="AF65"/>
  <c r="Z65"/>
  <c r="X65"/>
  <c r="J65"/>
  <c r="AK64"/>
  <c r="AJ64"/>
  <c r="AH64"/>
  <c r="AF64"/>
  <c r="AB64"/>
  <c r="Z64"/>
  <c r="X64"/>
  <c r="V64"/>
  <c r="T64"/>
  <c r="P64"/>
  <c r="L64"/>
  <c r="J64"/>
  <c r="AK63"/>
  <c r="AJ63"/>
  <c r="AH63"/>
  <c r="AF63"/>
  <c r="AD63"/>
  <c r="AK62"/>
  <c r="AJ62"/>
  <c r="AH62"/>
  <c r="AD62"/>
  <c r="P62"/>
  <c r="AK61"/>
  <c r="AJ61"/>
  <c r="AH61"/>
  <c r="AF61"/>
  <c r="AK60"/>
  <c r="AJ60"/>
  <c r="AH60"/>
  <c r="AF60"/>
  <c r="AD60"/>
  <c r="AB60"/>
  <c r="Z60"/>
  <c r="V60"/>
  <c r="R60"/>
  <c r="P60"/>
  <c r="N60"/>
  <c r="L60"/>
  <c r="J60"/>
  <c r="AK59"/>
  <c r="AJ59"/>
  <c r="AH59"/>
  <c r="AF59"/>
  <c r="V59"/>
  <c r="R59"/>
  <c r="P59"/>
  <c r="N59"/>
  <c r="AK58"/>
  <c r="AJ58"/>
  <c r="AH58"/>
  <c r="X58"/>
  <c r="R58"/>
  <c r="AN57"/>
  <c r="AK57"/>
  <c r="AJ57"/>
  <c r="AH57"/>
  <c r="X57"/>
  <c r="AK56"/>
  <c r="AJ56"/>
  <c r="AH56"/>
  <c r="Z56"/>
  <c r="AK55"/>
  <c r="AJ55"/>
  <c r="AH55"/>
  <c r="AF55"/>
  <c r="AD55"/>
  <c r="AB55"/>
  <c r="Z55"/>
  <c r="X55"/>
  <c r="V55"/>
  <c r="T55"/>
  <c r="P55"/>
  <c r="N55"/>
  <c r="AK54"/>
  <c r="AJ54"/>
  <c r="AH54"/>
  <c r="X54"/>
  <c r="V54"/>
  <c r="AK53"/>
  <c r="AJ53"/>
  <c r="AH53"/>
  <c r="AF53"/>
  <c r="X53"/>
  <c r="V53"/>
  <c r="N53"/>
  <c r="J53"/>
  <c r="AK52"/>
  <c r="AJ52"/>
  <c r="AH52"/>
  <c r="AF52"/>
  <c r="X52"/>
  <c r="V52"/>
  <c r="AK51"/>
  <c r="AJ51"/>
  <c r="X51"/>
  <c r="V51"/>
  <c r="J51"/>
  <c r="AK50"/>
  <c r="AJ50"/>
  <c r="AH50"/>
  <c r="AF50"/>
  <c r="Z50"/>
  <c r="V50"/>
  <c r="J50"/>
  <c r="AK49"/>
  <c r="AJ49"/>
  <c r="AH49"/>
  <c r="AF49"/>
  <c r="V49"/>
  <c r="R49"/>
  <c r="J49"/>
  <c r="AK48"/>
  <c r="AJ48"/>
  <c r="AH48"/>
  <c r="X48"/>
  <c r="V48"/>
  <c r="P48"/>
  <c r="AK47"/>
  <c r="AJ47"/>
  <c r="AH47"/>
  <c r="AF47"/>
  <c r="V47"/>
  <c r="J47"/>
  <c r="AK46"/>
  <c r="AJ46"/>
  <c r="AH46"/>
  <c r="V46"/>
  <c r="AK45"/>
  <c r="AJ45"/>
  <c r="AH45"/>
  <c r="X45"/>
  <c r="V45"/>
  <c r="AK44"/>
  <c r="AJ44"/>
  <c r="AH44"/>
  <c r="R44"/>
  <c r="AK43"/>
  <c r="AJ43"/>
  <c r="AH43"/>
  <c r="AF43"/>
  <c r="X43"/>
  <c r="V43"/>
  <c r="J43"/>
  <c r="AN42"/>
  <c r="AK42"/>
  <c r="AJ42"/>
  <c r="AH42"/>
  <c r="X42"/>
  <c r="V42"/>
  <c r="AK41"/>
  <c r="AJ41"/>
  <c r="AH41"/>
  <c r="AF41"/>
  <c r="X41"/>
  <c r="AK40"/>
  <c r="AJ40"/>
  <c r="AH40"/>
  <c r="AF40"/>
  <c r="AD40"/>
  <c r="X40"/>
  <c r="AK39"/>
  <c r="AJ39"/>
  <c r="AH39"/>
  <c r="AF39"/>
  <c r="AD39"/>
  <c r="AK38"/>
  <c r="AJ38"/>
  <c r="AH38"/>
  <c r="X38"/>
  <c r="AK37"/>
  <c r="AJ37"/>
  <c r="AH37"/>
  <c r="X37"/>
  <c r="V37"/>
  <c r="P37"/>
  <c r="AK36"/>
  <c r="AJ36"/>
  <c r="AH36"/>
  <c r="AF36"/>
  <c r="AB36"/>
  <c r="X36"/>
  <c r="V36"/>
  <c r="P36"/>
  <c r="AK35"/>
  <c r="AJ35"/>
  <c r="AH35"/>
  <c r="AF35"/>
  <c r="Z35"/>
  <c r="X35"/>
  <c r="AK34"/>
  <c r="AJ34"/>
  <c r="AH34"/>
  <c r="AF34"/>
  <c r="X34"/>
  <c r="V34"/>
  <c r="R34"/>
  <c r="AK33"/>
  <c r="AJ33"/>
  <c r="AH33"/>
  <c r="AF33"/>
  <c r="X33"/>
  <c r="AK32"/>
  <c r="AJ32"/>
  <c r="AH32"/>
  <c r="AF32"/>
  <c r="Z32"/>
  <c r="X32"/>
  <c r="AK31"/>
  <c r="AJ31"/>
  <c r="AH31"/>
  <c r="AN30"/>
  <c r="AK30"/>
  <c r="AJ30"/>
  <c r="AH30"/>
  <c r="AD30"/>
  <c r="X30"/>
  <c r="AK29"/>
  <c r="AJ29"/>
  <c r="AH29"/>
  <c r="AF29"/>
  <c r="AK28"/>
  <c r="AJ28"/>
  <c r="AH28"/>
  <c r="AF28"/>
  <c r="N28"/>
  <c r="J28"/>
  <c r="AK27"/>
  <c r="AJ27"/>
  <c r="AH27"/>
  <c r="AF27"/>
  <c r="AD27"/>
  <c r="Z27"/>
  <c r="X27"/>
  <c r="AK26"/>
  <c r="AJ26"/>
  <c r="AH26"/>
  <c r="AF26"/>
  <c r="AD26"/>
  <c r="AB26"/>
  <c r="Z26"/>
  <c r="X26"/>
  <c r="L26"/>
  <c r="AK25"/>
  <c r="AJ25"/>
  <c r="AH25"/>
  <c r="AF25"/>
  <c r="AD25"/>
  <c r="Z25"/>
  <c r="X25"/>
  <c r="V25"/>
  <c r="R25"/>
  <c r="AK24"/>
  <c r="AJ24"/>
  <c r="AH24"/>
  <c r="AF24"/>
  <c r="AK23"/>
  <c r="AJ23"/>
  <c r="AH23"/>
  <c r="V23"/>
  <c r="AK22"/>
  <c r="AJ22"/>
  <c r="AH22"/>
  <c r="AF22"/>
  <c r="AD22"/>
  <c r="X22"/>
  <c r="V22"/>
  <c r="AK21"/>
  <c r="AJ21"/>
  <c r="AH21"/>
  <c r="AD21"/>
  <c r="X21"/>
  <c r="V21"/>
  <c r="AK20"/>
  <c r="AJ20"/>
  <c r="AH20"/>
  <c r="AK19"/>
  <c r="AJ19"/>
  <c r="AH19"/>
  <c r="V19"/>
  <c r="AK18"/>
  <c r="AJ18"/>
  <c r="AH18"/>
  <c r="AF18"/>
  <c r="V18"/>
  <c r="AK17"/>
  <c r="AJ17"/>
  <c r="AH17"/>
  <c r="AF17"/>
  <c r="X17"/>
  <c r="V17"/>
  <c r="AN16"/>
  <c r="AK16"/>
  <c r="AJ16"/>
  <c r="AH16"/>
  <c r="AF16"/>
  <c r="X16"/>
  <c r="V16"/>
  <c r="R16"/>
  <c r="AK15"/>
  <c r="AJ15"/>
  <c r="AH15"/>
  <c r="AK14"/>
  <c r="AJ14"/>
  <c r="AH14"/>
  <c r="AF14"/>
  <c r="AK13"/>
  <c r="AJ13"/>
  <c r="AH13"/>
  <c r="AF13"/>
  <c r="X13"/>
  <c r="V13"/>
  <c r="A9"/>
  <c r="A6"/>
  <c r="A4"/>
  <c r="A3"/>
  <c r="A2"/>
  <c r="A1"/>
  <c r="AO21" l="1"/>
  <c r="AL28"/>
  <c r="AO28"/>
  <c r="AL40"/>
  <c r="AO40"/>
  <c r="AL14"/>
  <c r="AO14"/>
  <c r="AO15"/>
  <c r="AO17"/>
  <c r="AL22"/>
  <c r="AO22"/>
  <c r="AO23"/>
  <c r="AL30"/>
  <c r="AO30"/>
  <c r="AO31"/>
  <c r="AO33"/>
  <c r="AO35"/>
  <c r="AL36"/>
  <c r="AO36"/>
  <c r="AO39"/>
  <c r="AO41"/>
  <c r="AO45"/>
  <c r="AL46"/>
  <c r="AO46"/>
  <c r="AO49"/>
  <c r="AL52"/>
  <c r="AO52"/>
  <c r="AO55"/>
  <c r="AL56"/>
  <c r="AO56"/>
  <c r="AO59"/>
  <c r="AL60"/>
  <c r="AO60"/>
  <c r="AK68"/>
  <c r="AO13"/>
  <c r="AL13"/>
  <c r="AO25"/>
  <c r="AL25"/>
  <c r="AO26"/>
  <c r="AO29"/>
  <c r="AL29"/>
  <c r="AO38"/>
  <c r="AO43"/>
  <c r="AL43"/>
  <c r="AO44"/>
  <c r="AO48"/>
  <c r="AL48" s="1"/>
  <c r="AO54"/>
  <c r="AO63"/>
  <c r="AL63"/>
  <c r="AO16"/>
  <c r="AL16" s="1"/>
  <c r="AO32"/>
  <c r="AO34"/>
  <c r="AL34" s="1"/>
  <c r="AO37"/>
  <c r="AL37"/>
  <c r="AO51"/>
  <c r="AL51"/>
  <c r="AO53"/>
  <c r="AL53"/>
  <c r="AO58"/>
  <c r="AL58" s="1"/>
  <c r="AO18"/>
  <c r="AO19"/>
  <c r="AL19"/>
  <c r="AO20"/>
  <c r="AO24"/>
  <c r="AL24" s="1"/>
  <c r="AO27"/>
  <c r="AL27"/>
  <c r="AO42"/>
  <c r="AL42" s="1"/>
  <c r="AO47"/>
  <c r="AL47"/>
  <c r="AO50"/>
  <c r="AL50" s="1"/>
  <c r="AO57"/>
  <c r="AL57"/>
  <c r="AO61"/>
  <c r="AL61"/>
  <c r="AO65"/>
  <c r="AL65"/>
  <c r="AO62"/>
  <c r="AL62" s="1"/>
  <c r="AO64"/>
  <c r="AL64" s="1"/>
  <c r="AO66"/>
  <c r="AS66" l="1"/>
  <c r="P66"/>
  <c r="H66"/>
  <c r="AB66"/>
  <c r="T66"/>
  <c r="L66"/>
  <c r="AP66"/>
  <c r="AD66"/>
  <c r="N66"/>
  <c r="F66"/>
  <c r="Z66"/>
  <c r="J66"/>
  <c r="AN66"/>
  <c r="AS20"/>
  <c r="AF20"/>
  <c r="X20"/>
  <c r="P20"/>
  <c r="H20"/>
  <c r="AB20"/>
  <c r="T20"/>
  <c r="L20"/>
  <c r="Z20"/>
  <c r="J20"/>
  <c r="AN20"/>
  <c r="N20"/>
  <c r="AP20"/>
  <c r="R20"/>
  <c r="V20"/>
  <c r="F20"/>
  <c r="AD20"/>
  <c r="AS18"/>
  <c r="X18"/>
  <c r="P18"/>
  <c r="H18"/>
  <c r="AB18"/>
  <c r="T18"/>
  <c r="L18"/>
  <c r="AD18"/>
  <c r="N18"/>
  <c r="AN18"/>
  <c r="AP18"/>
  <c r="F18"/>
  <c r="Z18"/>
  <c r="J18"/>
  <c r="R18"/>
  <c r="AS32"/>
  <c r="P32"/>
  <c r="H32"/>
  <c r="AB32"/>
  <c r="T32"/>
  <c r="L32"/>
  <c r="N32"/>
  <c r="AN32"/>
  <c r="V32"/>
  <c r="F32"/>
  <c r="AP32"/>
  <c r="J32"/>
  <c r="AD32"/>
  <c r="R32"/>
  <c r="AS54"/>
  <c r="AF54"/>
  <c r="P54"/>
  <c r="H54"/>
  <c r="AB54"/>
  <c r="T54"/>
  <c r="L54"/>
  <c r="AP54"/>
  <c r="F54"/>
  <c r="J54"/>
  <c r="Z54"/>
  <c r="N54"/>
  <c r="AN54"/>
  <c r="AD54"/>
  <c r="R54"/>
  <c r="AS44"/>
  <c r="AF44"/>
  <c r="X44"/>
  <c r="P44"/>
  <c r="H44"/>
  <c r="AB44"/>
  <c r="T44"/>
  <c r="L44"/>
  <c r="AP44"/>
  <c r="V44"/>
  <c r="F44"/>
  <c r="Z44"/>
  <c r="J44"/>
  <c r="AN44"/>
  <c r="AD44"/>
  <c r="N44"/>
  <c r="AS38"/>
  <c r="AF38"/>
  <c r="P38"/>
  <c r="H38"/>
  <c r="AB38"/>
  <c r="T38"/>
  <c r="L38"/>
  <c r="AP38"/>
  <c r="V38"/>
  <c r="F38"/>
  <c r="Z38"/>
  <c r="N38"/>
  <c r="AN38"/>
  <c r="AD38"/>
  <c r="R38"/>
  <c r="J38"/>
  <c r="AS26"/>
  <c r="P26"/>
  <c r="H26"/>
  <c r="T26"/>
  <c r="AP26"/>
  <c r="N26"/>
  <c r="F26"/>
  <c r="V26"/>
  <c r="J26"/>
  <c r="AN26"/>
  <c r="R26"/>
  <c r="AB41"/>
  <c r="T41"/>
  <c r="L41"/>
  <c r="AS41"/>
  <c r="P41"/>
  <c r="H41"/>
  <c r="AN41"/>
  <c r="V41"/>
  <c r="F41"/>
  <c r="AP41"/>
  <c r="J41"/>
  <c r="Z41"/>
  <c r="N41"/>
  <c r="AD41"/>
  <c r="R41"/>
  <c r="AB33"/>
  <c r="T33"/>
  <c r="L33"/>
  <c r="AS33"/>
  <c r="P33"/>
  <c r="H33"/>
  <c r="AN33"/>
  <c r="V33"/>
  <c r="F33"/>
  <c r="Z33"/>
  <c r="N33"/>
  <c r="AD33"/>
  <c r="R33"/>
  <c r="AP33"/>
  <c r="J33"/>
  <c r="AB15"/>
  <c r="T15"/>
  <c r="L15"/>
  <c r="AS15"/>
  <c r="AF15"/>
  <c r="X15"/>
  <c r="P15"/>
  <c r="H15"/>
  <c r="AN15"/>
  <c r="AD15"/>
  <c r="N15"/>
  <c r="V15"/>
  <c r="F15"/>
  <c r="Z15"/>
  <c r="J15"/>
  <c r="AP15"/>
  <c r="R15"/>
  <c r="AB21"/>
  <c r="T21"/>
  <c r="L21"/>
  <c r="AS21"/>
  <c r="AF21"/>
  <c r="P21"/>
  <c r="H21"/>
  <c r="J21"/>
  <c r="Z21"/>
  <c r="N21"/>
  <c r="AN21"/>
  <c r="R21"/>
  <c r="AP21"/>
  <c r="F21"/>
  <c r="AB61"/>
  <c r="T61"/>
  <c r="L61"/>
  <c r="AS61"/>
  <c r="X61"/>
  <c r="P61"/>
  <c r="H61"/>
  <c r="AN61"/>
  <c r="AD61"/>
  <c r="N61"/>
  <c r="AP61"/>
  <c r="R61"/>
  <c r="V61"/>
  <c r="F61"/>
  <c r="Z61"/>
  <c r="J61"/>
  <c r="AB19"/>
  <c r="T19"/>
  <c r="L19"/>
  <c r="AS19"/>
  <c r="AF19"/>
  <c r="X19"/>
  <c r="P19"/>
  <c r="H19"/>
  <c r="Z19"/>
  <c r="J19"/>
  <c r="AD19"/>
  <c r="AP19"/>
  <c r="R19"/>
  <c r="F19"/>
  <c r="AN19"/>
  <c r="N19"/>
  <c r="AB51"/>
  <c r="T51"/>
  <c r="L51"/>
  <c r="AS51"/>
  <c r="AF51"/>
  <c r="P51"/>
  <c r="H51"/>
  <c r="Z51"/>
  <c r="N51"/>
  <c r="AN51"/>
  <c r="AD51"/>
  <c r="R51"/>
  <c r="AP51"/>
  <c r="AH51"/>
  <c r="F51"/>
  <c r="AB63"/>
  <c r="T63"/>
  <c r="L63"/>
  <c r="AS63"/>
  <c r="X63"/>
  <c r="P63"/>
  <c r="H63"/>
  <c r="AN63"/>
  <c r="Z63"/>
  <c r="R63"/>
  <c r="J63"/>
  <c r="N63"/>
  <c r="V63"/>
  <c r="AP63"/>
  <c r="F63"/>
  <c r="AB43"/>
  <c r="T43"/>
  <c r="L43"/>
  <c r="AS43"/>
  <c r="P43"/>
  <c r="H43"/>
  <c r="AP43"/>
  <c r="Z43"/>
  <c r="AD43"/>
  <c r="R43"/>
  <c r="AN43"/>
  <c r="F43"/>
  <c r="N43"/>
  <c r="AB29"/>
  <c r="T29"/>
  <c r="L29"/>
  <c r="AS29"/>
  <c r="X29"/>
  <c r="P29"/>
  <c r="H29"/>
  <c r="AP29"/>
  <c r="V29"/>
  <c r="F29"/>
  <c r="J29"/>
  <c r="AD29"/>
  <c r="N29"/>
  <c r="AN29"/>
  <c r="R29"/>
  <c r="Z29"/>
  <c r="AB25"/>
  <c r="T25"/>
  <c r="L25"/>
  <c r="AS25"/>
  <c r="P25"/>
  <c r="H25"/>
  <c r="AP25"/>
  <c r="J25"/>
  <c r="AN25"/>
  <c r="F25"/>
  <c r="N25"/>
  <c r="AS60"/>
  <c r="X60"/>
  <c r="H60"/>
  <c r="T60"/>
  <c r="AN60"/>
  <c r="AP60"/>
  <c r="F60"/>
  <c r="AS56"/>
  <c r="AF56"/>
  <c r="X56"/>
  <c r="P56"/>
  <c r="H56"/>
  <c r="AB56"/>
  <c r="T56"/>
  <c r="L56"/>
  <c r="AN56"/>
  <c r="AD56"/>
  <c r="N56"/>
  <c r="AP56"/>
  <c r="R56"/>
  <c r="V56"/>
  <c r="F56"/>
  <c r="J56"/>
  <c r="AS52"/>
  <c r="P52"/>
  <c r="H52"/>
  <c r="AB52"/>
  <c r="T52"/>
  <c r="L52"/>
  <c r="AN52"/>
  <c r="F52"/>
  <c r="AP52"/>
  <c r="J52"/>
  <c r="Z52"/>
  <c r="N52"/>
  <c r="AD52"/>
  <c r="R52"/>
  <c r="AS46"/>
  <c r="AF46"/>
  <c r="X46"/>
  <c r="P46"/>
  <c r="H46"/>
  <c r="AB46"/>
  <c r="T46"/>
  <c r="L46"/>
  <c r="AN46"/>
  <c r="AD46"/>
  <c r="N46"/>
  <c r="AP46"/>
  <c r="R46"/>
  <c r="F46"/>
  <c r="Z46"/>
  <c r="J46"/>
  <c r="AS36"/>
  <c r="H36"/>
  <c r="T36"/>
  <c r="L36"/>
  <c r="AN36"/>
  <c r="N36"/>
  <c r="R36"/>
  <c r="F36"/>
  <c r="AD36"/>
  <c r="J36"/>
  <c r="AP36"/>
  <c r="Z36"/>
  <c r="AS30"/>
  <c r="AF30"/>
  <c r="P30"/>
  <c r="H30"/>
  <c r="AB30"/>
  <c r="T30"/>
  <c r="L30"/>
  <c r="R30"/>
  <c r="AP30"/>
  <c r="J30"/>
  <c r="Z30"/>
  <c r="N30"/>
  <c r="V30"/>
  <c r="F30"/>
  <c r="AS22"/>
  <c r="P22"/>
  <c r="H22"/>
  <c r="AB22"/>
  <c r="T22"/>
  <c r="L22"/>
  <c r="AN22"/>
  <c r="F22"/>
  <c r="AP22"/>
  <c r="J22"/>
  <c r="Z22"/>
  <c r="N22"/>
  <c r="R22"/>
  <c r="AS40"/>
  <c r="P40"/>
  <c r="H40"/>
  <c r="AB40"/>
  <c r="T40"/>
  <c r="L40"/>
  <c r="Z40"/>
  <c r="N40"/>
  <c r="R40"/>
  <c r="AN40"/>
  <c r="V40"/>
  <c r="F40"/>
  <c r="AP40"/>
  <c r="J40"/>
  <c r="AL41"/>
  <c r="AL33"/>
  <c r="AL15"/>
  <c r="AL21"/>
  <c r="AS62"/>
  <c r="AF62"/>
  <c r="X62"/>
  <c r="H62"/>
  <c r="AB62"/>
  <c r="T62"/>
  <c r="L62"/>
  <c r="AP62"/>
  <c r="V62"/>
  <c r="N62"/>
  <c r="F62"/>
  <c r="R62"/>
  <c r="Z62"/>
  <c r="AN62"/>
  <c r="J62"/>
  <c r="AS50"/>
  <c r="X50"/>
  <c r="P50"/>
  <c r="H50"/>
  <c r="AB50"/>
  <c r="T50"/>
  <c r="L50"/>
  <c r="AD50"/>
  <c r="N50"/>
  <c r="AN50"/>
  <c r="R50"/>
  <c r="AP50"/>
  <c r="F50"/>
  <c r="AS42"/>
  <c r="AF42"/>
  <c r="P42"/>
  <c r="H42"/>
  <c r="AB42"/>
  <c r="T42"/>
  <c r="L42"/>
  <c r="Z42"/>
  <c r="N42"/>
  <c r="AD42"/>
  <c r="AP42"/>
  <c r="F42"/>
  <c r="J42"/>
  <c r="R42"/>
  <c r="AS24"/>
  <c r="X24"/>
  <c r="P24"/>
  <c r="H24"/>
  <c r="AB24"/>
  <c r="T24"/>
  <c r="L24"/>
  <c r="AD24"/>
  <c r="N24"/>
  <c r="AN24"/>
  <c r="AP24"/>
  <c r="V24"/>
  <c r="F24"/>
  <c r="Z24"/>
  <c r="J24"/>
  <c r="R24"/>
  <c r="AS58"/>
  <c r="AF58"/>
  <c r="P58"/>
  <c r="H58"/>
  <c r="AB58"/>
  <c r="T58"/>
  <c r="L58"/>
  <c r="J58"/>
  <c r="Z58"/>
  <c r="N58"/>
  <c r="AN58"/>
  <c r="AD58"/>
  <c r="AP58"/>
  <c r="V58"/>
  <c r="F58"/>
  <c r="AS34"/>
  <c r="P34"/>
  <c r="H34"/>
  <c r="AB34"/>
  <c r="T34"/>
  <c r="L34"/>
  <c r="Z34"/>
  <c r="N34"/>
  <c r="AN34"/>
  <c r="F34"/>
  <c r="AP34"/>
  <c r="J34"/>
  <c r="AD34"/>
  <c r="AS16"/>
  <c r="P16"/>
  <c r="H16"/>
  <c r="AB16"/>
  <c r="T16"/>
  <c r="L16"/>
  <c r="Z16"/>
  <c r="N16"/>
  <c r="F16"/>
  <c r="AP16"/>
  <c r="J16"/>
  <c r="AD16"/>
  <c r="AS48"/>
  <c r="AF48"/>
  <c r="H48"/>
  <c r="AB48"/>
  <c r="T48"/>
  <c r="L48"/>
  <c r="AP48"/>
  <c r="J48"/>
  <c r="N48"/>
  <c r="Z48"/>
  <c r="AN48"/>
  <c r="AD48"/>
  <c r="R48"/>
  <c r="F48"/>
  <c r="AB59"/>
  <c r="T59"/>
  <c r="L59"/>
  <c r="AS59"/>
  <c r="X59"/>
  <c r="H59"/>
  <c r="AN59"/>
  <c r="F59"/>
  <c r="AP59"/>
  <c r="J59"/>
  <c r="Z59"/>
  <c r="AD59"/>
  <c r="L55"/>
  <c r="AS55"/>
  <c r="H55"/>
  <c r="AN55"/>
  <c r="AP55"/>
  <c r="R55"/>
  <c r="F55"/>
  <c r="J55"/>
  <c r="AB49"/>
  <c r="T49"/>
  <c r="L49"/>
  <c r="AS49"/>
  <c r="X49"/>
  <c r="P49"/>
  <c r="H49"/>
  <c r="AN49"/>
  <c r="AP49"/>
  <c r="Z49"/>
  <c r="AD49"/>
  <c r="N49"/>
  <c r="F49"/>
  <c r="AB45"/>
  <c r="T45"/>
  <c r="L45"/>
  <c r="AS45"/>
  <c r="AF45"/>
  <c r="P45"/>
  <c r="H45"/>
  <c r="AN45"/>
  <c r="AD45"/>
  <c r="R45"/>
  <c r="AP45"/>
  <c r="F45"/>
  <c r="J45"/>
  <c r="Z45"/>
  <c r="N45"/>
  <c r="AB39"/>
  <c r="T39"/>
  <c r="L39"/>
  <c r="AS39"/>
  <c r="X39"/>
  <c r="P39"/>
  <c r="H39"/>
  <c r="AN39"/>
  <c r="R39"/>
  <c r="AP39"/>
  <c r="F39"/>
  <c r="Z39"/>
  <c r="J39"/>
  <c r="N39"/>
  <c r="V39"/>
  <c r="AB35"/>
  <c r="T35"/>
  <c r="L35"/>
  <c r="AS35"/>
  <c r="P35"/>
  <c r="H35"/>
  <c r="AN35"/>
  <c r="V35"/>
  <c r="F35"/>
  <c r="N35"/>
  <c r="AD35"/>
  <c r="R35"/>
  <c r="AP35"/>
  <c r="J35"/>
  <c r="AB31"/>
  <c r="T31"/>
  <c r="L31"/>
  <c r="AS31"/>
  <c r="AF31"/>
  <c r="X31"/>
  <c r="P31"/>
  <c r="H31"/>
  <c r="AN31"/>
  <c r="AD31"/>
  <c r="N31"/>
  <c r="V31"/>
  <c r="F31"/>
  <c r="Z31"/>
  <c r="J31"/>
  <c r="AP31"/>
  <c r="R31"/>
  <c r="AB23"/>
  <c r="T23"/>
  <c r="L23"/>
  <c r="AS23"/>
  <c r="AF23"/>
  <c r="X23"/>
  <c r="P23"/>
  <c r="H23"/>
  <c r="AN23"/>
  <c r="AD23"/>
  <c r="N23"/>
  <c r="AP23"/>
  <c r="F23"/>
  <c r="Z23"/>
  <c r="J23"/>
  <c r="R23"/>
  <c r="AB17"/>
  <c r="T17"/>
  <c r="L17"/>
  <c r="AS17"/>
  <c r="P17"/>
  <c r="H17"/>
  <c r="AN17"/>
  <c r="F17"/>
  <c r="AP17"/>
  <c r="Z17"/>
  <c r="N17"/>
  <c r="AD17"/>
  <c r="R17"/>
  <c r="J17"/>
  <c r="AS64"/>
  <c r="H64"/>
  <c r="AP64"/>
  <c r="AD64"/>
  <c r="N64"/>
  <c r="F64"/>
  <c r="AN64"/>
  <c r="R64"/>
  <c r="AB65"/>
  <c r="T65"/>
  <c r="L65"/>
  <c r="AS65"/>
  <c r="P65"/>
  <c r="H65"/>
  <c r="AN65"/>
  <c r="R65"/>
  <c r="AD65"/>
  <c r="N65"/>
  <c r="AP65"/>
  <c r="V65"/>
  <c r="F65"/>
  <c r="AB57"/>
  <c r="T57"/>
  <c r="L57"/>
  <c r="AS57"/>
  <c r="AF57"/>
  <c r="P57"/>
  <c r="H57"/>
  <c r="Z57"/>
  <c r="N57"/>
  <c r="AD57"/>
  <c r="R57"/>
  <c r="AP57"/>
  <c r="V57"/>
  <c r="F57"/>
  <c r="J57"/>
  <c r="AB47"/>
  <c r="T47"/>
  <c r="L47"/>
  <c r="AS47"/>
  <c r="X47"/>
  <c r="P47"/>
  <c r="H47"/>
  <c r="AD47"/>
  <c r="N47"/>
  <c r="AN47"/>
  <c r="R47"/>
  <c r="AP47"/>
  <c r="F47"/>
  <c r="Z47"/>
  <c r="AB27"/>
  <c r="T27"/>
  <c r="L27"/>
  <c r="AS27"/>
  <c r="P27"/>
  <c r="H27"/>
  <c r="R27"/>
  <c r="AN27"/>
  <c r="F27"/>
  <c r="AP27"/>
  <c r="J27"/>
  <c r="N27"/>
  <c r="V27"/>
  <c r="AB53"/>
  <c r="T53"/>
  <c r="L53"/>
  <c r="AS53"/>
  <c r="P53"/>
  <c r="H53"/>
  <c r="Z53"/>
  <c r="AD53"/>
  <c r="R53"/>
  <c r="AN53"/>
  <c r="F53"/>
  <c r="AP53"/>
  <c r="AB37"/>
  <c r="T37"/>
  <c r="L37"/>
  <c r="AS37"/>
  <c r="AF37"/>
  <c r="H37"/>
  <c r="N37"/>
  <c r="AN37"/>
  <c r="AD37"/>
  <c r="R37"/>
  <c r="F37"/>
  <c r="AP37"/>
  <c r="J37"/>
  <c r="Z37"/>
  <c r="AB13"/>
  <c r="T13"/>
  <c r="L13"/>
  <c r="AO68"/>
  <c r="AS13"/>
  <c r="P13"/>
  <c r="H13"/>
  <c r="AP13"/>
  <c r="J13"/>
  <c r="AD13"/>
  <c r="R13"/>
  <c r="AN13"/>
  <c r="F13"/>
  <c r="Z13"/>
  <c r="N13"/>
  <c r="AS14"/>
  <c r="X14"/>
  <c r="P14"/>
  <c r="H14"/>
  <c r="AB14"/>
  <c r="T14"/>
  <c r="L14"/>
  <c r="AN14"/>
  <c r="R14"/>
  <c r="AP14"/>
  <c r="F14"/>
  <c r="Z14"/>
  <c r="J14"/>
  <c r="AD14"/>
  <c r="N14"/>
  <c r="V14"/>
  <c r="AS28"/>
  <c r="X28"/>
  <c r="P28"/>
  <c r="H28"/>
  <c r="AB28"/>
  <c r="T28"/>
  <c r="L28"/>
  <c r="Z28"/>
  <c r="AD28"/>
  <c r="AN28"/>
  <c r="R28"/>
  <c r="AP28"/>
  <c r="V28"/>
  <c r="F28"/>
  <c r="AL20"/>
  <c r="AL18"/>
  <c r="AL32"/>
  <c r="AL66"/>
  <c r="AL54"/>
  <c r="AL44"/>
  <c r="AL38"/>
  <c r="AL26"/>
  <c r="AL59"/>
  <c r="AL55"/>
  <c r="AL49"/>
  <c r="AL45"/>
  <c r="AL39"/>
  <c r="AL35"/>
  <c r="AL31"/>
  <c r="AL23"/>
  <c r="AL17"/>
  <c r="AO69" l="1"/>
  <c r="AR69"/>
  <c r="G69"/>
  <c r="AC69"/>
  <c r="S69"/>
  <c r="Q69"/>
  <c r="AE69"/>
  <c r="U69"/>
  <c r="K69"/>
  <c r="I69"/>
  <c r="W69"/>
  <c r="M69"/>
  <c r="AG69"/>
  <c r="O69"/>
  <c r="E69"/>
  <c r="AM69"/>
  <c r="AA69"/>
  <c r="Y69"/>
  <c r="AK69"/>
</calcChain>
</file>

<file path=xl/sharedStrings.xml><?xml version="1.0" encoding="utf-8"?>
<sst xmlns="http://schemas.openxmlformats.org/spreadsheetml/2006/main" count="154" uniqueCount="20">
  <si>
    <t>MUNICIPIO DE HOPELCHÉN</t>
  </si>
  <si>
    <t>MUNICIPIO</t>
  </si>
  <si>
    <t>SECCIÓN ELECTORAL</t>
  </si>
  <si>
    <t>TIPO DE CASILLA</t>
  </si>
  <si>
    <t>CAND.
NO REG.</t>
  </si>
  <si>
    <t>VOTOS VÁLIDOS</t>
  </si>
  <si>
    <t>%</t>
  </si>
  <si>
    <t>VOTOS NULOS</t>
  </si>
  <si>
    <t>VOTACIÓN TOTAL EMITIDA</t>
  </si>
  <si>
    <t>LISTA NOMINAL</t>
  </si>
  <si>
    <t>% 
PART. CIUDAD.</t>
  </si>
  <si>
    <t>VOTOS</t>
  </si>
  <si>
    <t>HOPELCHÉN</t>
  </si>
  <si>
    <t>B</t>
  </si>
  <si>
    <t>C1</t>
  </si>
  <si>
    <t>C2</t>
  </si>
  <si>
    <t>C3</t>
  </si>
  <si>
    <t>C4</t>
  </si>
  <si>
    <t>E1</t>
  </si>
  <si>
    <t>TOTALES</t>
  </si>
</sst>
</file>

<file path=xl/styles.xml><?xml version="1.0" encoding="utf-8"?>
<styleSheet xmlns="http://schemas.openxmlformats.org/spreadsheetml/2006/main">
  <numFmts count="2">
    <numFmt numFmtId="164" formatCode="0;[Red]0"/>
    <numFmt numFmtId="165" formatCode="0.0000%"/>
  </numFmts>
  <fonts count="20">
    <font>
      <sz val="11"/>
      <color theme="1"/>
      <name val="Calibri"/>
      <family val="2"/>
      <scheme val="minor"/>
    </font>
    <font>
      <sz val="6"/>
      <color theme="1"/>
      <name val="Arial"/>
      <family val="2"/>
    </font>
    <font>
      <sz val="8"/>
      <color theme="1"/>
      <name val="Tahoma"/>
      <family val="2"/>
    </font>
    <font>
      <b/>
      <sz val="10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Arial"/>
      <family val="2"/>
    </font>
    <font>
      <b/>
      <sz val="7"/>
      <color theme="1"/>
      <name val="Arial"/>
      <family val="2"/>
    </font>
    <font>
      <b/>
      <sz val="9"/>
      <color theme="1"/>
      <name val="Arial"/>
      <family val="2"/>
    </font>
    <font>
      <i/>
      <sz val="6"/>
      <color theme="1"/>
      <name val="Arial"/>
      <family val="2"/>
    </font>
    <font>
      <b/>
      <sz val="5"/>
      <color theme="1"/>
      <name val="Arial"/>
      <family val="2"/>
    </font>
    <font>
      <b/>
      <sz val="5"/>
      <color theme="1"/>
      <name val="Tahoma"/>
      <family val="2"/>
    </font>
    <font>
      <b/>
      <sz val="9"/>
      <color theme="1"/>
      <name val="Calibri"/>
      <family val="2"/>
      <scheme val="minor"/>
    </font>
    <font>
      <b/>
      <sz val="4"/>
      <color theme="1"/>
      <name val="Arial"/>
      <family val="2"/>
    </font>
    <font>
      <b/>
      <sz val="6"/>
      <color theme="1"/>
      <name val="Arial"/>
      <family val="2"/>
    </font>
    <font>
      <b/>
      <sz val="8"/>
      <color theme="1"/>
      <name val="Calibri"/>
      <family val="2"/>
      <scheme val="minor"/>
    </font>
    <font>
      <sz val="5"/>
      <name val="Arial"/>
      <family val="2"/>
    </font>
    <font>
      <sz val="6"/>
      <name val="Arial"/>
      <family val="2"/>
    </font>
    <font>
      <sz val="4"/>
      <name val="Arial"/>
      <family val="2"/>
    </font>
    <font>
      <sz val="9"/>
      <color theme="1"/>
      <name val="Calibri"/>
      <family val="2"/>
      <scheme val="minor"/>
    </font>
    <font>
      <b/>
      <sz val="7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4">
    <border>
      <left/>
      <right/>
      <top/>
      <bottom/>
      <diagonal/>
    </border>
    <border>
      <left/>
      <right/>
      <top style="thick">
        <color rgb="FFA500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hair">
        <color theme="0" tint="-0.499984740745262"/>
      </right>
      <top style="thin">
        <color indexed="64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thin">
        <color indexed="64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hair">
        <color theme="1" tint="0.24994659260841701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hair">
        <color theme="1" tint="0.24994659260841701"/>
      </bottom>
      <diagonal/>
    </border>
    <border>
      <left style="thin">
        <color indexed="64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indexed="64"/>
      </left>
      <right style="hair">
        <color theme="0" tint="-0.499984740745262"/>
      </right>
      <top style="hair">
        <color theme="1" tint="0.24994659260841701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1" tint="0.2499465926084170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hair">
        <color theme="1" tint="0.499984740745262"/>
      </bottom>
      <diagonal/>
    </border>
    <border>
      <left/>
      <right style="thin">
        <color auto="1"/>
      </right>
      <top style="thin">
        <color auto="1"/>
      </top>
      <bottom style="hair">
        <color theme="1" tint="0.499984740745262"/>
      </bottom>
      <diagonal/>
    </border>
    <border>
      <left style="thin">
        <color auto="1"/>
      </left>
      <right/>
      <top style="hair">
        <color theme="1" tint="0.499984740745262"/>
      </top>
      <bottom style="thin">
        <color auto="1"/>
      </bottom>
      <diagonal/>
    </border>
    <border>
      <left/>
      <right style="thin">
        <color auto="1"/>
      </right>
      <top style="hair">
        <color theme="1" tint="0.499984740745262"/>
      </top>
      <bottom style="thin">
        <color auto="1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2" fillId="2" borderId="6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5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164" fontId="16" fillId="0" borderId="12" xfId="0" applyNumberFormat="1" applyFont="1" applyBorder="1" applyAlignment="1">
      <alignment horizontal="center" vertical="center"/>
    </xf>
    <xf numFmtId="165" fontId="17" fillId="0" borderId="13" xfId="0" applyNumberFormat="1" applyFont="1" applyBorder="1" applyAlignment="1">
      <alignment horizontal="center" vertical="center"/>
    </xf>
    <xf numFmtId="10" fontId="17" fillId="0" borderId="13" xfId="0" applyNumberFormat="1" applyFont="1" applyBorder="1" applyAlignment="1">
      <alignment horizontal="center" vertical="center"/>
    </xf>
    <xf numFmtId="164" fontId="15" fillId="0" borderId="0" xfId="0" applyNumberFormat="1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5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165" fontId="17" fillId="0" borderId="16" xfId="0" applyNumberFormat="1" applyFont="1" applyBorder="1" applyAlignment="1">
      <alignment horizontal="center" vertical="center"/>
    </xf>
    <xf numFmtId="10" fontId="17" fillId="0" borderId="16" xfId="0" applyNumberFormat="1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164" fontId="16" fillId="0" borderId="18" xfId="0" applyNumberFormat="1" applyFont="1" applyBorder="1" applyAlignment="1">
      <alignment horizontal="center" vertical="center"/>
    </xf>
    <xf numFmtId="165" fontId="17" fillId="0" borderId="19" xfId="0" applyNumberFormat="1" applyFont="1" applyBorder="1" applyAlignment="1">
      <alignment horizontal="center" vertical="center"/>
    </xf>
    <xf numFmtId="10" fontId="17" fillId="0" borderId="19" xfId="0" applyNumberFormat="1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3" fontId="4" fillId="0" borderId="0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16" fillId="0" borderId="22" xfId="0" applyNumberFormat="1" applyFont="1" applyBorder="1" applyAlignment="1">
      <alignment horizontal="center" vertical="center"/>
    </xf>
    <xf numFmtId="165" fontId="16" fillId="0" borderId="23" xfId="0" applyNumberFormat="1" applyFont="1" applyBorder="1" applyAlignment="1">
      <alignment horizontal="center" vertical="center"/>
    </xf>
    <xf numFmtId="165" fontId="1" fillId="0" borderId="22" xfId="0" applyNumberFormat="1" applyFont="1" applyBorder="1" applyAlignment="1">
      <alignment horizontal="center" vertical="center"/>
    </xf>
    <xf numFmtId="165" fontId="1" fillId="0" borderId="23" xfId="0" applyNumberFormat="1" applyFont="1" applyBorder="1" applyAlignment="1">
      <alignment horizontal="center" vertical="center"/>
    </xf>
    <xf numFmtId="3" fontId="6" fillId="2" borderId="20" xfId="0" applyNumberFormat="1" applyFont="1" applyFill="1" applyBorder="1" applyAlignment="1">
      <alignment horizontal="center" vertical="center"/>
    </xf>
    <xf numFmtId="3" fontId="6" fillId="2" borderId="21" xfId="0" applyNumberFormat="1" applyFont="1" applyFill="1" applyBorder="1" applyAlignment="1">
      <alignment horizontal="center" vertical="center"/>
    </xf>
    <xf numFmtId="0" fontId="9" fillId="0" borderId="4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13" fillId="0" borderId="2" xfId="0" applyFont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9" fillId="0" borderId="2" xfId="0" applyNumberFormat="1" applyFont="1" applyBorder="1" applyAlignment="1">
      <alignment horizontal="center" vertical="center"/>
    </xf>
    <xf numFmtId="0" fontId="19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8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9" fillId="0" borderId="2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41</xdr:col>
      <xdr:colOff>12115</xdr:colOff>
      <xdr:row>0</xdr:row>
      <xdr:rowOff>57151</xdr:rowOff>
    </xdr:from>
    <xdr:to>
      <xdr:col>44</xdr:col>
      <xdr:colOff>228563</xdr:colOff>
      <xdr:row>3</xdr:row>
      <xdr:rowOff>115576</xdr:rowOff>
    </xdr:to>
    <xdr:pic>
      <xdr:nvPicPr>
        <xdr:cNvPr id="2" name="2 Imagen" descr="LOGO 7 CIRCULOS-chico.BMP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9994315" y="57151"/>
          <a:ext cx="797473" cy="46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0</xdr:row>
      <xdr:rowOff>57151</xdr:rowOff>
    </xdr:from>
    <xdr:to>
      <xdr:col>0</xdr:col>
      <xdr:colOff>460350</xdr:colOff>
      <xdr:row>3</xdr:row>
      <xdr:rowOff>151576</xdr:rowOff>
    </xdr:to>
    <xdr:pic>
      <xdr:nvPicPr>
        <xdr:cNvPr id="3" name="1 Imagen" descr="Escudo Campeche-chico.bmp">
          <a:extLst>
            <a:ext uri="{FF2B5EF4-FFF2-40B4-BE49-F238E27FC236}">
              <a16:creationId xmlns=""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57150" y="57151"/>
          <a:ext cx="403200" cy="504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94384</xdr:colOff>
      <xdr:row>9</xdr:row>
      <xdr:rowOff>19050</xdr:rowOff>
    </xdr:from>
    <xdr:to>
      <xdr:col>33</xdr:col>
      <xdr:colOff>225968</xdr:colOff>
      <xdr:row>10</xdr:row>
      <xdr:rowOff>1225</xdr:rowOff>
    </xdr:to>
    <xdr:grpSp>
      <xdr:nvGrpSpPr>
        <xdr:cNvPr id="4" name="3 Grupo"/>
        <xdr:cNvGrpSpPr/>
      </xdr:nvGrpSpPr>
      <xdr:grpSpPr>
        <a:xfrm>
          <a:off x="1370734" y="1171575"/>
          <a:ext cx="6741934" cy="363175"/>
          <a:chOff x="1325978" y="973931"/>
          <a:chExt cx="6741932" cy="363175"/>
        </a:xfrm>
      </xdr:grpSpPr>
      <xdr:pic>
        <xdr:nvPicPr>
          <xdr:cNvPr id="5" name="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1325978" y="1016315"/>
            <a:ext cx="289286" cy="284400"/>
          </a:xfrm>
          <a:prstGeom prst="rect">
            <a:avLst/>
          </a:prstGeom>
        </xdr:spPr>
      </xdr:pic>
      <xdr:pic>
        <xdr:nvPicPr>
          <xdr:cNvPr id="6" name="5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1783177" y="1016315"/>
            <a:ext cx="289286" cy="284400"/>
          </a:xfrm>
          <a:prstGeom prst="rect">
            <a:avLst/>
          </a:prstGeom>
        </xdr:spPr>
      </xdr:pic>
      <xdr:pic>
        <xdr:nvPicPr>
          <xdr:cNvPr id="7" name="6 Imagen" descr="PRD-01.jpg"/>
          <xdr:cNvPicPr>
            <a:picLocks noChangeAspect="1"/>
          </xdr:cNvPicPr>
        </xdr:nvPicPr>
        <xdr:blipFill>
          <a:blip xmlns:r="http://schemas.openxmlformats.org/officeDocument/2006/relationships" r:embed="rId5" cstate="print"/>
          <a:stretch>
            <a:fillRect/>
          </a:stretch>
        </xdr:blipFill>
        <xdr:spPr>
          <a:xfrm>
            <a:off x="2240381" y="1016314"/>
            <a:ext cx="289288" cy="284400"/>
          </a:xfrm>
          <a:prstGeom prst="rect">
            <a:avLst/>
          </a:prstGeom>
        </xdr:spPr>
      </xdr:pic>
      <xdr:pic>
        <xdr:nvPicPr>
          <xdr:cNvPr id="8" name="7 Imagen" descr="PT-01.jpg"/>
          <xdr:cNvPicPr>
            <a:picLocks noChangeAspect="1"/>
          </xdr:cNvPicPr>
        </xdr:nvPicPr>
        <xdr:blipFill>
          <a:blip xmlns:r="http://schemas.openxmlformats.org/officeDocument/2006/relationships" r:embed="rId6" cstate="print"/>
          <a:stretch>
            <a:fillRect/>
          </a:stretch>
        </xdr:blipFill>
        <xdr:spPr>
          <a:xfrm>
            <a:off x="2695525" y="1016313"/>
            <a:ext cx="292485" cy="288000"/>
          </a:xfrm>
          <a:prstGeom prst="rect">
            <a:avLst/>
          </a:prstGeom>
        </xdr:spPr>
      </xdr:pic>
      <xdr:pic>
        <xdr:nvPicPr>
          <xdr:cNvPr id="9" name="8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3152743" y="1015062"/>
            <a:ext cx="293197" cy="288000"/>
          </a:xfrm>
          <a:prstGeom prst="rect">
            <a:avLst/>
          </a:prstGeom>
        </xdr:spPr>
      </xdr:pic>
      <xdr:pic>
        <xdr:nvPicPr>
          <xdr:cNvPr id="10" name="9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/>
          <a:stretch>
            <a:fillRect/>
          </a:stretch>
        </xdr:blipFill>
        <xdr:spPr>
          <a:xfrm>
            <a:off x="3610372" y="1016649"/>
            <a:ext cx="293196" cy="288000"/>
          </a:xfrm>
          <a:prstGeom prst="rect">
            <a:avLst/>
          </a:prstGeom>
        </xdr:spPr>
      </xdr:pic>
      <xdr:pic>
        <xdr:nvPicPr>
          <xdr:cNvPr id="11" name="10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4065814" y="1018463"/>
            <a:ext cx="286845" cy="288000"/>
          </a:xfrm>
          <a:prstGeom prst="rect">
            <a:avLst/>
          </a:prstGeom>
        </xdr:spPr>
      </xdr:pic>
      <xdr:pic>
        <xdr:nvPicPr>
          <xdr:cNvPr id="12" name="11 Imagen" descr="MORENA-01.jpg"/>
          <xdr:cNvPicPr>
            <a:picLocks noChangeAspect="1"/>
          </xdr:cNvPicPr>
        </xdr:nvPicPr>
        <xdr:blipFill>
          <a:blip xmlns:r="http://schemas.openxmlformats.org/officeDocument/2006/relationships" r:embed="rId10" cstate="print"/>
          <a:stretch>
            <a:fillRect/>
          </a:stretch>
        </xdr:blipFill>
        <xdr:spPr>
          <a:xfrm>
            <a:off x="4525510" y="1013661"/>
            <a:ext cx="293591" cy="288000"/>
          </a:xfrm>
          <a:prstGeom prst="rect">
            <a:avLst/>
          </a:prstGeom>
        </xdr:spPr>
      </xdr:pic>
      <xdr:pic>
        <xdr:nvPicPr>
          <xdr:cNvPr id="13" name="12 Imagen" descr="ENCUENTRO SOCIAL-01.jpg"/>
          <xdr:cNvPicPr>
            <a:picLocks noChangeAspect="1"/>
          </xdr:cNvPicPr>
        </xdr:nvPicPr>
        <xdr:blipFill>
          <a:blip xmlns:r="http://schemas.openxmlformats.org/officeDocument/2006/relationships" r:embed="rId11" cstate="print"/>
          <a:stretch>
            <a:fillRect/>
          </a:stretch>
        </xdr:blipFill>
        <xdr:spPr>
          <a:xfrm>
            <a:off x="4982694" y="1013661"/>
            <a:ext cx="294314" cy="288000"/>
          </a:xfrm>
          <a:prstGeom prst="rect">
            <a:avLst/>
          </a:prstGeom>
        </xdr:spPr>
      </xdr:pic>
      <xdr:pic>
        <xdr:nvPicPr>
          <xdr:cNvPr id="14" name="13 Imagen" descr="PLC-01.jpg"/>
          <xdr:cNvPicPr>
            <a:picLocks noChangeAspect="1"/>
          </xdr:cNvPicPr>
        </xdr:nvPicPr>
        <xdr:blipFill>
          <a:blip xmlns:r="http://schemas.openxmlformats.org/officeDocument/2006/relationships" r:embed="rId12" cstate="print"/>
          <a:stretch>
            <a:fillRect/>
          </a:stretch>
        </xdr:blipFill>
        <xdr:spPr>
          <a:xfrm>
            <a:off x="5439543" y="1008058"/>
            <a:ext cx="294315" cy="288000"/>
          </a:xfrm>
          <a:prstGeom prst="rect">
            <a:avLst/>
          </a:prstGeom>
        </xdr:spPr>
      </xdr:pic>
      <xdr:pic>
        <xdr:nvPicPr>
          <xdr:cNvPr id="15" name="14 Imagen" descr="PAN-01.jpg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5839372" y="1064619"/>
            <a:ext cx="205149" cy="198000"/>
          </a:xfrm>
          <a:prstGeom prst="rect">
            <a:avLst/>
          </a:prstGeom>
        </xdr:spPr>
      </xdr:pic>
      <xdr:pic>
        <xdr:nvPicPr>
          <xdr:cNvPr id="16" name="15 Imagen" descr="MOCI-01.jpg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047943" y="1069740"/>
            <a:ext cx="197959" cy="198000"/>
          </a:xfrm>
          <a:prstGeom prst="rect">
            <a:avLst/>
          </a:prstGeom>
        </xdr:spPr>
      </xdr:pic>
      <xdr:pic>
        <xdr:nvPicPr>
          <xdr:cNvPr id="17" name="16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6755541" y="1067607"/>
            <a:ext cx="203326" cy="194400"/>
          </a:xfrm>
          <a:prstGeom prst="rect">
            <a:avLst/>
          </a:prstGeom>
        </xdr:spPr>
      </xdr:pic>
      <xdr:pic>
        <xdr:nvPicPr>
          <xdr:cNvPr id="18" name="17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6959706" y="1064859"/>
            <a:ext cx="196065" cy="198000"/>
          </a:xfrm>
          <a:prstGeom prst="rect">
            <a:avLst/>
          </a:prstGeom>
        </xdr:spPr>
      </xdr:pic>
      <xdr:pic>
        <xdr:nvPicPr>
          <xdr:cNvPr id="19" name="18 Imagen" descr="PRI-01.jpg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7214372" y="1067599"/>
            <a:ext cx="203327" cy="194400"/>
          </a:xfrm>
          <a:prstGeom prst="rect">
            <a:avLst/>
          </a:prstGeom>
        </xdr:spPr>
      </xdr:pic>
      <xdr:pic>
        <xdr:nvPicPr>
          <xdr:cNvPr id="20" name="19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413121" y="1064851"/>
            <a:ext cx="195865" cy="198000"/>
          </a:xfrm>
          <a:prstGeom prst="rect">
            <a:avLst/>
          </a:prstGeom>
        </xdr:spPr>
      </xdr:pic>
      <xdr:pic>
        <xdr:nvPicPr>
          <xdr:cNvPr id="21" name="20 Imagen" descr="PVEM-01.jpg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clrChange>
              <a:clrFrom>
                <a:srgbClr val="FFFFFE"/>
              </a:clrFrom>
              <a:clrTo>
                <a:srgbClr val="FFFFFE">
                  <a:alpha val="0"/>
                </a:srgbClr>
              </a:clrTo>
            </a:clrChange>
          </a:blip>
          <a:stretch>
            <a:fillRect/>
          </a:stretch>
        </xdr:blipFill>
        <xdr:spPr>
          <a:xfrm>
            <a:off x="7671683" y="1064859"/>
            <a:ext cx="202612" cy="198000"/>
          </a:xfrm>
          <a:prstGeom prst="rect">
            <a:avLst/>
          </a:prstGeom>
        </xdr:spPr>
      </xdr:pic>
      <xdr:pic>
        <xdr:nvPicPr>
          <xdr:cNvPr id="22" name="21 Imagen" descr="PNAL-01.jpg"/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tretch>
            <a:fillRect/>
          </a:stretch>
        </xdr:blipFill>
        <xdr:spPr>
          <a:xfrm>
            <a:off x="7872045" y="1064859"/>
            <a:ext cx="195865" cy="198000"/>
          </a:xfrm>
          <a:prstGeom prst="rect">
            <a:avLst/>
          </a:prstGeom>
        </xdr:spPr>
      </xdr:pic>
      <xdr:grpSp>
        <xdr:nvGrpSpPr>
          <xdr:cNvPr id="23" name="49 Grupo"/>
          <xdr:cNvGrpSpPr/>
        </xdr:nvGrpSpPr>
        <xdr:grpSpPr>
          <a:xfrm>
            <a:off x="6315074" y="973931"/>
            <a:ext cx="370673" cy="363175"/>
            <a:chOff x="6046722" y="872740"/>
            <a:chExt cx="369482" cy="363175"/>
          </a:xfrm>
        </xdr:grpSpPr>
        <xdr:pic>
          <xdr:nvPicPr>
            <xdr:cNvPr id="24" name="23 Imagen" descr="PRI-01.jpg"/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/>
            <a:stretch>
              <a:fillRect/>
            </a:stretch>
          </xdr:blipFill>
          <xdr:spPr>
            <a:xfrm>
              <a:off x="6046722" y="875488"/>
              <a:ext cx="178550" cy="176400"/>
            </a:xfrm>
            <a:prstGeom prst="rect">
              <a:avLst/>
            </a:prstGeom>
          </xdr:spPr>
        </xdr:pic>
        <xdr:pic>
          <xdr:nvPicPr>
            <xdr:cNvPr id="25" name="24 Imagen" descr="PVEM-01.jpg"/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clrChange>
                <a:clrFrom>
                  <a:srgbClr val="FFFFFE"/>
                </a:clrFrom>
                <a:clrTo>
                  <a:srgbClr val="FFFFFE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230264" y="872740"/>
              <a:ext cx="185940" cy="180000"/>
            </a:xfrm>
            <a:prstGeom prst="rect">
              <a:avLst/>
            </a:prstGeom>
          </xdr:spPr>
        </xdr:pic>
        <xdr:pic>
          <xdr:nvPicPr>
            <xdr:cNvPr id="26" name="25 Imagen" descr="PNAL-01.jpg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/>
            <a:stretch>
              <a:fillRect/>
            </a:stretch>
          </xdr:blipFill>
          <xdr:spPr>
            <a:xfrm>
              <a:off x="6146343" y="1055915"/>
              <a:ext cx="179525" cy="180000"/>
            </a:xfrm>
            <a:prstGeom prst="rect">
              <a:avLst/>
            </a:prstGeom>
          </xdr:spPr>
        </xdr:pic>
      </xdr:grp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18/ESTADISTICA%20ELECTORAL/ESTADISTICA%20ELECTORAL_casa_DEF/02.%20Ayuntamientos/01_Ayuntamientos_DEF_SENTENCI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01.Camp"/>
      <sheetName val="01.Camp-Det"/>
      <sheetName val="02.Calk"/>
      <sheetName val="02.Calk-Det"/>
      <sheetName val="03.Carm"/>
      <sheetName val="03.Carm-Det"/>
      <sheetName val="04.Cham"/>
      <sheetName val="04.Cham-Det"/>
      <sheetName val="05.Hece"/>
      <sheetName val="05.Hece-Det"/>
      <sheetName val="06.Hope"/>
      <sheetName val="06.Hope-Det"/>
      <sheetName val="07.Pali"/>
      <sheetName val="07.Pali-Det"/>
      <sheetName val="08.Tena"/>
      <sheetName val="08.Tena-Det"/>
      <sheetName val="09.Esca"/>
      <sheetName val="09.Esca-Det"/>
      <sheetName val="10.Cand"/>
      <sheetName val="10.Cand-Det"/>
      <sheetName val="11.Cala"/>
      <sheetName val="11.Cala-Det"/>
      <sheetName val="Cómp-Munic"/>
      <sheetName val="Cómp-Circuns"/>
      <sheetName val="Cómp-Cand"/>
      <sheetName val="Vari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">
          <cell r="B1" t="str">
            <v>“2018, Año del Sesenta y Cinco Aniversario del Reconocimiento al Ejercicio del Derecho a Voto de las Mujeres Mexicanas”</v>
          </cell>
        </row>
        <row r="2">
          <cell r="B2" t="str">
            <v>“2018. Tu participación activa y responsable es la mejor elección para Campeche. IEEC”</v>
          </cell>
        </row>
        <row r="3">
          <cell r="B3" t="str">
            <v>INSTITUTO ELECTORAL DEL ESTADO DE CAMPECHE</v>
          </cell>
        </row>
        <row r="4">
          <cell r="B4" t="str">
            <v>PROCESO ELECTORAL ESTATAL ORDINARIO 2017 - 2018</v>
          </cell>
        </row>
        <row r="5">
          <cell r="B5" t="str">
            <v>Resultados con base a la Sesión del Cómputo Municipal celebrada el 4 de julio de 2018.</v>
          </cell>
        </row>
        <row r="6">
          <cell r="B6" t="str">
            <v>RESULTADOS POR CASILLA DE LA ELECCIÓN DE AYUNTAMIENTOS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69"/>
  <sheetViews>
    <sheetView tabSelected="1" zoomScaleNormal="100" workbookViewId="0">
      <pane ySplit="11" topLeftCell="A12" activePane="bottomLeft" state="frozen"/>
      <selection pane="bottomLeft" activeCell="A3" sqref="A3:AS3"/>
    </sheetView>
  </sheetViews>
  <sheetFormatPr baseColWidth="10" defaultColWidth="11.42578125" defaultRowHeight="12"/>
  <cols>
    <col min="1" max="1" width="7.7109375" style="26" customWidth="1"/>
    <col min="2" max="2" width="6.28515625" style="26" customWidth="1"/>
    <col min="3" max="3" width="4.7109375" style="26" customWidth="1"/>
    <col min="4" max="4" width="0.42578125" style="39" customWidth="1"/>
    <col min="5" max="5" width="3.140625" style="26" customWidth="1"/>
    <col min="6" max="6" width="3.7109375" style="26" customWidth="1"/>
    <col min="7" max="7" width="3.140625" style="26" customWidth="1"/>
    <col min="8" max="8" width="3.7109375" style="26" customWidth="1"/>
    <col min="9" max="9" width="3.140625" style="26" customWidth="1"/>
    <col min="10" max="10" width="3.7109375" style="26" customWidth="1"/>
    <col min="11" max="11" width="3.140625" style="26" customWidth="1"/>
    <col min="12" max="12" width="3.7109375" style="26" customWidth="1"/>
    <col min="13" max="13" width="3.140625" style="26" customWidth="1"/>
    <col min="14" max="14" width="3.7109375" style="26" customWidth="1"/>
    <col min="15" max="15" width="3.140625" style="26" customWidth="1"/>
    <col min="16" max="16" width="3.7109375" style="26" customWidth="1"/>
    <col min="17" max="17" width="3.140625" style="26" customWidth="1"/>
    <col min="18" max="18" width="3.7109375" style="26" customWidth="1"/>
    <col min="19" max="19" width="3.140625" style="26" customWidth="1"/>
    <col min="20" max="20" width="3.7109375" style="26" customWidth="1"/>
    <col min="21" max="21" width="3.140625" style="26" customWidth="1"/>
    <col min="22" max="22" width="3.7109375" style="26" customWidth="1"/>
    <col min="23" max="23" width="3.140625" style="26" customWidth="1"/>
    <col min="24" max="24" width="3.7109375" style="26" customWidth="1"/>
    <col min="25" max="25" width="3.140625" style="26" customWidth="1"/>
    <col min="26" max="26" width="3.7109375" style="26" customWidth="1"/>
    <col min="27" max="27" width="3.140625" style="26" customWidth="1"/>
    <col min="28" max="28" width="3.7109375" style="26" customWidth="1"/>
    <col min="29" max="29" width="3.140625" style="26" customWidth="1"/>
    <col min="30" max="30" width="3.7109375" style="26" customWidth="1"/>
    <col min="31" max="31" width="3.140625" style="26" customWidth="1"/>
    <col min="32" max="32" width="3.7109375" style="26" customWidth="1"/>
    <col min="33" max="33" width="3.140625" style="26" customWidth="1"/>
    <col min="34" max="34" width="3.7109375" style="26" customWidth="1"/>
    <col min="35" max="35" width="3.140625" style="26" customWidth="1"/>
    <col min="36" max="36" width="3.5703125" style="26" customWidth="1"/>
    <col min="37" max="37" width="4.5703125" style="26" customWidth="1"/>
    <col min="38" max="38" width="3.85546875" style="26" customWidth="1"/>
    <col min="39" max="39" width="3.7109375" style="26" customWidth="1"/>
    <col min="40" max="40" width="3.5703125" style="26" customWidth="1"/>
    <col min="41" max="41" width="5.28515625" style="26" customWidth="1"/>
    <col min="42" max="42" width="3.5703125" style="26" customWidth="1"/>
    <col min="43" max="43" width="0.42578125" style="39" customWidth="1"/>
    <col min="44" max="44" width="4.7109375" style="26" customWidth="1"/>
    <col min="45" max="45" width="4.140625" style="26" customWidth="1"/>
    <col min="46" max="16384" width="11.42578125" style="26"/>
  </cols>
  <sheetData>
    <row r="1" spans="1:45" s="1" customFormat="1" ht="9.9499999999999993" customHeight="1">
      <c r="A1" s="68" t="str">
        <f>[1]Variables!$B$1</f>
        <v>“2018, Año del Sesenta y Cinco Aniversario del Reconocimiento al Ejercicio del Derecho a Voto de las Mujeres Mexicanas”</v>
      </c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</row>
    <row r="2" spans="1:45" s="1" customFormat="1" ht="9.9499999999999993" customHeight="1">
      <c r="A2" s="68" t="str">
        <f>[1]Variables!$B$2</f>
        <v>“2018. Tu participación activa y responsable es la mejor elección para Campeche. IEEC”</v>
      </c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</row>
    <row r="3" spans="1:45" s="1" customFormat="1" ht="12.95" customHeight="1">
      <c r="A3" s="69" t="str">
        <f>[1]Variables!$B$3</f>
        <v>INSTITUTO ELECTORAL DEL ESTADO DE CAMPECHE</v>
      </c>
      <c r="B3" s="69"/>
      <c r="C3" s="69"/>
      <c r="D3" s="69"/>
      <c r="E3" s="69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/>
      <c r="AJ3" s="69"/>
      <c r="AK3" s="69"/>
      <c r="AL3" s="69"/>
      <c r="AM3" s="69"/>
      <c r="AN3" s="69"/>
      <c r="AO3" s="69"/>
      <c r="AP3" s="69"/>
      <c r="AQ3" s="69"/>
      <c r="AR3" s="69"/>
      <c r="AS3" s="69"/>
    </row>
    <row r="4" spans="1:45" s="1" customFormat="1" ht="12" customHeight="1">
      <c r="A4" s="70" t="str">
        <f>[1]Variables!$B$4</f>
        <v>PROCESO ELECTORAL ESTATAL ORDINARIO 2017 - 2018</v>
      </c>
      <c r="B4" s="70"/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</row>
    <row r="5" spans="1:45" s="1" customFormat="1" ht="8.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2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4"/>
      <c r="AR5" s="3"/>
      <c r="AS5" s="3"/>
    </row>
    <row r="6" spans="1:45" s="1" customFormat="1" ht="11.1" customHeight="1">
      <c r="A6" s="72" t="str">
        <f>[1]Variables!$B$6</f>
        <v>RESULTADOS POR CASILLA DE LA ELECCIÓN DE AYUNTAMIENTOS</v>
      </c>
      <c r="B6" s="72"/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</row>
    <row r="7" spans="1:45" s="1" customFormat="1" ht="12" customHeight="1">
      <c r="A7" s="59" t="s">
        <v>0</v>
      </c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  <c r="AA7" s="59"/>
      <c r="AB7" s="59"/>
      <c r="AC7" s="59"/>
      <c r="AD7" s="59"/>
      <c r="AE7" s="59"/>
      <c r="AF7" s="59"/>
      <c r="AG7" s="59"/>
      <c r="AH7" s="59"/>
      <c r="AI7" s="59"/>
      <c r="AJ7" s="59"/>
      <c r="AK7" s="59"/>
      <c r="AL7" s="59"/>
      <c r="AM7" s="59"/>
      <c r="AN7" s="59"/>
      <c r="AO7" s="59"/>
      <c r="AP7" s="59"/>
      <c r="AQ7" s="59"/>
      <c r="AR7" s="59"/>
      <c r="AS7" s="59"/>
    </row>
    <row r="8" spans="1:45" s="1" customFormat="1" ht="5.0999999999999996" customHeight="1" thickBo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</row>
    <row r="9" spans="1:45" s="1" customFormat="1" ht="12" customHeight="1" thickTop="1">
      <c r="A9" s="61" t="str">
        <f>[1]Variables!$B$5</f>
        <v>Resultados con base a la Sesión del Cómputo Municipal celebrada el 4 de julio de 2018.</v>
      </c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2"/>
      <c r="AL9" s="62"/>
      <c r="AM9" s="62"/>
      <c r="AN9" s="62"/>
      <c r="AO9" s="62"/>
      <c r="AP9" s="62"/>
      <c r="AQ9" s="62"/>
      <c r="AR9" s="62"/>
      <c r="AS9" s="62"/>
    </row>
    <row r="10" spans="1:45" s="9" customFormat="1" ht="30" customHeight="1">
      <c r="A10" s="63" t="s">
        <v>1</v>
      </c>
      <c r="B10" s="65" t="s">
        <v>2</v>
      </c>
      <c r="C10" s="65" t="s">
        <v>3</v>
      </c>
      <c r="D10" s="5"/>
      <c r="E10" s="6"/>
      <c r="F10" s="7"/>
      <c r="G10" s="6"/>
      <c r="H10" s="7"/>
      <c r="I10" s="6"/>
      <c r="J10" s="7"/>
      <c r="K10" s="6"/>
      <c r="L10" s="7"/>
      <c r="M10" s="6"/>
      <c r="N10" s="7"/>
      <c r="O10" s="6"/>
      <c r="P10" s="7"/>
      <c r="Q10" s="6"/>
      <c r="R10" s="7"/>
      <c r="S10" s="6"/>
      <c r="T10" s="7"/>
      <c r="U10" s="6"/>
      <c r="V10" s="7"/>
      <c r="W10" s="6"/>
      <c r="X10" s="7"/>
      <c r="Y10" s="6"/>
      <c r="Z10" s="7"/>
      <c r="AA10" s="6"/>
      <c r="AB10" s="7"/>
      <c r="AC10" s="6"/>
      <c r="AD10" s="7"/>
      <c r="AE10" s="6"/>
      <c r="AF10" s="7"/>
      <c r="AG10" s="6"/>
      <c r="AH10" s="7"/>
      <c r="AI10" s="67" t="s">
        <v>4</v>
      </c>
      <c r="AJ10" s="49"/>
      <c r="AK10" s="51" t="s">
        <v>5</v>
      </c>
      <c r="AL10" s="49" t="s">
        <v>6</v>
      </c>
      <c r="AM10" s="51" t="s">
        <v>7</v>
      </c>
      <c r="AN10" s="49" t="s">
        <v>6</v>
      </c>
      <c r="AO10" s="51" t="s">
        <v>8</v>
      </c>
      <c r="AP10" s="49" t="s">
        <v>6</v>
      </c>
      <c r="AQ10" s="8"/>
      <c r="AR10" s="51" t="s">
        <v>9</v>
      </c>
      <c r="AS10" s="49" t="s">
        <v>10</v>
      </c>
    </row>
    <row r="11" spans="1:45" s="9" customFormat="1" ht="9.9499999999999993" customHeight="1">
      <c r="A11" s="64"/>
      <c r="B11" s="66"/>
      <c r="C11" s="66"/>
      <c r="D11" s="5"/>
      <c r="E11" s="10" t="s">
        <v>11</v>
      </c>
      <c r="F11" s="11" t="s">
        <v>6</v>
      </c>
      <c r="G11" s="10" t="s">
        <v>11</v>
      </c>
      <c r="H11" s="11" t="s">
        <v>6</v>
      </c>
      <c r="I11" s="10" t="s">
        <v>11</v>
      </c>
      <c r="J11" s="11" t="s">
        <v>6</v>
      </c>
      <c r="K11" s="10" t="s">
        <v>11</v>
      </c>
      <c r="L11" s="11" t="s">
        <v>6</v>
      </c>
      <c r="M11" s="10" t="s">
        <v>11</v>
      </c>
      <c r="N11" s="11" t="s">
        <v>6</v>
      </c>
      <c r="O11" s="10" t="s">
        <v>11</v>
      </c>
      <c r="P11" s="11" t="s">
        <v>6</v>
      </c>
      <c r="Q11" s="10" t="s">
        <v>11</v>
      </c>
      <c r="R11" s="11" t="s">
        <v>6</v>
      </c>
      <c r="S11" s="10" t="s">
        <v>11</v>
      </c>
      <c r="T11" s="11" t="s">
        <v>6</v>
      </c>
      <c r="U11" s="10" t="s">
        <v>11</v>
      </c>
      <c r="V11" s="11" t="s">
        <v>6</v>
      </c>
      <c r="W11" s="10" t="s">
        <v>11</v>
      </c>
      <c r="X11" s="11" t="s">
        <v>6</v>
      </c>
      <c r="Y11" s="10" t="s">
        <v>11</v>
      </c>
      <c r="Z11" s="11" t="s">
        <v>6</v>
      </c>
      <c r="AA11" s="10" t="s">
        <v>11</v>
      </c>
      <c r="AB11" s="11" t="s">
        <v>6</v>
      </c>
      <c r="AC11" s="10" t="s">
        <v>11</v>
      </c>
      <c r="AD11" s="11" t="s">
        <v>6</v>
      </c>
      <c r="AE11" s="10" t="s">
        <v>11</v>
      </c>
      <c r="AF11" s="11" t="s">
        <v>6</v>
      </c>
      <c r="AG11" s="10" t="s">
        <v>11</v>
      </c>
      <c r="AH11" s="11" t="s">
        <v>6</v>
      </c>
      <c r="AI11" s="10" t="s">
        <v>11</v>
      </c>
      <c r="AJ11" s="11" t="s">
        <v>6</v>
      </c>
      <c r="AK11" s="52"/>
      <c r="AL11" s="50"/>
      <c r="AM11" s="52"/>
      <c r="AN11" s="50"/>
      <c r="AO11" s="52"/>
      <c r="AP11" s="50"/>
      <c r="AQ11" s="12"/>
      <c r="AR11" s="52"/>
      <c r="AS11" s="50"/>
    </row>
    <row r="12" spans="1:45" s="9" customFormat="1" ht="3" customHeight="1">
      <c r="A12" s="13"/>
      <c r="B12" s="13"/>
      <c r="C12" s="13"/>
      <c r="D12" s="14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6"/>
      <c r="AJ12" s="16"/>
      <c r="AK12" s="16"/>
      <c r="AL12" s="16"/>
      <c r="AM12" s="16"/>
      <c r="AN12" s="16"/>
      <c r="AO12" s="17"/>
      <c r="AP12" s="17"/>
      <c r="AQ12" s="17"/>
    </row>
    <row r="13" spans="1:45" ht="14.1" customHeight="1">
      <c r="A13" s="18" t="s">
        <v>12</v>
      </c>
      <c r="B13" s="19">
        <v>381</v>
      </c>
      <c r="C13" s="19" t="s">
        <v>13</v>
      </c>
      <c r="D13" s="20"/>
      <c r="E13" s="21">
        <v>87</v>
      </c>
      <c r="F13" s="22">
        <f t="shared" ref="F13:F66" si="0">IF(E13&gt;0,E13/$AO13,0)</f>
        <v>0.21219512195121951</v>
      </c>
      <c r="G13" s="21">
        <v>188</v>
      </c>
      <c r="H13" s="22">
        <f t="shared" ref="H13:H66" si="1">IF(G13&gt;0,G13/$AO13,0)</f>
        <v>0.45853658536585368</v>
      </c>
      <c r="I13" s="21">
        <v>4</v>
      </c>
      <c r="J13" s="22">
        <f t="shared" ref="J13:J66" si="2">IF(I13&gt;0,I13/$AO13,0)</f>
        <v>9.7560975609756097E-3</v>
      </c>
      <c r="K13" s="21">
        <v>49</v>
      </c>
      <c r="L13" s="22">
        <f t="shared" ref="L13:L66" si="3">IF(K13&gt;0,K13/$AO13,0)</f>
        <v>0.11951219512195121</v>
      </c>
      <c r="M13" s="21">
        <v>7</v>
      </c>
      <c r="N13" s="22">
        <f t="shared" ref="N13:N66" si="4">IF(M13&gt;0,M13/$AO13,0)</f>
        <v>1.7073170731707318E-2</v>
      </c>
      <c r="O13" s="21">
        <v>1</v>
      </c>
      <c r="P13" s="22">
        <f t="shared" ref="P13:P66" si="5">IF(O13&gt;0,O13/$AO13,0)</f>
        <v>2.4390243902439024E-3</v>
      </c>
      <c r="Q13" s="21">
        <v>7</v>
      </c>
      <c r="R13" s="22">
        <f t="shared" ref="R13:R66" si="6">IF(Q13&gt;0,Q13/$AO13,0)</f>
        <v>1.7073170731707318E-2</v>
      </c>
      <c r="S13" s="21">
        <v>17</v>
      </c>
      <c r="T13" s="22">
        <f t="shared" ref="T13:T66" si="7">IF(S13&gt;0,S13/$AO13,0)</f>
        <v>4.1463414634146344E-2</v>
      </c>
      <c r="U13" s="21">
        <v>0</v>
      </c>
      <c r="V13" s="22">
        <f t="shared" ref="V13:V66" si="8">IF(U13&gt;0,U13/$AO13,0)</f>
        <v>0</v>
      </c>
      <c r="W13" s="21">
        <v>0</v>
      </c>
      <c r="X13" s="22">
        <f t="shared" ref="X13:X66" si="9">IF(W13&gt;0,W13/$AO13,0)</f>
        <v>0</v>
      </c>
      <c r="Y13" s="21">
        <v>20</v>
      </c>
      <c r="Z13" s="22">
        <f t="shared" ref="Z13:Z66" si="10">IF(Y13&gt;0,Y13/$AO13,0)</f>
        <v>4.878048780487805E-2</v>
      </c>
      <c r="AA13" s="21">
        <v>11</v>
      </c>
      <c r="AB13" s="22">
        <f t="shared" ref="AB13:AB66" si="11">IF(AA13&gt;0,AA13/$AO13,0)</f>
        <v>2.6829268292682926E-2</v>
      </c>
      <c r="AC13" s="21">
        <v>3</v>
      </c>
      <c r="AD13" s="22">
        <f t="shared" ref="AD13:AD66" si="12">IF(AC13&gt;0,AC13/$AO13,0)</f>
        <v>7.3170731707317077E-3</v>
      </c>
      <c r="AE13" s="21">
        <v>0</v>
      </c>
      <c r="AF13" s="22">
        <f t="shared" ref="AF13:AF66" si="13">IF(AE13&gt;0,AE13/$AO13,0)</f>
        <v>0</v>
      </c>
      <c r="AG13" s="21">
        <v>0</v>
      </c>
      <c r="AH13" s="22">
        <f t="shared" ref="AH13:AH66" si="14">IF(AG13&gt;0,AG13/$AO13,0)</f>
        <v>0</v>
      </c>
      <c r="AI13" s="21">
        <v>0</v>
      </c>
      <c r="AJ13" s="22">
        <f t="shared" ref="AJ13:AJ66" si="15">IF(AI13&gt;0,AI13/$AO13,0)</f>
        <v>0</v>
      </c>
      <c r="AK13" s="21">
        <f t="shared" ref="AK13:AK66" si="16">SUM(E13,G13,I13,K13,M13,O13,Q13,S13,U13,W13,Y13,AA13,AC13,AE13,AG13,AI13)</f>
        <v>394</v>
      </c>
      <c r="AL13" s="22">
        <f t="shared" ref="AL13:AL66" si="17">IF(AK13&gt;0,AK13/$AO13,0)</f>
        <v>0.96097560975609753</v>
      </c>
      <c r="AM13" s="21">
        <v>16</v>
      </c>
      <c r="AN13" s="22">
        <f t="shared" ref="AN13:AN66" si="18">IF(AM13&gt;0,AM13/$AO13,0)</f>
        <v>3.9024390243902439E-2</v>
      </c>
      <c r="AO13" s="21">
        <f t="shared" ref="AO13:AO66" si="19">SUM(AK13,AM13)</f>
        <v>410</v>
      </c>
      <c r="AP13" s="23">
        <f>IF(AO13&gt;0,1,0)</f>
        <v>1</v>
      </c>
      <c r="AQ13" s="24"/>
      <c r="AR13" s="25">
        <v>576</v>
      </c>
      <c r="AS13" s="22">
        <f t="shared" ref="AS13:AS66" si="20">IF(AO13&gt;0,AO13/$AR13,0)</f>
        <v>0.71180555555555558</v>
      </c>
    </row>
    <row r="14" spans="1:45" ht="14.1" customHeight="1">
      <c r="A14" s="27" t="s">
        <v>12</v>
      </c>
      <c r="B14" s="28">
        <v>381</v>
      </c>
      <c r="C14" s="28" t="s">
        <v>14</v>
      </c>
      <c r="D14" s="20"/>
      <c r="E14" s="29">
        <v>82</v>
      </c>
      <c r="F14" s="30">
        <f t="shared" si="0"/>
        <v>0.21635883905013192</v>
      </c>
      <c r="G14" s="29">
        <v>156</v>
      </c>
      <c r="H14" s="30">
        <f t="shared" si="1"/>
        <v>0.41160949868073876</v>
      </c>
      <c r="I14" s="29">
        <v>3</v>
      </c>
      <c r="J14" s="30">
        <f t="shared" si="2"/>
        <v>7.9155672823219003E-3</v>
      </c>
      <c r="K14" s="29">
        <v>55</v>
      </c>
      <c r="L14" s="30">
        <f t="shared" si="3"/>
        <v>0.14511873350923482</v>
      </c>
      <c r="M14" s="29">
        <v>4</v>
      </c>
      <c r="N14" s="30">
        <f t="shared" si="4"/>
        <v>1.0554089709762533E-2</v>
      </c>
      <c r="O14" s="29">
        <v>6</v>
      </c>
      <c r="P14" s="30">
        <f t="shared" si="5"/>
        <v>1.5831134564643801E-2</v>
      </c>
      <c r="Q14" s="29">
        <v>8</v>
      </c>
      <c r="R14" s="30">
        <f t="shared" si="6"/>
        <v>2.1108179419525065E-2</v>
      </c>
      <c r="S14" s="29">
        <v>18</v>
      </c>
      <c r="T14" s="30">
        <f t="shared" si="7"/>
        <v>4.7493403693931395E-2</v>
      </c>
      <c r="U14" s="29">
        <v>4</v>
      </c>
      <c r="V14" s="30">
        <f t="shared" si="8"/>
        <v>1.0554089709762533E-2</v>
      </c>
      <c r="W14" s="29">
        <v>1</v>
      </c>
      <c r="X14" s="30">
        <f t="shared" si="9"/>
        <v>2.6385224274406332E-3</v>
      </c>
      <c r="Y14" s="29">
        <v>30</v>
      </c>
      <c r="Z14" s="30">
        <f t="shared" si="10"/>
        <v>7.9155672823219003E-2</v>
      </c>
      <c r="AA14" s="29">
        <v>3</v>
      </c>
      <c r="AB14" s="30">
        <f t="shared" si="11"/>
        <v>7.9155672823219003E-3</v>
      </c>
      <c r="AC14" s="29">
        <v>2</v>
      </c>
      <c r="AD14" s="30">
        <f t="shared" si="12"/>
        <v>5.2770448548812663E-3</v>
      </c>
      <c r="AE14" s="29">
        <v>0</v>
      </c>
      <c r="AF14" s="30">
        <f t="shared" si="13"/>
        <v>0</v>
      </c>
      <c r="AG14" s="29">
        <v>0</v>
      </c>
      <c r="AH14" s="30">
        <f t="shared" si="14"/>
        <v>0</v>
      </c>
      <c r="AI14" s="29">
        <v>0</v>
      </c>
      <c r="AJ14" s="30">
        <f t="shared" si="15"/>
        <v>0</v>
      </c>
      <c r="AK14" s="29">
        <f t="shared" si="16"/>
        <v>372</v>
      </c>
      <c r="AL14" s="30">
        <f t="shared" si="17"/>
        <v>0.98153034300791553</v>
      </c>
      <c r="AM14" s="29">
        <v>7</v>
      </c>
      <c r="AN14" s="30">
        <f t="shared" si="18"/>
        <v>1.8469656992084433E-2</v>
      </c>
      <c r="AO14" s="29">
        <f t="shared" si="19"/>
        <v>379</v>
      </c>
      <c r="AP14" s="31">
        <f t="shared" ref="AP14:AP66" si="21">IF(AO14&gt;0,1,0)</f>
        <v>1</v>
      </c>
      <c r="AQ14" s="24"/>
      <c r="AR14" s="32">
        <v>576</v>
      </c>
      <c r="AS14" s="30">
        <f t="shared" si="20"/>
        <v>0.65798611111111116</v>
      </c>
    </row>
    <row r="15" spans="1:45" ht="14.1" customHeight="1">
      <c r="A15" s="27" t="s">
        <v>12</v>
      </c>
      <c r="B15" s="28">
        <v>381</v>
      </c>
      <c r="C15" s="28" t="s">
        <v>15</v>
      </c>
      <c r="D15" s="20"/>
      <c r="E15" s="29">
        <v>85</v>
      </c>
      <c r="F15" s="30">
        <f t="shared" si="0"/>
        <v>0.21794871794871795</v>
      </c>
      <c r="G15" s="29">
        <v>174</v>
      </c>
      <c r="H15" s="30">
        <f t="shared" si="1"/>
        <v>0.44615384615384618</v>
      </c>
      <c r="I15" s="29">
        <v>3</v>
      </c>
      <c r="J15" s="30">
        <f t="shared" si="2"/>
        <v>7.6923076923076927E-3</v>
      </c>
      <c r="K15" s="29">
        <v>48</v>
      </c>
      <c r="L15" s="30">
        <f t="shared" si="3"/>
        <v>0.12307692307692308</v>
      </c>
      <c r="M15" s="29">
        <v>8</v>
      </c>
      <c r="N15" s="30">
        <f t="shared" si="4"/>
        <v>2.0512820512820513E-2</v>
      </c>
      <c r="O15" s="29">
        <v>2</v>
      </c>
      <c r="P15" s="30">
        <f t="shared" si="5"/>
        <v>5.1282051282051282E-3</v>
      </c>
      <c r="Q15" s="29">
        <v>4</v>
      </c>
      <c r="R15" s="30">
        <f t="shared" si="6"/>
        <v>1.0256410256410256E-2</v>
      </c>
      <c r="S15" s="29">
        <v>12</v>
      </c>
      <c r="T15" s="30">
        <f t="shared" si="7"/>
        <v>3.0769230769230771E-2</v>
      </c>
      <c r="U15" s="29">
        <v>1</v>
      </c>
      <c r="V15" s="30">
        <f t="shared" si="8"/>
        <v>2.5641025641025641E-3</v>
      </c>
      <c r="W15" s="29">
        <v>2</v>
      </c>
      <c r="X15" s="30">
        <f t="shared" si="9"/>
        <v>5.1282051282051282E-3</v>
      </c>
      <c r="Y15" s="29">
        <v>24</v>
      </c>
      <c r="Z15" s="30">
        <f t="shared" si="10"/>
        <v>6.1538461538461542E-2</v>
      </c>
      <c r="AA15" s="29">
        <v>5</v>
      </c>
      <c r="AB15" s="30">
        <f t="shared" si="11"/>
        <v>1.282051282051282E-2</v>
      </c>
      <c r="AC15" s="29">
        <v>5</v>
      </c>
      <c r="AD15" s="30">
        <f t="shared" si="12"/>
        <v>1.282051282051282E-2</v>
      </c>
      <c r="AE15" s="29">
        <v>1</v>
      </c>
      <c r="AF15" s="30">
        <f t="shared" si="13"/>
        <v>2.5641025641025641E-3</v>
      </c>
      <c r="AG15" s="29">
        <v>0</v>
      </c>
      <c r="AH15" s="30">
        <f t="shared" si="14"/>
        <v>0</v>
      </c>
      <c r="AI15" s="29">
        <v>0</v>
      </c>
      <c r="AJ15" s="30">
        <f t="shared" si="15"/>
        <v>0</v>
      </c>
      <c r="AK15" s="29">
        <f t="shared" si="16"/>
        <v>374</v>
      </c>
      <c r="AL15" s="30">
        <f t="shared" si="17"/>
        <v>0.95897435897435901</v>
      </c>
      <c r="AM15" s="29">
        <v>16</v>
      </c>
      <c r="AN15" s="30">
        <f t="shared" si="18"/>
        <v>4.1025641025641026E-2</v>
      </c>
      <c r="AO15" s="29">
        <f t="shared" si="19"/>
        <v>390</v>
      </c>
      <c r="AP15" s="31">
        <f t="shared" si="21"/>
        <v>1</v>
      </c>
      <c r="AQ15" s="24"/>
      <c r="AR15" s="32">
        <v>575</v>
      </c>
      <c r="AS15" s="30">
        <f t="shared" si="20"/>
        <v>0.67826086956521736</v>
      </c>
    </row>
    <row r="16" spans="1:45" ht="14.1" customHeight="1">
      <c r="A16" s="27" t="s">
        <v>12</v>
      </c>
      <c r="B16" s="28">
        <v>382</v>
      </c>
      <c r="C16" s="28" t="s">
        <v>13</v>
      </c>
      <c r="D16" s="20"/>
      <c r="E16" s="29">
        <v>69</v>
      </c>
      <c r="F16" s="30">
        <f t="shared" si="0"/>
        <v>0.20116618075801748</v>
      </c>
      <c r="G16" s="29">
        <v>182</v>
      </c>
      <c r="H16" s="30">
        <f t="shared" si="1"/>
        <v>0.53061224489795922</v>
      </c>
      <c r="I16" s="29">
        <v>1</v>
      </c>
      <c r="J16" s="30">
        <f t="shared" si="2"/>
        <v>2.9154518950437317E-3</v>
      </c>
      <c r="K16" s="29">
        <v>37</v>
      </c>
      <c r="L16" s="30">
        <f t="shared" si="3"/>
        <v>0.10787172011661808</v>
      </c>
      <c r="M16" s="29">
        <v>10</v>
      </c>
      <c r="N16" s="30">
        <f t="shared" si="4"/>
        <v>2.9154518950437316E-2</v>
      </c>
      <c r="O16" s="29">
        <v>1</v>
      </c>
      <c r="P16" s="30">
        <f t="shared" si="5"/>
        <v>2.9154518950437317E-3</v>
      </c>
      <c r="Q16" s="29">
        <v>0</v>
      </c>
      <c r="R16" s="30">
        <f t="shared" si="6"/>
        <v>0</v>
      </c>
      <c r="S16" s="29">
        <v>22</v>
      </c>
      <c r="T16" s="30">
        <f t="shared" si="7"/>
        <v>6.4139941690962099E-2</v>
      </c>
      <c r="U16" s="29">
        <v>0</v>
      </c>
      <c r="V16" s="30">
        <f t="shared" si="8"/>
        <v>0</v>
      </c>
      <c r="W16" s="29">
        <v>0</v>
      </c>
      <c r="X16" s="30">
        <f t="shared" si="9"/>
        <v>0</v>
      </c>
      <c r="Y16" s="29">
        <v>7</v>
      </c>
      <c r="Z16" s="30">
        <f t="shared" si="10"/>
        <v>2.0408163265306121E-2</v>
      </c>
      <c r="AA16" s="29">
        <v>11</v>
      </c>
      <c r="AB16" s="30">
        <f t="shared" si="11"/>
        <v>3.2069970845481049E-2</v>
      </c>
      <c r="AC16" s="29">
        <v>3</v>
      </c>
      <c r="AD16" s="30">
        <f t="shared" si="12"/>
        <v>8.7463556851311956E-3</v>
      </c>
      <c r="AE16" s="29">
        <v>0</v>
      </c>
      <c r="AF16" s="30">
        <f t="shared" si="13"/>
        <v>0</v>
      </c>
      <c r="AG16" s="29">
        <v>0</v>
      </c>
      <c r="AH16" s="30">
        <f t="shared" si="14"/>
        <v>0</v>
      </c>
      <c r="AI16" s="29">
        <v>0</v>
      </c>
      <c r="AJ16" s="30">
        <f t="shared" si="15"/>
        <v>0</v>
      </c>
      <c r="AK16" s="29">
        <f t="shared" si="16"/>
        <v>343</v>
      </c>
      <c r="AL16" s="30">
        <f t="shared" si="17"/>
        <v>1</v>
      </c>
      <c r="AM16" s="29">
        <v>0</v>
      </c>
      <c r="AN16" s="30">
        <f t="shared" si="18"/>
        <v>0</v>
      </c>
      <c r="AO16" s="29">
        <f t="shared" si="19"/>
        <v>343</v>
      </c>
      <c r="AP16" s="31">
        <f t="shared" si="21"/>
        <v>1</v>
      </c>
      <c r="AQ16" s="24"/>
      <c r="AR16" s="32">
        <v>607</v>
      </c>
      <c r="AS16" s="30">
        <f t="shared" si="20"/>
        <v>0.56507413509060955</v>
      </c>
    </row>
    <row r="17" spans="1:45" ht="14.1" customHeight="1">
      <c r="A17" s="27" t="s">
        <v>12</v>
      </c>
      <c r="B17" s="28">
        <v>382</v>
      </c>
      <c r="C17" s="28" t="s">
        <v>14</v>
      </c>
      <c r="D17" s="20"/>
      <c r="E17" s="29">
        <v>74</v>
      </c>
      <c r="F17" s="30">
        <f t="shared" si="0"/>
        <v>0.21764705882352942</v>
      </c>
      <c r="G17" s="29">
        <v>170</v>
      </c>
      <c r="H17" s="30">
        <f t="shared" si="1"/>
        <v>0.5</v>
      </c>
      <c r="I17" s="29">
        <v>1</v>
      </c>
      <c r="J17" s="30">
        <f t="shared" si="2"/>
        <v>2.9411764705882353E-3</v>
      </c>
      <c r="K17" s="29">
        <v>29</v>
      </c>
      <c r="L17" s="30">
        <f t="shared" si="3"/>
        <v>8.5294117647058826E-2</v>
      </c>
      <c r="M17" s="29">
        <v>8</v>
      </c>
      <c r="N17" s="30">
        <f t="shared" si="4"/>
        <v>2.3529411764705882E-2</v>
      </c>
      <c r="O17" s="29">
        <v>4</v>
      </c>
      <c r="P17" s="30">
        <f t="shared" si="5"/>
        <v>1.1764705882352941E-2</v>
      </c>
      <c r="Q17" s="29">
        <v>4</v>
      </c>
      <c r="R17" s="30">
        <f t="shared" si="6"/>
        <v>1.1764705882352941E-2</v>
      </c>
      <c r="S17" s="29">
        <v>18</v>
      </c>
      <c r="T17" s="30">
        <f t="shared" si="7"/>
        <v>5.2941176470588235E-2</v>
      </c>
      <c r="U17" s="29">
        <v>0</v>
      </c>
      <c r="V17" s="30">
        <f t="shared" si="8"/>
        <v>0</v>
      </c>
      <c r="W17" s="29">
        <v>0</v>
      </c>
      <c r="X17" s="30">
        <f t="shared" si="9"/>
        <v>0</v>
      </c>
      <c r="Y17" s="29">
        <v>14</v>
      </c>
      <c r="Z17" s="30">
        <f t="shared" si="10"/>
        <v>4.1176470588235294E-2</v>
      </c>
      <c r="AA17" s="29">
        <v>5</v>
      </c>
      <c r="AB17" s="30">
        <f t="shared" si="11"/>
        <v>1.4705882352941176E-2</v>
      </c>
      <c r="AC17" s="29">
        <v>2</v>
      </c>
      <c r="AD17" s="30">
        <f t="shared" si="12"/>
        <v>5.8823529411764705E-3</v>
      </c>
      <c r="AE17" s="29">
        <v>0</v>
      </c>
      <c r="AF17" s="30">
        <f t="shared" si="13"/>
        <v>0</v>
      </c>
      <c r="AG17" s="29">
        <v>0</v>
      </c>
      <c r="AH17" s="30">
        <f t="shared" si="14"/>
        <v>0</v>
      </c>
      <c r="AI17" s="29">
        <v>0</v>
      </c>
      <c r="AJ17" s="30">
        <f t="shared" si="15"/>
        <v>0</v>
      </c>
      <c r="AK17" s="29">
        <f t="shared" si="16"/>
        <v>329</v>
      </c>
      <c r="AL17" s="30">
        <f t="shared" si="17"/>
        <v>0.96764705882352942</v>
      </c>
      <c r="AM17" s="29">
        <v>11</v>
      </c>
      <c r="AN17" s="30">
        <f t="shared" si="18"/>
        <v>3.2352941176470591E-2</v>
      </c>
      <c r="AO17" s="29">
        <f t="shared" si="19"/>
        <v>340</v>
      </c>
      <c r="AP17" s="31">
        <f t="shared" si="21"/>
        <v>1</v>
      </c>
      <c r="AQ17" s="24"/>
      <c r="AR17" s="32">
        <v>607</v>
      </c>
      <c r="AS17" s="30">
        <f t="shared" si="20"/>
        <v>0.56013179571663918</v>
      </c>
    </row>
    <row r="18" spans="1:45" ht="14.1" customHeight="1">
      <c r="A18" s="27" t="s">
        <v>12</v>
      </c>
      <c r="B18" s="28">
        <v>382</v>
      </c>
      <c r="C18" s="28" t="s">
        <v>15</v>
      </c>
      <c r="D18" s="20"/>
      <c r="E18" s="29">
        <v>75</v>
      </c>
      <c r="F18" s="30">
        <f t="shared" si="0"/>
        <v>0.27272727272727271</v>
      </c>
      <c r="G18" s="29">
        <v>111</v>
      </c>
      <c r="H18" s="30">
        <f t="shared" si="1"/>
        <v>0.40363636363636363</v>
      </c>
      <c r="I18" s="29">
        <v>2</v>
      </c>
      <c r="J18" s="30">
        <f t="shared" si="2"/>
        <v>7.2727272727272727E-3</v>
      </c>
      <c r="K18" s="29">
        <v>35</v>
      </c>
      <c r="L18" s="30">
        <f t="shared" si="3"/>
        <v>0.12727272727272726</v>
      </c>
      <c r="M18" s="29">
        <v>15</v>
      </c>
      <c r="N18" s="30">
        <f t="shared" si="4"/>
        <v>5.4545454545454543E-2</v>
      </c>
      <c r="O18" s="29">
        <v>1</v>
      </c>
      <c r="P18" s="30">
        <f t="shared" si="5"/>
        <v>3.6363636363636364E-3</v>
      </c>
      <c r="Q18" s="29">
        <v>4</v>
      </c>
      <c r="R18" s="30">
        <f t="shared" si="6"/>
        <v>1.4545454545454545E-2</v>
      </c>
      <c r="S18" s="29">
        <v>11</v>
      </c>
      <c r="T18" s="30">
        <f t="shared" si="7"/>
        <v>0.04</v>
      </c>
      <c r="U18" s="29">
        <v>0</v>
      </c>
      <c r="V18" s="30">
        <f t="shared" si="8"/>
        <v>0</v>
      </c>
      <c r="W18" s="29">
        <v>2</v>
      </c>
      <c r="X18" s="30">
        <f t="shared" si="9"/>
        <v>7.2727272727272727E-3</v>
      </c>
      <c r="Y18" s="29">
        <v>1</v>
      </c>
      <c r="Z18" s="30">
        <f t="shared" si="10"/>
        <v>3.6363636363636364E-3</v>
      </c>
      <c r="AA18" s="29">
        <v>3</v>
      </c>
      <c r="AB18" s="30">
        <f t="shared" si="11"/>
        <v>1.090909090909091E-2</v>
      </c>
      <c r="AC18" s="29">
        <v>1</v>
      </c>
      <c r="AD18" s="30">
        <f t="shared" si="12"/>
        <v>3.6363636363636364E-3</v>
      </c>
      <c r="AE18" s="29">
        <v>0</v>
      </c>
      <c r="AF18" s="30">
        <f t="shared" si="13"/>
        <v>0</v>
      </c>
      <c r="AG18" s="29">
        <v>0</v>
      </c>
      <c r="AH18" s="30">
        <f t="shared" si="14"/>
        <v>0</v>
      </c>
      <c r="AI18" s="29">
        <v>0</v>
      </c>
      <c r="AJ18" s="30">
        <f t="shared" si="15"/>
        <v>0</v>
      </c>
      <c r="AK18" s="29">
        <f t="shared" si="16"/>
        <v>261</v>
      </c>
      <c r="AL18" s="30">
        <f t="shared" si="17"/>
        <v>0.9490909090909091</v>
      </c>
      <c r="AM18" s="29">
        <v>14</v>
      </c>
      <c r="AN18" s="30">
        <f t="shared" si="18"/>
        <v>5.0909090909090911E-2</v>
      </c>
      <c r="AO18" s="29">
        <f t="shared" si="19"/>
        <v>275</v>
      </c>
      <c r="AP18" s="31">
        <f t="shared" si="21"/>
        <v>1</v>
      </c>
      <c r="AQ18" s="24"/>
      <c r="AR18" s="32">
        <v>606</v>
      </c>
      <c r="AS18" s="30">
        <f t="shared" si="20"/>
        <v>0.45379537953795379</v>
      </c>
    </row>
    <row r="19" spans="1:45" ht="14.1" customHeight="1">
      <c r="A19" s="27" t="s">
        <v>12</v>
      </c>
      <c r="B19" s="28">
        <v>382</v>
      </c>
      <c r="C19" s="28" t="s">
        <v>16</v>
      </c>
      <c r="D19" s="20"/>
      <c r="E19" s="29">
        <v>99</v>
      </c>
      <c r="F19" s="30">
        <f t="shared" si="0"/>
        <v>0.2742382271468144</v>
      </c>
      <c r="G19" s="29">
        <v>147</v>
      </c>
      <c r="H19" s="30">
        <f t="shared" si="1"/>
        <v>0.40720221606648199</v>
      </c>
      <c r="I19" s="29">
        <v>2</v>
      </c>
      <c r="J19" s="30">
        <f t="shared" si="2"/>
        <v>5.5401662049861496E-3</v>
      </c>
      <c r="K19" s="29">
        <v>37</v>
      </c>
      <c r="L19" s="30">
        <f t="shared" si="3"/>
        <v>0.10249307479224377</v>
      </c>
      <c r="M19" s="29">
        <v>5</v>
      </c>
      <c r="N19" s="30">
        <f t="shared" si="4"/>
        <v>1.3850415512465374E-2</v>
      </c>
      <c r="O19" s="29">
        <v>3</v>
      </c>
      <c r="P19" s="30">
        <f t="shared" si="5"/>
        <v>8.3102493074792248E-3</v>
      </c>
      <c r="Q19" s="29">
        <v>1</v>
      </c>
      <c r="R19" s="30">
        <f t="shared" si="6"/>
        <v>2.7700831024930748E-3</v>
      </c>
      <c r="S19" s="29">
        <v>15</v>
      </c>
      <c r="T19" s="30">
        <f t="shared" si="7"/>
        <v>4.1551246537396121E-2</v>
      </c>
      <c r="U19" s="29">
        <v>0</v>
      </c>
      <c r="V19" s="30">
        <f t="shared" si="8"/>
        <v>0</v>
      </c>
      <c r="W19" s="29">
        <v>2</v>
      </c>
      <c r="X19" s="30">
        <f t="shared" si="9"/>
        <v>5.5401662049861496E-3</v>
      </c>
      <c r="Y19" s="29">
        <v>19</v>
      </c>
      <c r="Z19" s="30">
        <f t="shared" si="10"/>
        <v>5.2631578947368418E-2</v>
      </c>
      <c r="AA19" s="29">
        <v>5</v>
      </c>
      <c r="AB19" s="30">
        <f t="shared" si="11"/>
        <v>1.3850415512465374E-2</v>
      </c>
      <c r="AC19" s="29">
        <v>6</v>
      </c>
      <c r="AD19" s="30">
        <f t="shared" si="12"/>
        <v>1.662049861495845E-2</v>
      </c>
      <c r="AE19" s="29">
        <v>5</v>
      </c>
      <c r="AF19" s="30">
        <f t="shared" si="13"/>
        <v>1.3850415512465374E-2</v>
      </c>
      <c r="AG19" s="29">
        <v>0</v>
      </c>
      <c r="AH19" s="30">
        <f t="shared" si="14"/>
        <v>0</v>
      </c>
      <c r="AI19" s="29">
        <v>0</v>
      </c>
      <c r="AJ19" s="30">
        <f t="shared" si="15"/>
        <v>0</v>
      </c>
      <c r="AK19" s="29">
        <f t="shared" si="16"/>
        <v>346</v>
      </c>
      <c r="AL19" s="30">
        <f t="shared" si="17"/>
        <v>0.95844875346260383</v>
      </c>
      <c r="AM19" s="29">
        <v>15</v>
      </c>
      <c r="AN19" s="30">
        <f t="shared" si="18"/>
        <v>4.1551246537396121E-2</v>
      </c>
      <c r="AO19" s="29">
        <f t="shared" si="19"/>
        <v>361</v>
      </c>
      <c r="AP19" s="31">
        <f t="shared" si="21"/>
        <v>1</v>
      </c>
      <c r="AQ19" s="24"/>
      <c r="AR19" s="32">
        <v>606</v>
      </c>
      <c r="AS19" s="30">
        <f t="shared" si="20"/>
        <v>0.59570957095709576</v>
      </c>
    </row>
    <row r="20" spans="1:45" ht="14.1" customHeight="1">
      <c r="A20" s="27" t="s">
        <v>12</v>
      </c>
      <c r="B20" s="28">
        <v>382</v>
      </c>
      <c r="C20" s="28" t="s">
        <v>17</v>
      </c>
      <c r="D20" s="20"/>
      <c r="E20" s="29">
        <v>53</v>
      </c>
      <c r="F20" s="30">
        <f t="shared" si="0"/>
        <v>0.17845117845117844</v>
      </c>
      <c r="G20" s="29">
        <v>143</v>
      </c>
      <c r="H20" s="30">
        <f t="shared" si="1"/>
        <v>0.48148148148148145</v>
      </c>
      <c r="I20" s="29">
        <v>4</v>
      </c>
      <c r="J20" s="30">
        <f t="shared" si="2"/>
        <v>1.3468013468013467E-2</v>
      </c>
      <c r="K20" s="29">
        <v>24</v>
      </c>
      <c r="L20" s="30">
        <f t="shared" si="3"/>
        <v>8.0808080808080815E-2</v>
      </c>
      <c r="M20" s="29">
        <v>11</v>
      </c>
      <c r="N20" s="30">
        <f t="shared" si="4"/>
        <v>3.7037037037037035E-2</v>
      </c>
      <c r="O20" s="29">
        <v>1</v>
      </c>
      <c r="P20" s="30">
        <f t="shared" si="5"/>
        <v>3.3670033670033669E-3</v>
      </c>
      <c r="Q20" s="29">
        <v>9</v>
      </c>
      <c r="R20" s="30">
        <f t="shared" si="6"/>
        <v>3.0303030303030304E-2</v>
      </c>
      <c r="S20" s="29">
        <v>17</v>
      </c>
      <c r="T20" s="30">
        <f t="shared" si="7"/>
        <v>5.7239057239057242E-2</v>
      </c>
      <c r="U20" s="29">
        <v>1</v>
      </c>
      <c r="V20" s="30">
        <f t="shared" si="8"/>
        <v>3.3670033670033669E-3</v>
      </c>
      <c r="W20" s="29">
        <v>1</v>
      </c>
      <c r="X20" s="30">
        <f t="shared" si="9"/>
        <v>3.3670033670033669E-3</v>
      </c>
      <c r="Y20" s="29">
        <v>12</v>
      </c>
      <c r="Z20" s="30">
        <f t="shared" si="10"/>
        <v>4.0404040404040407E-2</v>
      </c>
      <c r="AA20" s="29">
        <v>9</v>
      </c>
      <c r="AB20" s="30">
        <f t="shared" si="11"/>
        <v>3.0303030303030304E-2</v>
      </c>
      <c r="AC20" s="29">
        <v>1</v>
      </c>
      <c r="AD20" s="30">
        <f t="shared" si="12"/>
        <v>3.3670033670033669E-3</v>
      </c>
      <c r="AE20" s="29">
        <v>1</v>
      </c>
      <c r="AF20" s="30">
        <f t="shared" si="13"/>
        <v>3.3670033670033669E-3</v>
      </c>
      <c r="AG20" s="29">
        <v>0</v>
      </c>
      <c r="AH20" s="30">
        <f t="shared" si="14"/>
        <v>0</v>
      </c>
      <c r="AI20" s="29">
        <v>0</v>
      </c>
      <c r="AJ20" s="30">
        <f t="shared" si="15"/>
        <v>0</v>
      </c>
      <c r="AK20" s="29">
        <f t="shared" si="16"/>
        <v>287</v>
      </c>
      <c r="AL20" s="30">
        <f t="shared" si="17"/>
        <v>0.96632996632996637</v>
      </c>
      <c r="AM20" s="29">
        <v>10</v>
      </c>
      <c r="AN20" s="30">
        <f t="shared" si="18"/>
        <v>3.3670033670033669E-2</v>
      </c>
      <c r="AO20" s="29">
        <f t="shared" si="19"/>
        <v>297</v>
      </c>
      <c r="AP20" s="31">
        <f t="shared" si="21"/>
        <v>1</v>
      </c>
      <c r="AQ20" s="24"/>
      <c r="AR20" s="32">
        <v>606</v>
      </c>
      <c r="AS20" s="30">
        <f t="shared" si="20"/>
        <v>0.49009900990099009</v>
      </c>
    </row>
    <row r="21" spans="1:45" ht="14.1" customHeight="1">
      <c r="A21" s="27" t="s">
        <v>12</v>
      </c>
      <c r="B21" s="28">
        <v>383</v>
      </c>
      <c r="C21" s="28" t="s">
        <v>13</v>
      </c>
      <c r="D21" s="20"/>
      <c r="E21" s="29">
        <v>74</v>
      </c>
      <c r="F21" s="30">
        <f t="shared" si="0"/>
        <v>0.18316831683168316</v>
      </c>
      <c r="G21" s="29">
        <v>198</v>
      </c>
      <c r="H21" s="30">
        <f t="shared" si="1"/>
        <v>0.49009900990099009</v>
      </c>
      <c r="I21" s="29">
        <v>3</v>
      </c>
      <c r="J21" s="30">
        <f t="shared" si="2"/>
        <v>7.4257425742574254E-3</v>
      </c>
      <c r="K21" s="29">
        <v>55</v>
      </c>
      <c r="L21" s="30">
        <f t="shared" si="3"/>
        <v>0.13613861386138615</v>
      </c>
      <c r="M21" s="29">
        <v>3</v>
      </c>
      <c r="N21" s="30">
        <f t="shared" si="4"/>
        <v>7.4257425742574254E-3</v>
      </c>
      <c r="O21" s="29">
        <v>4</v>
      </c>
      <c r="P21" s="30">
        <f t="shared" si="5"/>
        <v>9.9009900990099011E-3</v>
      </c>
      <c r="Q21" s="29">
        <v>10</v>
      </c>
      <c r="R21" s="30">
        <f t="shared" si="6"/>
        <v>2.4752475247524754E-2</v>
      </c>
      <c r="S21" s="29">
        <v>20</v>
      </c>
      <c r="T21" s="30">
        <f t="shared" si="7"/>
        <v>4.9504950495049507E-2</v>
      </c>
      <c r="U21" s="29">
        <v>0</v>
      </c>
      <c r="V21" s="30">
        <f t="shared" si="8"/>
        <v>0</v>
      </c>
      <c r="W21" s="29">
        <v>0</v>
      </c>
      <c r="X21" s="30">
        <f t="shared" si="9"/>
        <v>0</v>
      </c>
      <c r="Y21" s="29">
        <v>19</v>
      </c>
      <c r="Z21" s="30">
        <f t="shared" si="10"/>
        <v>4.702970297029703E-2</v>
      </c>
      <c r="AA21" s="29">
        <v>5</v>
      </c>
      <c r="AB21" s="30">
        <f t="shared" si="11"/>
        <v>1.2376237623762377E-2</v>
      </c>
      <c r="AC21" s="29">
        <v>0</v>
      </c>
      <c r="AD21" s="30">
        <f t="shared" si="12"/>
        <v>0</v>
      </c>
      <c r="AE21" s="29">
        <v>3</v>
      </c>
      <c r="AF21" s="30">
        <f t="shared" si="13"/>
        <v>7.4257425742574254E-3</v>
      </c>
      <c r="AG21" s="29">
        <v>0</v>
      </c>
      <c r="AH21" s="30">
        <f t="shared" si="14"/>
        <v>0</v>
      </c>
      <c r="AI21" s="29">
        <v>0</v>
      </c>
      <c r="AJ21" s="30">
        <f t="shared" si="15"/>
        <v>0</v>
      </c>
      <c r="AK21" s="29">
        <f t="shared" si="16"/>
        <v>394</v>
      </c>
      <c r="AL21" s="30">
        <f t="shared" si="17"/>
        <v>0.97524752475247523</v>
      </c>
      <c r="AM21" s="29">
        <v>10</v>
      </c>
      <c r="AN21" s="30">
        <f t="shared" si="18"/>
        <v>2.4752475247524754E-2</v>
      </c>
      <c r="AO21" s="29">
        <f t="shared" si="19"/>
        <v>404</v>
      </c>
      <c r="AP21" s="31">
        <f t="shared" si="21"/>
        <v>1</v>
      </c>
      <c r="AQ21" s="24"/>
      <c r="AR21" s="32">
        <v>485</v>
      </c>
      <c r="AS21" s="30">
        <f t="shared" si="20"/>
        <v>0.83298969072164952</v>
      </c>
    </row>
    <row r="22" spans="1:45" ht="14.1" customHeight="1">
      <c r="A22" s="27" t="s">
        <v>12</v>
      </c>
      <c r="B22" s="28">
        <v>383</v>
      </c>
      <c r="C22" s="28" t="s">
        <v>14</v>
      </c>
      <c r="D22" s="20"/>
      <c r="E22" s="29">
        <v>83</v>
      </c>
      <c r="F22" s="30">
        <f t="shared" si="0"/>
        <v>0.20595533498759305</v>
      </c>
      <c r="G22" s="29">
        <v>196</v>
      </c>
      <c r="H22" s="30">
        <f t="shared" si="1"/>
        <v>0.48635235732009924</v>
      </c>
      <c r="I22" s="29">
        <v>3</v>
      </c>
      <c r="J22" s="30">
        <f t="shared" si="2"/>
        <v>7.4441687344913151E-3</v>
      </c>
      <c r="K22" s="29">
        <v>43</v>
      </c>
      <c r="L22" s="30">
        <f t="shared" si="3"/>
        <v>0.10669975186104218</v>
      </c>
      <c r="M22" s="29">
        <v>1</v>
      </c>
      <c r="N22" s="30">
        <f t="shared" si="4"/>
        <v>2.4813895781637717E-3</v>
      </c>
      <c r="O22" s="29">
        <v>1</v>
      </c>
      <c r="P22" s="30">
        <f t="shared" si="5"/>
        <v>2.4813895781637717E-3</v>
      </c>
      <c r="Q22" s="29">
        <v>6</v>
      </c>
      <c r="R22" s="30">
        <f t="shared" si="6"/>
        <v>1.488833746898263E-2</v>
      </c>
      <c r="S22" s="29">
        <v>15</v>
      </c>
      <c r="T22" s="30">
        <f t="shared" si="7"/>
        <v>3.7220843672456573E-2</v>
      </c>
      <c r="U22" s="29">
        <v>0</v>
      </c>
      <c r="V22" s="30">
        <f t="shared" si="8"/>
        <v>0</v>
      </c>
      <c r="W22" s="29">
        <v>0</v>
      </c>
      <c r="X22" s="30">
        <f t="shared" si="9"/>
        <v>0</v>
      </c>
      <c r="Y22" s="29">
        <v>23</v>
      </c>
      <c r="Z22" s="30">
        <f t="shared" si="10"/>
        <v>5.7071960297766747E-2</v>
      </c>
      <c r="AA22" s="29">
        <v>19</v>
      </c>
      <c r="AB22" s="30">
        <f t="shared" si="11"/>
        <v>4.7146401985111663E-2</v>
      </c>
      <c r="AC22" s="29">
        <v>0</v>
      </c>
      <c r="AD22" s="30">
        <f t="shared" si="12"/>
        <v>0</v>
      </c>
      <c r="AE22" s="29">
        <v>0</v>
      </c>
      <c r="AF22" s="30">
        <f t="shared" si="13"/>
        <v>0</v>
      </c>
      <c r="AG22" s="29">
        <v>0</v>
      </c>
      <c r="AH22" s="30">
        <f t="shared" si="14"/>
        <v>0</v>
      </c>
      <c r="AI22" s="29">
        <v>0</v>
      </c>
      <c r="AJ22" s="30">
        <f t="shared" si="15"/>
        <v>0</v>
      </c>
      <c r="AK22" s="29">
        <f t="shared" si="16"/>
        <v>390</v>
      </c>
      <c r="AL22" s="30">
        <f t="shared" si="17"/>
        <v>0.967741935483871</v>
      </c>
      <c r="AM22" s="29">
        <v>13</v>
      </c>
      <c r="AN22" s="30">
        <f t="shared" si="18"/>
        <v>3.2258064516129031E-2</v>
      </c>
      <c r="AO22" s="29">
        <f t="shared" si="19"/>
        <v>403</v>
      </c>
      <c r="AP22" s="31">
        <f t="shared" si="21"/>
        <v>1</v>
      </c>
      <c r="AQ22" s="24"/>
      <c r="AR22" s="32">
        <v>484</v>
      </c>
      <c r="AS22" s="30">
        <f t="shared" si="20"/>
        <v>0.8326446280991735</v>
      </c>
    </row>
    <row r="23" spans="1:45" ht="14.1" customHeight="1">
      <c r="A23" s="27" t="s">
        <v>12</v>
      </c>
      <c r="B23" s="28">
        <v>384</v>
      </c>
      <c r="C23" s="28" t="s">
        <v>13</v>
      </c>
      <c r="D23" s="20"/>
      <c r="E23" s="29">
        <v>79</v>
      </c>
      <c r="F23" s="30">
        <f t="shared" si="0"/>
        <v>0.20050761421319796</v>
      </c>
      <c r="G23" s="29">
        <v>180</v>
      </c>
      <c r="H23" s="30">
        <f t="shared" si="1"/>
        <v>0.45685279187817257</v>
      </c>
      <c r="I23" s="29">
        <v>5</v>
      </c>
      <c r="J23" s="30">
        <f t="shared" si="2"/>
        <v>1.2690355329949238E-2</v>
      </c>
      <c r="K23" s="29">
        <v>61</v>
      </c>
      <c r="L23" s="30">
        <f t="shared" si="3"/>
        <v>0.1548223350253807</v>
      </c>
      <c r="M23" s="29">
        <v>9</v>
      </c>
      <c r="N23" s="30">
        <f t="shared" si="4"/>
        <v>2.2842639593908629E-2</v>
      </c>
      <c r="O23" s="29">
        <v>3</v>
      </c>
      <c r="P23" s="30">
        <f t="shared" si="5"/>
        <v>7.6142131979695434E-3</v>
      </c>
      <c r="Q23" s="29">
        <v>8</v>
      </c>
      <c r="R23" s="30">
        <f t="shared" si="6"/>
        <v>2.030456852791878E-2</v>
      </c>
      <c r="S23" s="29">
        <v>14</v>
      </c>
      <c r="T23" s="30">
        <f t="shared" si="7"/>
        <v>3.553299492385787E-2</v>
      </c>
      <c r="U23" s="29">
        <v>0</v>
      </c>
      <c r="V23" s="30">
        <f t="shared" si="8"/>
        <v>0</v>
      </c>
      <c r="W23" s="29">
        <v>2</v>
      </c>
      <c r="X23" s="30">
        <f t="shared" si="9"/>
        <v>5.076142131979695E-3</v>
      </c>
      <c r="Y23" s="29">
        <v>9</v>
      </c>
      <c r="Z23" s="30">
        <f t="shared" si="10"/>
        <v>2.2842639593908629E-2</v>
      </c>
      <c r="AA23" s="29">
        <v>7</v>
      </c>
      <c r="AB23" s="30">
        <f t="shared" si="11"/>
        <v>1.7766497461928935E-2</v>
      </c>
      <c r="AC23" s="29">
        <v>3</v>
      </c>
      <c r="AD23" s="30">
        <f t="shared" si="12"/>
        <v>7.6142131979695434E-3</v>
      </c>
      <c r="AE23" s="29">
        <v>1</v>
      </c>
      <c r="AF23" s="30">
        <f t="shared" si="13"/>
        <v>2.5380710659898475E-3</v>
      </c>
      <c r="AG23" s="29">
        <v>0</v>
      </c>
      <c r="AH23" s="30">
        <f t="shared" si="14"/>
        <v>0</v>
      </c>
      <c r="AI23" s="29">
        <v>0</v>
      </c>
      <c r="AJ23" s="30">
        <f t="shared" si="15"/>
        <v>0</v>
      </c>
      <c r="AK23" s="29">
        <f t="shared" si="16"/>
        <v>381</v>
      </c>
      <c r="AL23" s="30">
        <f t="shared" si="17"/>
        <v>0.96700507614213194</v>
      </c>
      <c r="AM23" s="29">
        <v>13</v>
      </c>
      <c r="AN23" s="30">
        <f t="shared" si="18"/>
        <v>3.2994923857868022E-2</v>
      </c>
      <c r="AO23" s="29">
        <f t="shared" si="19"/>
        <v>394</v>
      </c>
      <c r="AP23" s="31">
        <f t="shared" si="21"/>
        <v>1</v>
      </c>
      <c r="AQ23" s="24"/>
      <c r="AR23" s="32">
        <v>484</v>
      </c>
      <c r="AS23" s="30">
        <f t="shared" si="20"/>
        <v>0.81404958677685946</v>
      </c>
    </row>
    <row r="24" spans="1:45" ht="14.1" customHeight="1">
      <c r="A24" s="27" t="s">
        <v>12</v>
      </c>
      <c r="B24" s="28">
        <v>384</v>
      </c>
      <c r="C24" s="28" t="s">
        <v>14</v>
      </c>
      <c r="D24" s="20"/>
      <c r="E24" s="29">
        <v>80</v>
      </c>
      <c r="F24" s="30">
        <f t="shared" si="0"/>
        <v>0.20151133501259447</v>
      </c>
      <c r="G24" s="29">
        <v>175</v>
      </c>
      <c r="H24" s="30">
        <f t="shared" si="1"/>
        <v>0.44080604534005036</v>
      </c>
      <c r="I24" s="29">
        <v>4</v>
      </c>
      <c r="J24" s="30">
        <f t="shared" si="2"/>
        <v>1.0075566750629723E-2</v>
      </c>
      <c r="K24" s="29">
        <v>63</v>
      </c>
      <c r="L24" s="30">
        <f t="shared" si="3"/>
        <v>0.15869017632241814</v>
      </c>
      <c r="M24" s="29">
        <v>7</v>
      </c>
      <c r="N24" s="30">
        <f t="shared" si="4"/>
        <v>1.7632241813602016E-2</v>
      </c>
      <c r="O24" s="29">
        <v>4</v>
      </c>
      <c r="P24" s="30">
        <f t="shared" si="5"/>
        <v>1.0075566750629723E-2</v>
      </c>
      <c r="Q24" s="29">
        <v>11</v>
      </c>
      <c r="R24" s="30">
        <f t="shared" si="6"/>
        <v>2.7707808564231738E-2</v>
      </c>
      <c r="S24" s="29">
        <v>15</v>
      </c>
      <c r="T24" s="30">
        <f t="shared" si="7"/>
        <v>3.7783375314861464E-2</v>
      </c>
      <c r="U24" s="29">
        <v>2</v>
      </c>
      <c r="V24" s="30">
        <f t="shared" si="8"/>
        <v>5.0377833753148613E-3</v>
      </c>
      <c r="W24" s="29">
        <v>3</v>
      </c>
      <c r="X24" s="30">
        <f t="shared" si="9"/>
        <v>7.556675062972292E-3</v>
      </c>
      <c r="Y24" s="29">
        <v>14</v>
      </c>
      <c r="Z24" s="30">
        <f t="shared" si="10"/>
        <v>3.5264483627204031E-2</v>
      </c>
      <c r="AA24" s="29">
        <v>7</v>
      </c>
      <c r="AB24" s="30">
        <f t="shared" si="11"/>
        <v>1.7632241813602016E-2</v>
      </c>
      <c r="AC24" s="29">
        <v>2</v>
      </c>
      <c r="AD24" s="30">
        <f t="shared" si="12"/>
        <v>5.0377833753148613E-3</v>
      </c>
      <c r="AE24" s="29">
        <v>0</v>
      </c>
      <c r="AF24" s="30">
        <f t="shared" si="13"/>
        <v>0</v>
      </c>
      <c r="AG24" s="29">
        <v>0</v>
      </c>
      <c r="AH24" s="30">
        <f t="shared" si="14"/>
        <v>0</v>
      </c>
      <c r="AI24" s="29">
        <v>0</v>
      </c>
      <c r="AJ24" s="30">
        <f t="shared" si="15"/>
        <v>0</v>
      </c>
      <c r="AK24" s="29">
        <f t="shared" si="16"/>
        <v>387</v>
      </c>
      <c r="AL24" s="30">
        <f t="shared" si="17"/>
        <v>0.97481108312342568</v>
      </c>
      <c r="AM24" s="29">
        <v>10</v>
      </c>
      <c r="AN24" s="30">
        <f t="shared" si="18"/>
        <v>2.5188916876574308E-2</v>
      </c>
      <c r="AO24" s="29">
        <f t="shared" si="19"/>
        <v>397</v>
      </c>
      <c r="AP24" s="31">
        <f t="shared" si="21"/>
        <v>1</v>
      </c>
      <c r="AQ24" s="24"/>
      <c r="AR24" s="32">
        <v>483</v>
      </c>
      <c r="AS24" s="30">
        <f t="shared" si="20"/>
        <v>0.82194616977225676</v>
      </c>
    </row>
    <row r="25" spans="1:45" ht="14.1" customHeight="1">
      <c r="A25" s="27" t="s">
        <v>12</v>
      </c>
      <c r="B25" s="28">
        <v>385</v>
      </c>
      <c r="C25" s="28" t="s">
        <v>13</v>
      </c>
      <c r="D25" s="20"/>
      <c r="E25" s="29">
        <v>128</v>
      </c>
      <c r="F25" s="30">
        <f t="shared" si="0"/>
        <v>0.39875389408099687</v>
      </c>
      <c r="G25" s="29">
        <v>165</v>
      </c>
      <c r="H25" s="30">
        <f t="shared" si="1"/>
        <v>0.51401869158878499</v>
      </c>
      <c r="I25" s="29">
        <v>3</v>
      </c>
      <c r="J25" s="30">
        <f t="shared" si="2"/>
        <v>9.3457943925233638E-3</v>
      </c>
      <c r="K25" s="29">
        <v>4</v>
      </c>
      <c r="L25" s="30">
        <f t="shared" si="3"/>
        <v>1.2461059190031152E-2</v>
      </c>
      <c r="M25" s="29">
        <v>2</v>
      </c>
      <c r="N25" s="30">
        <f t="shared" si="4"/>
        <v>6.2305295950155761E-3</v>
      </c>
      <c r="O25" s="29">
        <v>1</v>
      </c>
      <c r="P25" s="30">
        <f t="shared" si="5"/>
        <v>3.1152647975077881E-3</v>
      </c>
      <c r="Q25" s="29">
        <v>0</v>
      </c>
      <c r="R25" s="30">
        <f t="shared" si="6"/>
        <v>0</v>
      </c>
      <c r="S25" s="29">
        <v>14</v>
      </c>
      <c r="T25" s="30">
        <f t="shared" si="7"/>
        <v>4.3613707165109032E-2</v>
      </c>
      <c r="U25" s="29">
        <v>0</v>
      </c>
      <c r="V25" s="30">
        <f t="shared" si="8"/>
        <v>0</v>
      </c>
      <c r="W25" s="29">
        <v>0</v>
      </c>
      <c r="X25" s="30">
        <f t="shared" si="9"/>
        <v>0</v>
      </c>
      <c r="Y25" s="29">
        <v>0</v>
      </c>
      <c r="Z25" s="30">
        <f t="shared" si="10"/>
        <v>0</v>
      </c>
      <c r="AA25" s="29">
        <v>2</v>
      </c>
      <c r="AB25" s="30">
        <f t="shared" si="11"/>
        <v>6.2305295950155761E-3</v>
      </c>
      <c r="AC25" s="29">
        <v>0</v>
      </c>
      <c r="AD25" s="30">
        <f t="shared" si="12"/>
        <v>0</v>
      </c>
      <c r="AE25" s="29">
        <v>0</v>
      </c>
      <c r="AF25" s="30">
        <f t="shared" si="13"/>
        <v>0</v>
      </c>
      <c r="AG25" s="29">
        <v>0</v>
      </c>
      <c r="AH25" s="30">
        <f t="shared" si="14"/>
        <v>0</v>
      </c>
      <c r="AI25" s="29">
        <v>0</v>
      </c>
      <c r="AJ25" s="30">
        <f t="shared" si="15"/>
        <v>0</v>
      </c>
      <c r="AK25" s="29">
        <f t="shared" si="16"/>
        <v>319</v>
      </c>
      <c r="AL25" s="30">
        <f t="shared" si="17"/>
        <v>0.99376947040498442</v>
      </c>
      <c r="AM25" s="29">
        <v>2</v>
      </c>
      <c r="AN25" s="30">
        <f t="shared" si="18"/>
        <v>6.2305295950155761E-3</v>
      </c>
      <c r="AO25" s="29">
        <f t="shared" si="19"/>
        <v>321</v>
      </c>
      <c r="AP25" s="31">
        <f t="shared" si="21"/>
        <v>1</v>
      </c>
      <c r="AQ25" s="24"/>
      <c r="AR25" s="32">
        <v>338</v>
      </c>
      <c r="AS25" s="30">
        <f t="shared" si="20"/>
        <v>0.94970414201183428</v>
      </c>
    </row>
    <row r="26" spans="1:45" ht="14.1" customHeight="1">
      <c r="A26" s="27" t="s">
        <v>12</v>
      </c>
      <c r="B26" s="28">
        <v>386</v>
      </c>
      <c r="C26" s="28" t="s">
        <v>13</v>
      </c>
      <c r="D26" s="20"/>
      <c r="E26" s="29">
        <v>35</v>
      </c>
      <c r="F26" s="30">
        <f t="shared" si="0"/>
        <v>0.13779527559055119</v>
      </c>
      <c r="G26" s="29">
        <v>160</v>
      </c>
      <c r="H26" s="30">
        <f t="shared" si="1"/>
        <v>0.62992125984251968</v>
      </c>
      <c r="I26" s="29">
        <v>1</v>
      </c>
      <c r="J26" s="30">
        <f t="shared" si="2"/>
        <v>3.937007874015748E-3</v>
      </c>
      <c r="K26" s="29">
        <v>0</v>
      </c>
      <c r="L26" s="30">
        <f t="shared" si="3"/>
        <v>0</v>
      </c>
      <c r="M26" s="29">
        <v>24</v>
      </c>
      <c r="N26" s="30">
        <f t="shared" si="4"/>
        <v>9.4488188976377951E-2</v>
      </c>
      <c r="O26" s="29">
        <v>1</v>
      </c>
      <c r="P26" s="30">
        <f t="shared" si="5"/>
        <v>3.937007874015748E-3</v>
      </c>
      <c r="Q26" s="29">
        <v>1</v>
      </c>
      <c r="R26" s="30">
        <f t="shared" si="6"/>
        <v>3.937007874015748E-3</v>
      </c>
      <c r="S26" s="29">
        <v>25</v>
      </c>
      <c r="T26" s="30">
        <f t="shared" si="7"/>
        <v>9.8425196850393706E-2</v>
      </c>
      <c r="U26" s="29">
        <v>1</v>
      </c>
      <c r="V26" s="30">
        <f t="shared" si="8"/>
        <v>3.937007874015748E-3</v>
      </c>
      <c r="W26" s="29">
        <v>0</v>
      </c>
      <c r="X26" s="30">
        <f t="shared" si="9"/>
        <v>0</v>
      </c>
      <c r="Y26" s="29">
        <v>0</v>
      </c>
      <c r="Z26" s="30">
        <f t="shared" si="10"/>
        <v>0</v>
      </c>
      <c r="AA26" s="29">
        <v>0</v>
      </c>
      <c r="AB26" s="30">
        <f t="shared" si="11"/>
        <v>0</v>
      </c>
      <c r="AC26" s="29">
        <v>0</v>
      </c>
      <c r="AD26" s="30">
        <f t="shared" si="12"/>
        <v>0</v>
      </c>
      <c r="AE26" s="29">
        <v>0</v>
      </c>
      <c r="AF26" s="30">
        <f t="shared" si="13"/>
        <v>0</v>
      </c>
      <c r="AG26" s="29">
        <v>0</v>
      </c>
      <c r="AH26" s="30">
        <f t="shared" si="14"/>
        <v>0</v>
      </c>
      <c r="AI26" s="29">
        <v>0</v>
      </c>
      <c r="AJ26" s="30">
        <f t="shared" si="15"/>
        <v>0</v>
      </c>
      <c r="AK26" s="29">
        <f t="shared" si="16"/>
        <v>248</v>
      </c>
      <c r="AL26" s="30">
        <f t="shared" si="17"/>
        <v>0.97637795275590555</v>
      </c>
      <c r="AM26" s="29">
        <v>6</v>
      </c>
      <c r="AN26" s="30">
        <f t="shared" si="18"/>
        <v>2.3622047244094488E-2</v>
      </c>
      <c r="AO26" s="29">
        <f t="shared" si="19"/>
        <v>254</v>
      </c>
      <c r="AP26" s="31">
        <f t="shared" si="21"/>
        <v>1</v>
      </c>
      <c r="AQ26" s="24"/>
      <c r="AR26" s="32">
        <v>389</v>
      </c>
      <c r="AS26" s="30">
        <f t="shared" si="20"/>
        <v>0.65295629820051415</v>
      </c>
    </row>
    <row r="27" spans="1:45" ht="14.1" customHeight="1">
      <c r="A27" s="27" t="s">
        <v>12</v>
      </c>
      <c r="B27" s="28">
        <v>387</v>
      </c>
      <c r="C27" s="28" t="s">
        <v>13</v>
      </c>
      <c r="D27" s="20"/>
      <c r="E27" s="29">
        <v>41</v>
      </c>
      <c r="F27" s="30">
        <f t="shared" si="0"/>
        <v>0.15769230769230769</v>
      </c>
      <c r="G27" s="29">
        <v>137</v>
      </c>
      <c r="H27" s="30">
        <f t="shared" si="1"/>
        <v>0.52692307692307694</v>
      </c>
      <c r="I27" s="29">
        <v>2</v>
      </c>
      <c r="J27" s="30">
        <f t="shared" si="2"/>
        <v>7.6923076923076927E-3</v>
      </c>
      <c r="K27" s="29">
        <v>17</v>
      </c>
      <c r="L27" s="30">
        <f t="shared" si="3"/>
        <v>6.5384615384615388E-2</v>
      </c>
      <c r="M27" s="29">
        <v>12</v>
      </c>
      <c r="N27" s="30">
        <f t="shared" si="4"/>
        <v>4.6153846153846156E-2</v>
      </c>
      <c r="O27" s="29">
        <v>2</v>
      </c>
      <c r="P27" s="30">
        <f t="shared" si="5"/>
        <v>7.6923076923076927E-3</v>
      </c>
      <c r="Q27" s="29">
        <v>3</v>
      </c>
      <c r="R27" s="30">
        <f t="shared" si="6"/>
        <v>1.1538461538461539E-2</v>
      </c>
      <c r="S27" s="29">
        <v>33</v>
      </c>
      <c r="T27" s="30">
        <f t="shared" si="7"/>
        <v>0.12692307692307692</v>
      </c>
      <c r="U27" s="29">
        <v>3</v>
      </c>
      <c r="V27" s="30">
        <f t="shared" si="8"/>
        <v>1.1538461538461539E-2</v>
      </c>
      <c r="W27" s="29">
        <v>0</v>
      </c>
      <c r="X27" s="30">
        <f t="shared" si="9"/>
        <v>0</v>
      </c>
      <c r="Y27" s="29">
        <v>0</v>
      </c>
      <c r="Z27" s="30">
        <f t="shared" si="10"/>
        <v>0</v>
      </c>
      <c r="AA27" s="29">
        <v>3</v>
      </c>
      <c r="AB27" s="30">
        <f t="shared" si="11"/>
        <v>1.1538461538461539E-2</v>
      </c>
      <c r="AC27" s="29">
        <v>0</v>
      </c>
      <c r="AD27" s="30">
        <f t="shared" si="12"/>
        <v>0</v>
      </c>
      <c r="AE27" s="29">
        <v>0</v>
      </c>
      <c r="AF27" s="30">
        <f t="shared" si="13"/>
        <v>0</v>
      </c>
      <c r="AG27" s="29">
        <v>0</v>
      </c>
      <c r="AH27" s="30">
        <f t="shared" si="14"/>
        <v>0</v>
      </c>
      <c r="AI27" s="29">
        <v>0</v>
      </c>
      <c r="AJ27" s="30">
        <f t="shared" si="15"/>
        <v>0</v>
      </c>
      <c r="AK27" s="29">
        <f t="shared" si="16"/>
        <v>253</v>
      </c>
      <c r="AL27" s="30">
        <f t="shared" si="17"/>
        <v>0.97307692307692306</v>
      </c>
      <c r="AM27" s="29">
        <v>7</v>
      </c>
      <c r="AN27" s="30">
        <f t="shared" si="18"/>
        <v>2.6923076923076925E-2</v>
      </c>
      <c r="AO27" s="29">
        <f t="shared" si="19"/>
        <v>260</v>
      </c>
      <c r="AP27" s="31">
        <f t="shared" si="21"/>
        <v>1</v>
      </c>
      <c r="AQ27" s="24"/>
      <c r="AR27" s="32">
        <v>272</v>
      </c>
      <c r="AS27" s="30">
        <f t="shared" si="20"/>
        <v>0.95588235294117652</v>
      </c>
    </row>
    <row r="28" spans="1:45" ht="14.1" customHeight="1">
      <c r="A28" s="27" t="s">
        <v>12</v>
      </c>
      <c r="B28" s="28">
        <v>388</v>
      </c>
      <c r="C28" s="28" t="s">
        <v>13</v>
      </c>
      <c r="D28" s="20"/>
      <c r="E28" s="29">
        <v>102</v>
      </c>
      <c r="F28" s="30">
        <f t="shared" si="0"/>
        <v>0.23448275862068965</v>
      </c>
      <c r="G28" s="29">
        <v>170</v>
      </c>
      <c r="H28" s="30">
        <f t="shared" si="1"/>
        <v>0.39080459770114945</v>
      </c>
      <c r="I28" s="29">
        <v>0</v>
      </c>
      <c r="J28" s="30">
        <f t="shared" si="2"/>
        <v>0</v>
      </c>
      <c r="K28" s="29">
        <v>12</v>
      </c>
      <c r="L28" s="30">
        <f t="shared" si="3"/>
        <v>2.7586206896551724E-2</v>
      </c>
      <c r="M28" s="29">
        <v>0</v>
      </c>
      <c r="N28" s="30">
        <f t="shared" si="4"/>
        <v>0</v>
      </c>
      <c r="O28" s="29">
        <v>2</v>
      </c>
      <c r="P28" s="30">
        <f t="shared" si="5"/>
        <v>4.5977011494252873E-3</v>
      </c>
      <c r="Q28" s="29">
        <v>2</v>
      </c>
      <c r="R28" s="30">
        <f t="shared" si="6"/>
        <v>4.5977011494252873E-3</v>
      </c>
      <c r="S28" s="29">
        <v>96</v>
      </c>
      <c r="T28" s="30">
        <f t="shared" si="7"/>
        <v>0.22068965517241379</v>
      </c>
      <c r="U28" s="29">
        <v>27</v>
      </c>
      <c r="V28" s="30">
        <f t="shared" si="8"/>
        <v>6.2068965517241378E-2</v>
      </c>
      <c r="W28" s="29">
        <v>1</v>
      </c>
      <c r="X28" s="30">
        <f t="shared" si="9"/>
        <v>2.2988505747126436E-3</v>
      </c>
      <c r="Y28" s="29">
        <v>1</v>
      </c>
      <c r="Z28" s="30">
        <f t="shared" si="10"/>
        <v>2.2988505747126436E-3</v>
      </c>
      <c r="AA28" s="29">
        <v>2</v>
      </c>
      <c r="AB28" s="30">
        <f t="shared" si="11"/>
        <v>4.5977011494252873E-3</v>
      </c>
      <c r="AC28" s="29">
        <v>1</v>
      </c>
      <c r="AD28" s="30">
        <f t="shared" si="12"/>
        <v>2.2988505747126436E-3</v>
      </c>
      <c r="AE28" s="29">
        <v>0</v>
      </c>
      <c r="AF28" s="30">
        <f t="shared" si="13"/>
        <v>0</v>
      </c>
      <c r="AG28" s="29">
        <v>0</v>
      </c>
      <c r="AH28" s="30">
        <f t="shared" si="14"/>
        <v>0</v>
      </c>
      <c r="AI28" s="29">
        <v>0</v>
      </c>
      <c r="AJ28" s="30">
        <f t="shared" si="15"/>
        <v>0</v>
      </c>
      <c r="AK28" s="29">
        <f t="shared" si="16"/>
        <v>416</v>
      </c>
      <c r="AL28" s="30">
        <f t="shared" si="17"/>
        <v>0.95632183908045976</v>
      </c>
      <c r="AM28" s="29">
        <v>19</v>
      </c>
      <c r="AN28" s="30">
        <f t="shared" si="18"/>
        <v>4.3678160919540229E-2</v>
      </c>
      <c r="AO28" s="29">
        <f t="shared" si="19"/>
        <v>435</v>
      </c>
      <c r="AP28" s="31">
        <f t="shared" si="21"/>
        <v>1</v>
      </c>
      <c r="AQ28" s="24"/>
      <c r="AR28" s="32">
        <v>563</v>
      </c>
      <c r="AS28" s="30">
        <f t="shared" si="20"/>
        <v>0.77264653641207814</v>
      </c>
    </row>
    <row r="29" spans="1:45" ht="14.1" customHeight="1">
      <c r="A29" s="27" t="s">
        <v>12</v>
      </c>
      <c r="B29" s="28">
        <v>388</v>
      </c>
      <c r="C29" s="28" t="s">
        <v>14</v>
      </c>
      <c r="D29" s="20"/>
      <c r="E29" s="29">
        <v>90</v>
      </c>
      <c r="F29" s="30">
        <f t="shared" si="0"/>
        <v>0.21176470588235294</v>
      </c>
      <c r="G29" s="29">
        <v>176</v>
      </c>
      <c r="H29" s="30">
        <f t="shared" si="1"/>
        <v>0.41411764705882353</v>
      </c>
      <c r="I29" s="29">
        <v>1</v>
      </c>
      <c r="J29" s="30">
        <f t="shared" si="2"/>
        <v>2.352941176470588E-3</v>
      </c>
      <c r="K29" s="29">
        <v>17</v>
      </c>
      <c r="L29" s="30">
        <f t="shared" si="3"/>
        <v>0.04</v>
      </c>
      <c r="M29" s="29">
        <v>6</v>
      </c>
      <c r="N29" s="30">
        <f t="shared" si="4"/>
        <v>1.411764705882353E-2</v>
      </c>
      <c r="O29" s="29">
        <v>6</v>
      </c>
      <c r="P29" s="30">
        <f t="shared" si="5"/>
        <v>1.411764705882353E-2</v>
      </c>
      <c r="Q29" s="29">
        <v>8</v>
      </c>
      <c r="R29" s="30">
        <f t="shared" si="6"/>
        <v>1.8823529411764704E-2</v>
      </c>
      <c r="S29" s="29">
        <v>81</v>
      </c>
      <c r="T29" s="30">
        <f t="shared" si="7"/>
        <v>0.19058823529411764</v>
      </c>
      <c r="U29" s="29">
        <v>15</v>
      </c>
      <c r="V29" s="30">
        <f t="shared" si="8"/>
        <v>3.5294117647058823E-2</v>
      </c>
      <c r="W29" s="29">
        <v>1</v>
      </c>
      <c r="X29" s="30">
        <f t="shared" si="9"/>
        <v>2.352941176470588E-3</v>
      </c>
      <c r="Y29" s="29">
        <v>1</v>
      </c>
      <c r="Z29" s="30">
        <f t="shared" si="10"/>
        <v>2.352941176470588E-3</v>
      </c>
      <c r="AA29" s="29">
        <v>4</v>
      </c>
      <c r="AB29" s="30">
        <f t="shared" si="11"/>
        <v>9.4117647058823521E-3</v>
      </c>
      <c r="AC29" s="29">
        <v>3</v>
      </c>
      <c r="AD29" s="30">
        <f t="shared" si="12"/>
        <v>7.058823529411765E-3</v>
      </c>
      <c r="AE29" s="29">
        <v>0</v>
      </c>
      <c r="AF29" s="30">
        <f t="shared" si="13"/>
        <v>0</v>
      </c>
      <c r="AG29" s="29">
        <v>0</v>
      </c>
      <c r="AH29" s="30">
        <f t="shared" si="14"/>
        <v>0</v>
      </c>
      <c r="AI29" s="29">
        <v>0</v>
      </c>
      <c r="AJ29" s="30">
        <f t="shared" si="15"/>
        <v>0</v>
      </c>
      <c r="AK29" s="29">
        <f t="shared" si="16"/>
        <v>409</v>
      </c>
      <c r="AL29" s="30">
        <f t="shared" si="17"/>
        <v>0.96235294117647063</v>
      </c>
      <c r="AM29" s="29">
        <v>16</v>
      </c>
      <c r="AN29" s="30">
        <f t="shared" si="18"/>
        <v>3.7647058823529408E-2</v>
      </c>
      <c r="AO29" s="29">
        <f t="shared" si="19"/>
        <v>425</v>
      </c>
      <c r="AP29" s="31">
        <f t="shared" si="21"/>
        <v>1</v>
      </c>
      <c r="AQ29" s="24"/>
      <c r="AR29" s="32">
        <v>563</v>
      </c>
      <c r="AS29" s="30">
        <f t="shared" si="20"/>
        <v>0.75488454706927177</v>
      </c>
    </row>
    <row r="30" spans="1:45" ht="14.1" customHeight="1">
      <c r="A30" s="27" t="s">
        <v>12</v>
      </c>
      <c r="B30" s="28">
        <v>388</v>
      </c>
      <c r="C30" s="28" t="s">
        <v>15</v>
      </c>
      <c r="D30" s="20"/>
      <c r="E30" s="29">
        <v>94</v>
      </c>
      <c r="F30" s="30">
        <f t="shared" si="0"/>
        <v>0.23267326732673269</v>
      </c>
      <c r="G30" s="29">
        <v>201</v>
      </c>
      <c r="H30" s="30">
        <f t="shared" si="1"/>
        <v>0.49752475247524752</v>
      </c>
      <c r="I30" s="29">
        <v>3</v>
      </c>
      <c r="J30" s="30">
        <f t="shared" si="2"/>
        <v>7.4257425742574254E-3</v>
      </c>
      <c r="K30" s="29">
        <v>9</v>
      </c>
      <c r="L30" s="30">
        <f t="shared" si="3"/>
        <v>2.2277227722772276E-2</v>
      </c>
      <c r="M30" s="29">
        <v>7</v>
      </c>
      <c r="N30" s="30">
        <f t="shared" si="4"/>
        <v>1.7326732673267328E-2</v>
      </c>
      <c r="O30" s="29">
        <v>7</v>
      </c>
      <c r="P30" s="30">
        <f t="shared" si="5"/>
        <v>1.7326732673267328E-2</v>
      </c>
      <c r="Q30" s="29">
        <v>5</v>
      </c>
      <c r="R30" s="30">
        <f t="shared" si="6"/>
        <v>1.2376237623762377E-2</v>
      </c>
      <c r="S30" s="29">
        <v>44</v>
      </c>
      <c r="T30" s="30">
        <f t="shared" si="7"/>
        <v>0.10891089108910891</v>
      </c>
      <c r="U30" s="29">
        <v>28</v>
      </c>
      <c r="V30" s="30">
        <f t="shared" si="8"/>
        <v>6.9306930693069313E-2</v>
      </c>
      <c r="W30" s="29">
        <v>0</v>
      </c>
      <c r="X30" s="30">
        <f t="shared" si="9"/>
        <v>0</v>
      </c>
      <c r="Y30" s="29">
        <v>1</v>
      </c>
      <c r="Z30" s="30">
        <f t="shared" si="10"/>
        <v>2.4752475247524753E-3</v>
      </c>
      <c r="AA30" s="29">
        <v>4</v>
      </c>
      <c r="AB30" s="30">
        <f t="shared" si="11"/>
        <v>9.9009900990099011E-3</v>
      </c>
      <c r="AC30" s="29">
        <v>0</v>
      </c>
      <c r="AD30" s="30">
        <f t="shared" si="12"/>
        <v>0</v>
      </c>
      <c r="AE30" s="29">
        <v>1</v>
      </c>
      <c r="AF30" s="30">
        <f t="shared" si="13"/>
        <v>2.4752475247524753E-3</v>
      </c>
      <c r="AG30" s="29">
        <v>0</v>
      </c>
      <c r="AH30" s="30">
        <f t="shared" si="14"/>
        <v>0</v>
      </c>
      <c r="AI30" s="29">
        <v>0</v>
      </c>
      <c r="AJ30" s="30">
        <f t="shared" si="15"/>
        <v>0</v>
      </c>
      <c r="AK30" s="29">
        <f t="shared" si="16"/>
        <v>404</v>
      </c>
      <c r="AL30" s="30">
        <f t="shared" si="17"/>
        <v>1</v>
      </c>
      <c r="AM30" s="29">
        <v>0</v>
      </c>
      <c r="AN30" s="30">
        <f t="shared" si="18"/>
        <v>0</v>
      </c>
      <c r="AO30" s="29">
        <f t="shared" si="19"/>
        <v>404</v>
      </c>
      <c r="AP30" s="31">
        <f t="shared" si="21"/>
        <v>1</v>
      </c>
      <c r="AQ30" s="24"/>
      <c r="AR30" s="32">
        <v>563</v>
      </c>
      <c r="AS30" s="30">
        <f t="shared" si="20"/>
        <v>0.71758436944937831</v>
      </c>
    </row>
    <row r="31" spans="1:45" ht="14.1" customHeight="1">
      <c r="A31" s="27" t="s">
        <v>12</v>
      </c>
      <c r="B31" s="28">
        <v>388</v>
      </c>
      <c r="C31" s="28" t="s">
        <v>16</v>
      </c>
      <c r="D31" s="20"/>
      <c r="E31" s="29">
        <v>90</v>
      </c>
      <c r="F31" s="30">
        <f t="shared" si="0"/>
        <v>0.2132701421800948</v>
      </c>
      <c r="G31" s="29">
        <v>168</v>
      </c>
      <c r="H31" s="30">
        <f t="shared" si="1"/>
        <v>0.3981042654028436</v>
      </c>
      <c r="I31" s="29">
        <v>3</v>
      </c>
      <c r="J31" s="30">
        <f t="shared" si="2"/>
        <v>7.1090047393364926E-3</v>
      </c>
      <c r="K31" s="29">
        <v>24</v>
      </c>
      <c r="L31" s="30">
        <f t="shared" si="3"/>
        <v>5.6872037914691941E-2</v>
      </c>
      <c r="M31" s="29">
        <v>4</v>
      </c>
      <c r="N31" s="30">
        <f t="shared" si="4"/>
        <v>9.4786729857819912E-3</v>
      </c>
      <c r="O31" s="29">
        <v>4</v>
      </c>
      <c r="P31" s="30">
        <f t="shared" si="5"/>
        <v>9.4786729857819912E-3</v>
      </c>
      <c r="Q31" s="29">
        <v>4</v>
      </c>
      <c r="R31" s="30">
        <f t="shared" si="6"/>
        <v>9.4786729857819912E-3</v>
      </c>
      <c r="S31" s="29">
        <v>74</v>
      </c>
      <c r="T31" s="30">
        <f t="shared" si="7"/>
        <v>0.17535545023696683</v>
      </c>
      <c r="U31" s="29">
        <v>20</v>
      </c>
      <c r="V31" s="30">
        <f t="shared" si="8"/>
        <v>4.7393364928909949E-2</v>
      </c>
      <c r="W31" s="29">
        <v>1</v>
      </c>
      <c r="X31" s="30">
        <f t="shared" si="9"/>
        <v>2.3696682464454978E-3</v>
      </c>
      <c r="Y31" s="29">
        <v>2</v>
      </c>
      <c r="Z31" s="30">
        <f t="shared" si="10"/>
        <v>4.7393364928909956E-3</v>
      </c>
      <c r="AA31" s="29">
        <v>5</v>
      </c>
      <c r="AB31" s="30">
        <f t="shared" si="11"/>
        <v>1.1848341232227487E-2</v>
      </c>
      <c r="AC31" s="29">
        <v>1</v>
      </c>
      <c r="AD31" s="30">
        <f t="shared" si="12"/>
        <v>2.3696682464454978E-3</v>
      </c>
      <c r="AE31" s="29">
        <v>2</v>
      </c>
      <c r="AF31" s="30">
        <f t="shared" si="13"/>
        <v>4.7393364928909956E-3</v>
      </c>
      <c r="AG31" s="29">
        <v>0</v>
      </c>
      <c r="AH31" s="30">
        <f t="shared" si="14"/>
        <v>0</v>
      </c>
      <c r="AI31" s="29">
        <v>0</v>
      </c>
      <c r="AJ31" s="30">
        <f t="shared" si="15"/>
        <v>0</v>
      </c>
      <c r="AK31" s="29">
        <f t="shared" si="16"/>
        <v>402</v>
      </c>
      <c r="AL31" s="30">
        <f t="shared" si="17"/>
        <v>0.95260663507109</v>
      </c>
      <c r="AM31" s="29">
        <v>20</v>
      </c>
      <c r="AN31" s="30">
        <f t="shared" si="18"/>
        <v>4.7393364928909949E-2</v>
      </c>
      <c r="AO31" s="29">
        <f t="shared" si="19"/>
        <v>422</v>
      </c>
      <c r="AP31" s="31">
        <f t="shared" si="21"/>
        <v>1</v>
      </c>
      <c r="AQ31" s="24"/>
      <c r="AR31" s="32">
        <v>562</v>
      </c>
      <c r="AS31" s="30">
        <f t="shared" si="20"/>
        <v>0.75088967971530252</v>
      </c>
    </row>
    <row r="32" spans="1:45" ht="14.1" customHeight="1">
      <c r="A32" s="27" t="s">
        <v>12</v>
      </c>
      <c r="B32" s="28">
        <v>389</v>
      </c>
      <c r="C32" s="28" t="s">
        <v>13</v>
      </c>
      <c r="D32" s="20"/>
      <c r="E32" s="29">
        <v>99</v>
      </c>
      <c r="F32" s="30">
        <f t="shared" si="0"/>
        <v>0.23627684964200477</v>
      </c>
      <c r="G32" s="29">
        <v>185</v>
      </c>
      <c r="H32" s="30">
        <f t="shared" si="1"/>
        <v>0.441527446300716</v>
      </c>
      <c r="I32" s="29">
        <v>3</v>
      </c>
      <c r="J32" s="30">
        <f t="shared" si="2"/>
        <v>7.1599045346062056E-3</v>
      </c>
      <c r="K32" s="29">
        <v>14</v>
      </c>
      <c r="L32" s="30">
        <f t="shared" si="3"/>
        <v>3.3412887828162291E-2</v>
      </c>
      <c r="M32" s="29">
        <v>28</v>
      </c>
      <c r="N32" s="30">
        <f t="shared" si="4"/>
        <v>6.6825775656324582E-2</v>
      </c>
      <c r="O32" s="29">
        <v>5</v>
      </c>
      <c r="P32" s="30">
        <f t="shared" si="5"/>
        <v>1.1933174224343675E-2</v>
      </c>
      <c r="Q32" s="29">
        <v>6</v>
      </c>
      <c r="R32" s="30">
        <f t="shared" si="6"/>
        <v>1.4319809069212411E-2</v>
      </c>
      <c r="S32" s="29">
        <v>54</v>
      </c>
      <c r="T32" s="30">
        <f t="shared" si="7"/>
        <v>0.12887828162291171</v>
      </c>
      <c r="U32" s="29">
        <v>4</v>
      </c>
      <c r="V32" s="30">
        <f t="shared" si="8"/>
        <v>9.5465393794749408E-3</v>
      </c>
      <c r="W32" s="29">
        <v>0</v>
      </c>
      <c r="X32" s="30">
        <f t="shared" si="9"/>
        <v>0</v>
      </c>
      <c r="Y32" s="29">
        <v>0</v>
      </c>
      <c r="Z32" s="30">
        <f t="shared" si="10"/>
        <v>0</v>
      </c>
      <c r="AA32" s="29">
        <v>7</v>
      </c>
      <c r="AB32" s="30">
        <f t="shared" si="11"/>
        <v>1.6706443914081145E-2</v>
      </c>
      <c r="AC32" s="29">
        <v>1</v>
      </c>
      <c r="AD32" s="30">
        <f t="shared" si="12"/>
        <v>2.3866348448687352E-3</v>
      </c>
      <c r="AE32" s="29">
        <v>0</v>
      </c>
      <c r="AF32" s="30">
        <f t="shared" si="13"/>
        <v>0</v>
      </c>
      <c r="AG32" s="29">
        <v>0</v>
      </c>
      <c r="AH32" s="30">
        <f t="shared" si="14"/>
        <v>0</v>
      </c>
      <c r="AI32" s="29">
        <v>0</v>
      </c>
      <c r="AJ32" s="30">
        <f t="shared" si="15"/>
        <v>0</v>
      </c>
      <c r="AK32" s="29">
        <f t="shared" si="16"/>
        <v>406</v>
      </c>
      <c r="AL32" s="30">
        <f t="shared" si="17"/>
        <v>0.96897374701670647</v>
      </c>
      <c r="AM32" s="29">
        <v>13</v>
      </c>
      <c r="AN32" s="30">
        <f t="shared" si="18"/>
        <v>3.1026252983293555E-2</v>
      </c>
      <c r="AO32" s="29">
        <f t="shared" si="19"/>
        <v>419</v>
      </c>
      <c r="AP32" s="31">
        <f t="shared" si="21"/>
        <v>1</v>
      </c>
      <c r="AQ32" s="24"/>
      <c r="AR32" s="32">
        <v>545</v>
      </c>
      <c r="AS32" s="30">
        <f t="shared" si="20"/>
        <v>0.76880733944954127</v>
      </c>
    </row>
    <row r="33" spans="1:45" ht="14.1" customHeight="1">
      <c r="A33" s="27" t="s">
        <v>12</v>
      </c>
      <c r="B33" s="28">
        <v>389</v>
      </c>
      <c r="C33" s="28" t="s">
        <v>14</v>
      </c>
      <c r="D33" s="20"/>
      <c r="E33" s="29">
        <v>121</v>
      </c>
      <c r="F33" s="30">
        <f t="shared" si="0"/>
        <v>0.31675392670157065</v>
      </c>
      <c r="G33" s="29">
        <v>146</v>
      </c>
      <c r="H33" s="30">
        <f t="shared" si="1"/>
        <v>0.38219895287958117</v>
      </c>
      <c r="I33" s="29">
        <v>1</v>
      </c>
      <c r="J33" s="30">
        <f t="shared" si="2"/>
        <v>2.617801047120419E-3</v>
      </c>
      <c r="K33" s="29">
        <v>10</v>
      </c>
      <c r="L33" s="30">
        <f t="shared" si="3"/>
        <v>2.6178010471204188E-2</v>
      </c>
      <c r="M33" s="29">
        <v>16</v>
      </c>
      <c r="N33" s="30">
        <f t="shared" si="4"/>
        <v>4.1884816753926704E-2</v>
      </c>
      <c r="O33" s="29">
        <v>10</v>
      </c>
      <c r="P33" s="30">
        <f t="shared" si="5"/>
        <v>2.6178010471204188E-2</v>
      </c>
      <c r="Q33" s="29">
        <v>4</v>
      </c>
      <c r="R33" s="30">
        <f t="shared" si="6"/>
        <v>1.0471204188481676E-2</v>
      </c>
      <c r="S33" s="29">
        <v>55</v>
      </c>
      <c r="T33" s="30">
        <f t="shared" si="7"/>
        <v>0.14397905759162305</v>
      </c>
      <c r="U33" s="29">
        <v>3</v>
      </c>
      <c r="V33" s="30">
        <f t="shared" si="8"/>
        <v>7.8534031413612562E-3</v>
      </c>
      <c r="W33" s="29">
        <v>0</v>
      </c>
      <c r="X33" s="30">
        <f t="shared" si="9"/>
        <v>0</v>
      </c>
      <c r="Y33" s="29">
        <v>1</v>
      </c>
      <c r="Z33" s="30">
        <f t="shared" si="10"/>
        <v>2.617801047120419E-3</v>
      </c>
      <c r="AA33" s="29">
        <v>1</v>
      </c>
      <c r="AB33" s="30">
        <f t="shared" si="11"/>
        <v>2.617801047120419E-3</v>
      </c>
      <c r="AC33" s="29">
        <v>3</v>
      </c>
      <c r="AD33" s="30">
        <f t="shared" si="12"/>
        <v>7.8534031413612562E-3</v>
      </c>
      <c r="AE33" s="29">
        <v>0</v>
      </c>
      <c r="AF33" s="30">
        <f t="shared" si="13"/>
        <v>0</v>
      </c>
      <c r="AG33" s="29">
        <v>0</v>
      </c>
      <c r="AH33" s="30">
        <f t="shared" si="14"/>
        <v>0</v>
      </c>
      <c r="AI33" s="29">
        <v>0</v>
      </c>
      <c r="AJ33" s="30">
        <f t="shared" si="15"/>
        <v>0</v>
      </c>
      <c r="AK33" s="29">
        <f t="shared" si="16"/>
        <v>371</v>
      </c>
      <c r="AL33" s="30">
        <f t="shared" si="17"/>
        <v>0.97120418848167545</v>
      </c>
      <c r="AM33" s="29">
        <v>11</v>
      </c>
      <c r="AN33" s="30">
        <f t="shared" si="18"/>
        <v>2.8795811518324606E-2</v>
      </c>
      <c r="AO33" s="29">
        <f t="shared" si="19"/>
        <v>382</v>
      </c>
      <c r="AP33" s="31">
        <f t="shared" si="21"/>
        <v>1</v>
      </c>
      <c r="AQ33" s="24"/>
      <c r="AR33" s="32">
        <v>545</v>
      </c>
      <c r="AS33" s="30">
        <f t="shared" si="20"/>
        <v>0.70091743119266059</v>
      </c>
    </row>
    <row r="34" spans="1:45" ht="14.1" customHeight="1">
      <c r="A34" s="27" t="s">
        <v>12</v>
      </c>
      <c r="B34" s="28">
        <v>390</v>
      </c>
      <c r="C34" s="28" t="s">
        <v>13</v>
      </c>
      <c r="D34" s="20"/>
      <c r="E34" s="29">
        <v>104</v>
      </c>
      <c r="F34" s="30">
        <f t="shared" si="0"/>
        <v>0.36363636363636365</v>
      </c>
      <c r="G34" s="29">
        <v>148</v>
      </c>
      <c r="H34" s="30">
        <f t="shared" si="1"/>
        <v>0.5174825174825175</v>
      </c>
      <c r="I34" s="29">
        <v>2</v>
      </c>
      <c r="J34" s="30">
        <f t="shared" si="2"/>
        <v>6.993006993006993E-3</v>
      </c>
      <c r="K34" s="29">
        <v>5</v>
      </c>
      <c r="L34" s="30">
        <f t="shared" si="3"/>
        <v>1.7482517482517484E-2</v>
      </c>
      <c r="M34" s="29">
        <v>1</v>
      </c>
      <c r="N34" s="30">
        <f t="shared" si="4"/>
        <v>3.4965034965034965E-3</v>
      </c>
      <c r="O34" s="29">
        <v>1</v>
      </c>
      <c r="P34" s="30">
        <f t="shared" si="5"/>
        <v>3.4965034965034965E-3</v>
      </c>
      <c r="Q34" s="29">
        <v>0</v>
      </c>
      <c r="R34" s="30">
        <f t="shared" si="6"/>
        <v>0</v>
      </c>
      <c r="S34" s="29">
        <v>8</v>
      </c>
      <c r="T34" s="30">
        <f t="shared" si="7"/>
        <v>2.7972027972027972E-2</v>
      </c>
      <c r="U34" s="29">
        <v>0</v>
      </c>
      <c r="V34" s="30">
        <f t="shared" si="8"/>
        <v>0</v>
      </c>
      <c r="W34" s="29">
        <v>0</v>
      </c>
      <c r="X34" s="30">
        <f t="shared" si="9"/>
        <v>0</v>
      </c>
      <c r="Y34" s="29">
        <v>5</v>
      </c>
      <c r="Z34" s="30">
        <f t="shared" si="10"/>
        <v>1.7482517482517484E-2</v>
      </c>
      <c r="AA34" s="29">
        <v>4</v>
      </c>
      <c r="AB34" s="30">
        <f t="shared" si="11"/>
        <v>1.3986013986013986E-2</v>
      </c>
      <c r="AC34" s="29">
        <v>1</v>
      </c>
      <c r="AD34" s="30">
        <f t="shared" si="12"/>
        <v>3.4965034965034965E-3</v>
      </c>
      <c r="AE34" s="29">
        <v>0</v>
      </c>
      <c r="AF34" s="30">
        <f t="shared" si="13"/>
        <v>0</v>
      </c>
      <c r="AG34" s="29">
        <v>0</v>
      </c>
      <c r="AH34" s="30">
        <f t="shared" si="14"/>
        <v>0</v>
      </c>
      <c r="AI34" s="29">
        <v>0</v>
      </c>
      <c r="AJ34" s="30">
        <f t="shared" si="15"/>
        <v>0</v>
      </c>
      <c r="AK34" s="29">
        <f t="shared" si="16"/>
        <v>279</v>
      </c>
      <c r="AL34" s="30">
        <f t="shared" si="17"/>
        <v>0.97552447552447552</v>
      </c>
      <c r="AM34" s="29">
        <v>7</v>
      </c>
      <c r="AN34" s="30">
        <f t="shared" si="18"/>
        <v>2.4475524475524476E-2</v>
      </c>
      <c r="AO34" s="29">
        <f t="shared" si="19"/>
        <v>286</v>
      </c>
      <c r="AP34" s="31">
        <f t="shared" si="21"/>
        <v>1</v>
      </c>
      <c r="AQ34" s="24"/>
      <c r="AR34" s="32">
        <v>323</v>
      </c>
      <c r="AS34" s="30">
        <f t="shared" si="20"/>
        <v>0.88544891640866874</v>
      </c>
    </row>
    <row r="35" spans="1:45" ht="14.1" customHeight="1">
      <c r="A35" s="27" t="s">
        <v>12</v>
      </c>
      <c r="B35" s="28">
        <v>391</v>
      </c>
      <c r="C35" s="28" t="s">
        <v>13</v>
      </c>
      <c r="D35" s="20"/>
      <c r="E35" s="29">
        <v>60</v>
      </c>
      <c r="F35" s="30">
        <f t="shared" si="0"/>
        <v>0.24489795918367346</v>
      </c>
      <c r="G35" s="29">
        <v>103</v>
      </c>
      <c r="H35" s="30">
        <f t="shared" si="1"/>
        <v>0.42040816326530611</v>
      </c>
      <c r="I35" s="29">
        <v>4</v>
      </c>
      <c r="J35" s="30">
        <f t="shared" si="2"/>
        <v>1.6326530612244899E-2</v>
      </c>
      <c r="K35" s="29">
        <v>22</v>
      </c>
      <c r="L35" s="30">
        <f t="shared" si="3"/>
        <v>8.9795918367346933E-2</v>
      </c>
      <c r="M35" s="29">
        <v>2</v>
      </c>
      <c r="N35" s="30">
        <f t="shared" si="4"/>
        <v>8.1632653061224497E-3</v>
      </c>
      <c r="O35" s="29">
        <v>2</v>
      </c>
      <c r="P35" s="30">
        <f t="shared" si="5"/>
        <v>8.1632653061224497E-3</v>
      </c>
      <c r="Q35" s="29">
        <v>5</v>
      </c>
      <c r="R35" s="30">
        <f t="shared" si="6"/>
        <v>2.0408163265306121E-2</v>
      </c>
      <c r="S35" s="29">
        <v>33</v>
      </c>
      <c r="T35" s="30">
        <f t="shared" si="7"/>
        <v>0.13469387755102041</v>
      </c>
      <c r="U35" s="29">
        <v>1</v>
      </c>
      <c r="V35" s="30">
        <f t="shared" si="8"/>
        <v>4.0816326530612249E-3</v>
      </c>
      <c r="W35" s="29">
        <v>0</v>
      </c>
      <c r="X35" s="30">
        <f t="shared" si="9"/>
        <v>0</v>
      </c>
      <c r="Y35" s="29">
        <v>0</v>
      </c>
      <c r="Z35" s="30">
        <f t="shared" si="10"/>
        <v>0</v>
      </c>
      <c r="AA35" s="29">
        <v>3</v>
      </c>
      <c r="AB35" s="30">
        <f t="shared" si="11"/>
        <v>1.2244897959183673E-2</v>
      </c>
      <c r="AC35" s="29">
        <v>3</v>
      </c>
      <c r="AD35" s="30">
        <f t="shared" si="12"/>
        <v>1.2244897959183673E-2</v>
      </c>
      <c r="AE35" s="29">
        <v>0</v>
      </c>
      <c r="AF35" s="30">
        <f t="shared" si="13"/>
        <v>0</v>
      </c>
      <c r="AG35" s="29">
        <v>0</v>
      </c>
      <c r="AH35" s="30">
        <f t="shared" si="14"/>
        <v>0</v>
      </c>
      <c r="AI35" s="29">
        <v>0</v>
      </c>
      <c r="AJ35" s="30">
        <f t="shared" si="15"/>
        <v>0</v>
      </c>
      <c r="AK35" s="29">
        <f t="shared" si="16"/>
        <v>238</v>
      </c>
      <c r="AL35" s="30">
        <f t="shared" si="17"/>
        <v>0.97142857142857142</v>
      </c>
      <c r="AM35" s="29">
        <v>7</v>
      </c>
      <c r="AN35" s="30">
        <f t="shared" si="18"/>
        <v>2.8571428571428571E-2</v>
      </c>
      <c r="AO35" s="29">
        <f t="shared" si="19"/>
        <v>245</v>
      </c>
      <c r="AP35" s="31">
        <f t="shared" si="21"/>
        <v>1</v>
      </c>
      <c r="AQ35" s="24"/>
      <c r="AR35" s="32">
        <v>343</v>
      </c>
      <c r="AS35" s="30">
        <f t="shared" si="20"/>
        <v>0.7142857142857143</v>
      </c>
    </row>
    <row r="36" spans="1:45" ht="14.1" customHeight="1">
      <c r="A36" s="27" t="s">
        <v>12</v>
      </c>
      <c r="B36" s="28">
        <v>392</v>
      </c>
      <c r="C36" s="28" t="s">
        <v>13</v>
      </c>
      <c r="D36" s="20"/>
      <c r="E36" s="29">
        <v>45</v>
      </c>
      <c r="F36" s="30">
        <f t="shared" si="0"/>
        <v>0.26011560693641617</v>
      </c>
      <c r="G36" s="29">
        <v>92</v>
      </c>
      <c r="H36" s="30">
        <f t="shared" si="1"/>
        <v>0.53179190751445082</v>
      </c>
      <c r="I36" s="29">
        <v>1</v>
      </c>
      <c r="J36" s="30">
        <f t="shared" si="2"/>
        <v>5.7803468208092483E-3</v>
      </c>
      <c r="K36" s="29">
        <v>2</v>
      </c>
      <c r="L36" s="30">
        <f t="shared" si="3"/>
        <v>1.1560693641618497E-2</v>
      </c>
      <c r="M36" s="29">
        <v>12</v>
      </c>
      <c r="N36" s="30">
        <f t="shared" si="4"/>
        <v>6.9364161849710976E-2</v>
      </c>
      <c r="O36" s="29">
        <v>0</v>
      </c>
      <c r="P36" s="30">
        <f t="shared" si="5"/>
        <v>0</v>
      </c>
      <c r="Q36" s="29">
        <v>4</v>
      </c>
      <c r="R36" s="30">
        <f t="shared" si="6"/>
        <v>2.3121387283236993E-2</v>
      </c>
      <c r="S36" s="29">
        <v>3</v>
      </c>
      <c r="T36" s="30">
        <f t="shared" si="7"/>
        <v>1.7341040462427744E-2</v>
      </c>
      <c r="U36" s="29">
        <v>0</v>
      </c>
      <c r="V36" s="30">
        <f t="shared" si="8"/>
        <v>0</v>
      </c>
      <c r="W36" s="29">
        <v>0</v>
      </c>
      <c r="X36" s="30">
        <f t="shared" si="9"/>
        <v>0</v>
      </c>
      <c r="Y36" s="29">
        <v>7</v>
      </c>
      <c r="Z36" s="30">
        <f t="shared" si="10"/>
        <v>4.046242774566474E-2</v>
      </c>
      <c r="AA36" s="29">
        <v>0</v>
      </c>
      <c r="AB36" s="30">
        <f t="shared" si="11"/>
        <v>0</v>
      </c>
      <c r="AC36" s="29">
        <v>2</v>
      </c>
      <c r="AD36" s="30">
        <f t="shared" si="12"/>
        <v>1.1560693641618497E-2</v>
      </c>
      <c r="AE36" s="29">
        <v>0</v>
      </c>
      <c r="AF36" s="30">
        <f t="shared" si="13"/>
        <v>0</v>
      </c>
      <c r="AG36" s="29">
        <v>0</v>
      </c>
      <c r="AH36" s="30">
        <f t="shared" si="14"/>
        <v>0</v>
      </c>
      <c r="AI36" s="29">
        <v>0</v>
      </c>
      <c r="AJ36" s="30">
        <f t="shared" si="15"/>
        <v>0</v>
      </c>
      <c r="AK36" s="29">
        <f t="shared" si="16"/>
        <v>168</v>
      </c>
      <c r="AL36" s="30">
        <f t="shared" si="17"/>
        <v>0.97109826589595372</v>
      </c>
      <c r="AM36" s="29">
        <v>5</v>
      </c>
      <c r="AN36" s="30">
        <f t="shared" si="18"/>
        <v>2.8901734104046242E-2</v>
      </c>
      <c r="AO36" s="29">
        <f t="shared" si="19"/>
        <v>173</v>
      </c>
      <c r="AP36" s="31">
        <f t="shared" si="21"/>
        <v>1</v>
      </c>
      <c r="AQ36" s="24"/>
      <c r="AR36" s="32">
        <v>179</v>
      </c>
      <c r="AS36" s="30">
        <f t="shared" si="20"/>
        <v>0.96648044692737434</v>
      </c>
    </row>
    <row r="37" spans="1:45" ht="14.1" customHeight="1">
      <c r="A37" s="27" t="s">
        <v>12</v>
      </c>
      <c r="B37" s="28">
        <v>393</v>
      </c>
      <c r="C37" s="28" t="s">
        <v>13</v>
      </c>
      <c r="D37" s="20"/>
      <c r="E37" s="29">
        <v>39</v>
      </c>
      <c r="F37" s="30">
        <f t="shared" si="0"/>
        <v>0.31707317073170732</v>
      </c>
      <c r="G37" s="29">
        <v>54</v>
      </c>
      <c r="H37" s="30">
        <f t="shared" si="1"/>
        <v>0.43902439024390244</v>
      </c>
      <c r="I37" s="29">
        <v>4</v>
      </c>
      <c r="J37" s="30">
        <f t="shared" si="2"/>
        <v>3.2520325203252036E-2</v>
      </c>
      <c r="K37" s="29">
        <v>1</v>
      </c>
      <c r="L37" s="30">
        <f t="shared" si="3"/>
        <v>8.130081300813009E-3</v>
      </c>
      <c r="M37" s="29">
        <v>1</v>
      </c>
      <c r="N37" s="30">
        <f t="shared" si="4"/>
        <v>8.130081300813009E-3</v>
      </c>
      <c r="O37" s="29">
        <v>0</v>
      </c>
      <c r="P37" s="30">
        <f t="shared" si="5"/>
        <v>0</v>
      </c>
      <c r="Q37" s="29">
        <v>3</v>
      </c>
      <c r="R37" s="30">
        <f t="shared" si="6"/>
        <v>2.4390243902439025E-2</v>
      </c>
      <c r="S37" s="29">
        <v>2</v>
      </c>
      <c r="T37" s="30">
        <f t="shared" si="7"/>
        <v>1.6260162601626018E-2</v>
      </c>
      <c r="U37" s="29">
        <v>0</v>
      </c>
      <c r="V37" s="30">
        <f t="shared" si="8"/>
        <v>0</v>
      </c>
      <c r="W37" s="29">
        <v>0</v>
      </c>
      <c r="X37" s="30">
        <f t="shared" si="9"/>
        <v>0</v>
      </c>
      <c r="Y37" s="29">
        <v>9</v>
      </c>
      <c r="Z37" s="30">
        <f t="shared" si="10"/>
        <v>7.3170731707317069E-2</v>
      </c>
      <c r="AA37" s="29">
        <v>1</v>
      </c>
      <c r="AB37" s="30">
        <f t="shared" si="11"/>
        <v>8.130081300813009E-3</v>
      </c>
      <c r="AC37" s="29">
        <v>2</v>
      </c>
      <c r="AD37" s="30">
        <f t="shared" si="12"/>
        <v>1.6260162601626018E-2</v>
      </c>
      <c r="AE37" s="29">
        <v>1</v>
      </c>
      <c r="AF37" s="30">
        <f t="shared" si="13"/>
        <v>8.130081300813009E-3</v>
      </c>
      <c r="AG37" s="29">
        <v>0</v>
      </c>
      <c r="AH37" s="30">
        <f t="shared" si="14"/>
        <v>0</v>
      </c>
      <c r="AI37" s="29">
        <v>0</v>
      </c>
      <c r="AJ37" s="30">
        <f t="shared" si="15"/>
        <v>0</v>
      </c>
      <c r="AK37" s="29">
        <f t="shared" si="16"/>
        <v>117</v>
      </c>
      <c r="AL37" s="30">
        <f t="shared" si="17"/>
        <v>0.95121951219512191</v>
      </c>
      <c r="AM37" s="29">
        <v>6</v>
      </c>
      <c r="AN37" s="30">
        <f t="shared" si="18"/>
        <v>4.878048780487805E-2</v>
      </c>
      <c r="AO37" s="29">
        <f t="shared" si="19"/>
        <v>123</v>
      </c>
      <c r="AP37" s="31">
        <f t="shared" si="21"/>
        <v>1</v>
      </c>
      <c r="AQ37" s="24"/>
      <c r="AR37" s="32">
        <v>151</v>
      </c>
      <c r="AS37" s="30">
        <f t="shared" si="20"/>
        <v>0.81456953642384111</v>
      </c>
    </row>
    <row r="38" spans="1:45" ht="14.1" customHeight="1">
      <c r="A38" s="27" t="s">
        <v>12</v>
      </c>
      <c r="B38" s="28">
        <v>394</v>
      </c>
      <c r="C38" s="28" t="s">
        <v>13</v>
      </c>
      <c r="D38" s="20"/>
      <c r="E38" s="29">
        <v>176</v>
      </c>
      <c r="F38" s="30">
        <f t="shared" si="0"/>
        <v>0.26788432267884321</v>
      </c>
      <c r="G38" s="29">
        <v>291</v>
      </c>
      <c r="H38" s="30">
        <f t="shared" si="1"/>
        <v>0.44292237442922372</v>
      </c>
      <c r="I38" s="29">
        <v>9</v>
      </c>
      <c r="J38" s="30">
        <f t="shared" si="2"/>
        <v>1.3698630136986301E-2</v>
      </c>
      <c r="K38" s="29">
        <v>69</v>
      </c>
      <c r="L38" s="30">
        <f t="shared" si="3"/>
        <v>0.1050228310502283</v>
      </c>
      <c r="M38" s="29">
        <v>5</v>
      </c>
      <c r="N38" s="30">
        <f t="shared" si="4"/>
        <v>7.6103500761035003E-3</v>
      </c>
      <c r="O38" s="29">
        <v>3</v>
      </c>
      <c r="P38" s="30">
        <f t="shared" si="5"/>
        <v>4.5662100456621002E-3</v>
      </c>
      <c r="Q38" s="29">
        <v>7</v>
      </c>
      <c r="R38" s="30">
        <f t="shared" si="6"/>
        <v>1.06544901065449E-2</v>
      </c>
      <c r="S38" s="29">
        <v>57</v>
      </c>
      <c r="T38" s="30">
        <f t="shared" si="7"/>
        <v>8.6757990867579904E-2</v>
      </c>
      <c r="U38" s="29">
        <v>3</v>
      </c>
      <c r="V38" s="30">
        <f t="shared" si="8"/>
        <v>4.5662100456621002E-3</v>
      </c>
      <c r="W38" s="29">
        <v>0</v>
      </c>
      <c r="X38" s="30">
        <f t="shared" si="9"/>
        <v>0</v>
      </c>
      <c r="Y38" s="29">
        <v>7</v>
      </c>
      <c r="Z38" s="30">
        <f t="shared" si="10"/>
        <v>1.06544901065449E-2</v>
      </c>
      <c r="AA38" s="29">
        <v>8</v>
      </c>
      <c r="AB38" s="30">
        <f t="shared" si="11"/>
        <v>1.2176560121765601E-2</v>
      </c>
      <c r="AC38" s="29">
        <v>4</v>
      </c>
      <c r="AD38" s="30">
        <f t="shared" si="12"/>
        <v>6.0882800608828003E-3</v>
      </c>
      <c r="AE38" s="29">
        <v>2</v>
      </c>
      <c r="AF38" s="30">
        <f t="shared" si="13"/>
        <v>3.0441400304414001E-3</v>
      </c>
      <c r="AG38" s="29">
        <v>0</v>
      </c>
      <c r="AH38" s="30">
        <f t="shared" si="14"/>
        <v>0</v>
      </c>
      <c r="AI38" s="29">
        <v>0</v>
      </c>
      <c r="AJ38" s="30">
        <f t="shared" si="15"/>
        <v>0</v>
      </c>
      <c r="AK38" s="29">
        <f t="shared" si="16"/>
        <v>641</v>
      </c>
      <c r="AL38" s="30">
        <f t="shared" si="17"/>
        <v>0.9756468797564688</v>
      </c>
      <c r="AM38" s="29">
        <v>16</v>
      </c>
      <c r="AN38" s="30">
        <f t="shared" si="18"/>
        <v>2.4353120243531201E-2</v>
      </c>
      <c r="AO38" s="29">
        <f t="shared" si="19"/>
        <v>657</v>
      </c>
      <c r="AP38" s="31">
        <f t="shared" si="21"/>
        <v>1</v>
      </c>
      <c r="AQ38" s="24"/>
      <c r="AR38" s="32">
        <v>721</v>
      </c>
      <c r="AS38" s="30">
        <f t="shared" si="20"/>
        <v>0.91123439667128991</v>
      </c>
    </row>
    <row r="39" spans="1:45" ht="14.1" customHeight="1">
      <c r="A39" s="27" t="s">
        <v>12</v>
      </c>
      <c r="B39" s="28">
        <v>395</v>
      </c>
      <c r="C39" s="28" t="s">
        <v>13</v>
      </c>
      <c r="D39" s="20"/>
      <c r="E39" s="29">
        <v>43</v>
      </c>
      <c r="F39" s="30">
        <f t="shared" si="0"/>
        <v>0.1184573002754821</v>
      </c>
      <c r="G39" s="29">
        <v>195</v>
      </c>
      <c r="H39" s="30">
        <f t="shared" si="1"/>
        <v>0.53719008264462809</v>
      </c>
      <c r="I39" s="29">
        <v>12</v>
      </c>
      <c r="J39" s="30">
        <f t="shared" si="2"/>
        <v>3.3057851239669422E-2</v>
      </c>
      <c r="K39" s="29">
        <v>17</v>
      </c>
      <c r="L39" s="30">
        <f t="shared" si="3"/>
        <v>4.6831955922865015E-2</v>
      </c>
      <c r="M39" s="29">
        <v>1</v>
      </c>
      <c r="N39" s="30">
        <f t="shared" si="4"/>
        <v>2.7548209366391185E-3</v>
      </c>
      <c r="O39" s="29">
        <v>1</v>
      </c>
      <c r="P39" s="30">
        <f t="shared" si="5"/>
        <v>2.7548209366391185E-3</v>
      </c>
      <c r="Q39" s="29">
        <v>2</v>
      </c>
      <c r="R39" s="30">
        <f t="shared" si="6"/>
        <v>5.5096418732782371E-3</v>
      </c>
      <c r="S39" s="29">
        <v>66</v>
      </c>
      <c r="T39" s="30">
        <f t="shared" si="7"/>
        <v>0.18181818181818182</v>
      </c>
      <c r="U39" s="29">
        <v>5</v>
      </c>
      <c r="V39" s="30">
        <f t="shared" si="8"/>
        <v>1.3774104683195593E-2</v>
      </c>
      <c r="W39" s="29">
        <v>1</v>
      </c>
      <c r="X39" s="30">
        <f t="shared" si="9"/>
        <v>2.7548209366391185E-3</v>
      </c>
      <c r="Y39" s="29">
        <v>7</v>
      </c>
      <c r="Z39" s="30">
        <f t="shared" si="10"/>
        <v>1.928374655647383E-2</v>
      </c>
      <c r="AA39" s="29">
        <v>4</v>
      </c>
      <c r="AB39" s="30">
        <f t="shared" si="11"/>
        <v>1.1019283746556474E-2</v>
      </c>
      <c r="AC39" s="29">
        <v>0</v>
      </c>
      <c r="AD39" s="30">
        <f t="shared" si="12"/>
        <v>0</v>
      </c>
      <c r="AE39" s="29">
        <v>0</v>
      </c>
      <c r="AF39" s="30">
        <f t="shared" si="13"/>
        <v>0</v>
      </c>
      <c r="AG39" s="29">
        <v>0</v>
      </c>
      <c r="AH39" s="30">
        <f t="shared" si="14"/>
        <v>0</v>
      </c>
      <c r="AI39" s="29">
        <v>0</v>
      </c>
      <c r="AJ39" s="30">
        <f t="shared" si="15"/>
        <v>0</v>
      </c>
      <c r="AK39" s="29">
        <f t="shared" si="16"/>
        <v>354</v>
      </c>
      <c r="AL39" s="30">
        <f t="shared" si="17"/>
        <v>0.97520661157024791</v>
      </c>
      <c r="AM39" s="29">
        <v>9</v>
      </c>
      <c r="AN39" s="30">
        <f t="shared" si="18"/>
        <v>2.4793388429752067E-2</v>
      </c>
      <c r="AO39" s="29">
        <f t="shared" si="19"/>
        <v>363</v>
      </c>
      <c r="AP39" s="31">
        <f t="shared" si="21"/>
        <v>1</v>
      </c>
      <c r="AQ39" s="24"/>
      <c r="AR39" s="32">
        <v>433</v>
      </c>
      <c r="AS39" s="30">
        <f t="shared" si="20"/>
        <v>0.8383371824480369</v>
      </c>
    </row>
    <row r="40" spans="1:45" ht="14.1" customHeight="1">
      <c r="A40" s="27" t="s">
        <v>12</v>
      </c>
      <c r="B40" s="28">
        <v>395</v>
      </c>
      <c r="C40" s="28" t="s">
        <v>14</v>
      </c>
      <c r="D40" s="20"/>
      <c r="E40" s="29">
        <v>49</v>
      </c>
      <c r="F40" s="30">
        <f t="shared" si="0"/>
        <v>0.13279132791327913</v>
      </c>
      <c r="G40" s="29">
        <v>154</v>
      </c>
      <c r="H40" s="30">
        <f t="shared" si="1"/>
        <v>0.41734417344173441</v>
      </c>
      <c r="I40" s="29">
        <v>17</v>
      </c>
      <c r="J40" s="30">
        <f t="shared" si="2"/>
        <v>4.6070460704607047E-2</v>
      </c>
      <c r="K40" s="29">
        <v>33</v>
      </c>
      <c r="L40" s="30">
        <f t="shared" si="3"/>
        <v>8.943089430894309E-2</v>
      </c>
      <c r="M40" s="29">
        <v>1</v>
      </c>
      <c r="N40" s="30">
        <f t="shared" si="4"/>
        <v>2.7100271002710027E-3</v>
      </c>
      <c r="O40" s="29">
        <v>3</v>
      </c>
      <c r="P40" s="30">
        <f t="shared" si="5"/>
        <v>8.130081300813009E-3</v>
      </c>
      <c r="Q40" s="29">
        <v>1</v>
      </c>
      <c r="R40" s="30">
        <f t="shared" si="6"/>
        <v>2.7100271002710027E-3</v>
      </c>
      <c r="S40" s="29">
        <v>74</v>
      </c>
      <c r="T40" s="30">
        <f t="shared" si="7"/>
        <v>0.20054200542005421</v>
      </c>
      <c r="U40" s="29">
        <v>7</v>
      </c>
      <c r="V40" s="30">
        <f t="shared" si="8"/>
        <v>1.8970189701897018E-2</v>
      </c>
      <c r="W40" s="29">
        <v>0</v>
      </c>
      <c r="X40" s="30">
        <f t="shared" si="9"/>
        <v>0</v>
      </c>
      <c r="Y40" s="29">
        <v>8</v>
      </c>
      <c r="Z40" s="30">
        <f t="shared" si="10"/>
        <v>2.1680216802168022E-2</v>
      </c>
      <c r="AA40" s="29">
        <v>6</v>
      </c>
      <c r="AB40" s="30">
        <f t="shared" si="11"/>
        <v>1.6260162601626018E-2</v>
      </c>
      <c r="AC40" s="29">
        <v>0</v>
      </c>
      <c r="AD40" s="30">
        <f t="shared" si="12"/>
        <v>0</v>
      </c>
      <c r="AE40" s="29">
        <v>0</v>
      </c>
      <c r="AF40" s="30">
        <f t="shared" si="13"/>
        <v>0</v>
      </c>
      <c r="AG40" s="29">
        <v>0</v>
      </c>
      <c r="AH40" s="30">
        <f t="shared" si="14"/>
        <v>0</v>
      </c>
      <c r="AI40" s="29">
        <v>0</v>
      </c>
      <c r="AJ40" s="30">
        <f t="shared" si="15"/>
        <v>0</v>
      </c>
      <c r="AK40" s="29">
        <f t="shared" si="16"/>
        <v>353</v>
      </c>
      <c r="AL40" s="30">
        <f t="shared" si="17"/>
        <v>0.95663956639566394</v>
      </c>
      <c r="AM40" s="29">
        <v>16</v>
      </c>
      <c r="AN40" s="30">
        <f t="shared" si="18"/>
        <v>4.3360433604336043E-2</v>
      </c>
      <c r="AO40" s="29">
        <f t="shared" si="19"/>
        <v>369</v>
      </c>
      <c r="AP40" s="31">
        <f t="shared" si="21"/>
        <v>1</v>
      </c>
      <c r="AQ40" s="24"/>
      <c r="AR40" s="32">
        <v>432</v>
      </c>
      <c r="AS40" s="30">
        <f t="shared" si="20"/>
        <v>0.85416666666666663</v>
      </c>
    </row>
    <row r="41" spans="1:45" ht="14.1" customHeight="1">
      <c r="A41" s="27" t="s">
        <v>12</v>
      </c>
      <c r="B41" s="28">
        <v>396</v>
      </c>
      <c r="C41" s="28" t="s">
        <v>13</v>
      </c>
      <c r="D41" s="20"/>
      <c r="E41" s="29">
        <v>85</v>
      </c>
      <c r="F41" s="30">
        <f t="shared" si="0"/>
        <v>0.20432692307692307</v>
      </c>
      <c r="G41" s="29">
        <v>212</v>
      </c>
      <c r="H41" s="30">
        <f t="shared" si="1"/>
        <v>0.50961538461538458</v>
      </c>
      <c r="I41" s="29">
        <v>13</v>
      </c>
      <c r="J41" s="30">
        <f t="shared" si="2"/>
        <v>3.125E-2</v>
      </c>
      <c r="K41" s="29">
        <v>32</v>
      </c>
      <c r="L41" s="30">
        <f t="shared" si="3"/>
        <v>7.6923076923076927E-2</v>
      </c>
      <c r="M41" s="29">
        <v>2</v>
      </c>
      <c r="N41" s="30">
        <f t="shared" si="4"/>
        <v>4.807692307692308E-3</v>
      </c>
      <c r="O41" s="29">
        <v>2</v>
      </c>
      <c r="P41" s="30">
        <f t="shared" si="5"/>
        <v>4.807692307692308E-3</v>
      </c>
      <c r="Q41" s="29">
        <v>3</v>
      </c>
      <c r="R41" s="30">
        <f t="shared" si="6"/>
        <v>7.2115384615384619E-3</v>
      </c>
      <c r="S41" s="29">
        <v>13</v>
      </c>
      <c r="T41" s="30">
        <f t="shared" si="7"/>
        <v>3.125E-2</v>
      </c>
      <c r="U41" s="29">
        <v>3</v>
      </c>
      <c r="V41" s="30">
        <f t="shared" si="8"/>
        <v>7.2115384615384619E-3</v>
      </c>
      <c r="W41" s="29">
        <v>0</v>
      </c>
      <c r="X41" s="30">
        <f t="shared" si="9"/>
        <v>0</v>
      </c>
      <c r="Y41" s="29">
        <v>21</v>
      </c>
      <c r="Z41" s="30">
        <f t="shared" si="10"/>
        <v>5.0480769230769232E-2</v>
      </c>
      <c r="AA41" s="29">
        <v>7</v>
      </c>
      <c r="AB41" s="30">
        <f t="shared" si="11"/>
        <v>1.6826923076923076E-2</v>
      </c>
      <c r="AC41" s="29">
        <v>1</v>
      </c>
      <c r="AD41" s="30">
        <f t="shared" si="12"/>
        <v>2.403846153846154E-3</v>
      </c>
      <c r="AE41" s="29">
        <v>0</v>
      </c>
      <c r="AF41" s="30">
        <f t="shared" si="13"/>
        <v>0</v>
      </c>
      <c r="AG41" s="29">
        <v>0</v>
      </c>
      <c r="AH41" s="30">
        <f t="shared" si="14"/>
        <v>0</v>
      </c>
      <c r="AI41" s="29">
        <v>0</v>
      </c>
      <c r="AJ41" s="30">
        <f t="shared" si="15"/>
        <v>0</v>
      </c>
      <c r="AK41" s="29">
        <f t="shared" si="16"/>
        <v>394</v>
      </c>
      <c r="AL41" s="30">
        <f t="shared" si="17"/>
        <v>0.94711538461538458</v>
      </c>
      <c r="AM41" s="29">
        <v>22</v>
      </c>
      <c r="AN41" s="30">
        <f t="shared" si="18"/>
        <v>5.2884615384615384E-2</v>
      </c>
      <c r="AO41" s="29">
        <f t="shared" si="19"/>
        <v>416</v>
      </c>
      <c r="AP41" s="31">
        <f t="shared" si="21"/>
        <v>1</v>
      </c>
      <c r="AQ41" s="24"/>
      <c r="AR41" s="32">
        <v>499</v>
      </c>
      <c r="AS41" s="30">
        <f t="shared" si="20"/>
        <v>0.83366733466933862</v>
      </c>
    </row>
    <row r="42" spans="1:45" ht="14.1" customHeight="1">
      <c r="A42" s="27" t="s">
        <v>12</v>
      </c>
      <c r="B42" s="28">
        <v>397</v>
      </c>
      <c r="C42" s="28" t="s">
        <v>13</v>
      </c>
      <c r="D42" s="20"/>
      <c r="E42" s="29">
        <v>103</v>
      </c>
      <c r="F42" s="30">
        <f t="shared" si="0"/>
        <v>0.21684210526315789</v>
      </c>
      <c r="G42" s="29">
        <v>249</v>
      </c>
      <c r="H42" s="30">
        <f t="shared" si="1"/>
        <v>0.52421052631578946</v>
      </c>
      <c r="I42" s="29">
        <v>1</v>
      </c>
      <c r="J42" s="30">
        <f t="shared" si="2"/>
        <v>2.1052631578947368E-3</v>
      </c>
      <c r="K42" s="29">
        <v>44</v>
      </c>
      <c r="L42" s="30">
        <f t="shared" si="3"/>
        <v>9.2631578947368426E-2</v>
      </c>
      <c r="M42" s="29">
        <v>9</v>
      </c>
      <c r="N42" s="30">
        <f t="shared" si="4"/>
        <v>1.8947368421052633E-2</v>
      </c>
      <c r="O42" s="29">
        <v>4</v>
      </c>
      <c r="P42" s="30">
        <f t="shared" si="5"/>
        <v>8.4210526315789472E-3</v>
      </c>
      <c r="Q42" s="29">
        <v>4</v>
      </c>
      <c r="R42" s="30">
        <f t="shared" si="6"/>
        <v>8.4210526315789472E-3</v>
      </c>
      <c r="S42" s="29">
        <v>32</v>
      </c>
      <c r="T42" s="30">
        <f t="shared" si="7"/>
        <v>6.7368421052631577E-2</v>
      </c>
      <c r="U42" s="29">
        <v>0</v>
      </c>
      <c r="V42" s="30">
        <f t="shared" si="8"/>
        <v>0</v>
      </c>
      <c r="W42" s="29">
        <v>0</v>
      </c>
      <c r="X42" s="30">
        <f t="shared" si="9"/>
        <v>0</v>
      </c>
      <c r="Y42" s="29">
        <v>11</v>
      </c>
      <c r="Z42" s="30">
        <f t="shared" si="10"/>
        <v>2.3157894736842106E-2</v>
      </c>
      <c r="AA42" s="29">
        <v>12</v>
      </c>
      <c r="AB42" s="30">
        <f t="shared" si="11"/>
        <v>2.5263157894736842E-2</v>
      </c>
      <c r="AC42" s="29">
        <v>4</v>
      </c>
      <c r="AD42" s="30">
        <f t="shared" si="12"/>
        <v>8.4210526315789472E-3</v>
      </c>
      <c r="AE42" s="29">
        <v>2</v>
      </c>
      <c r="AF42" s="30">
        <f t="shared" si="13"/>
        <v>4.2105263157894736E-3</v>
      </c>
      <c r="AG42" s="29">
        <v>0</v>
      </c>
      <c r="AH42" s="30">
        <f t="shared" si="14"/>
        <v>0</v>
      </c>
      <c r="AI42" s="29">
        <v>0</v>
      </c>
      <c r="AJ42" s="30">
        <f t="shared" si="15"/>
        <v>0</v>
      </c>
      <c r="AK42" s="29">
        <f t="shared" si="16"/>
        <v>475</v>
      </c>
      <c r="AL42" s="30">
        <f t="shared" si="17"/>
        <v>1</v>
      </c>
      <c r="AM42" s="29">
        <v>0</v>
      </c>
      <c r="AN42" s="30">
        <f t="shared" si="18"/>
        <v>0</v>
      </c>
      <c r="AO42" s="29">
        <f t="shared" si="19"/>
        <v>475</v>
      </c>
      <c r="AP42" s="31">
        <f t="shared" si="21"/>
        <v>1</v>
      </c>
      <c r="AQ42" s="24"/>
      <c r="AR42" s="32">
        <v>636</v>
      </c>
      <c r="AS42" s="30">
        <f t="shared" si="20"/>
        <v>0.74685534591194969</v>
      </c>
    </row>
    <row r="43" spans="1:45" ht="14.1" customHeight="1">
      <c r="A43" s="27" t="s">
        <v>12</v>
      </c>
      <c r="B43" s="28">
        <v>398</v>
      </c>
      <c r="C43" s="28" t="s">
        <v>13</v>
      </c>
      <c r="D43" s="20"/>
      <c r="E43" s="29">
        <v>63</v>
      </c>
      <c r="F43" s="30">
        <f t="shared" si="0"/>
        <v>0.20192307692307693</v>
      </c>
      <c r="G43" s="29">
        <v>144</v>
      </c>
      <c r="H43" s="30">
        <f t="shared" si="1"/>
        <v>0.46153846153846156</v>
      </c>
      <c r="I43" s="29">
        <v>0</v>
      </c>
      <c r="J43" s="30">
        <f t="shared" si="2"/>
        <v>0</v>
      </c>
      <c r="K43" s="29">
        <v>20</v>
      </c>
      <c r="L43" s="30">
        <f t="shared" si="3"/>
        <v>6.4102564102564097E-2</v>
      </c>
      <c r="M43" s="29">
        <v>8</v>
      </c>
      <c r="N43" s="30">
        <f t="shared" si="4"/>
        <v>2.564102564102564E-2</v>
      </c>
      <c r="O43" s="29">
        <v>1</v>
      </c>
      <c r="P43" s="30">
        <f t="shared" si="5"/>
        <v>3.205128205128205E-3</v>
      </c>
      <c r="Q43" s="29">
        <v>5</v>
      </c>
      <c r="R43" s="30">
        <f t="shared" si="6"/>
        <v>1.6025641025641024E-2</v>
      </c>
      <c r="S43" s="29">
        <v>7</v>
      </c>
      <c r="T43" s="30">
        <f t="shared" si="7"/>
        <v>2.2435897435897436E-2</v>
      </c>
      <c r="U43" s="29">
        <v>0</v>
      </c>
      <c r="V43" s="30">
        <f t="shared" si="8"/>
        <v>0</v>
      </c>
      <c r="W43" s="29">
        <v>0</v>
      </c>
      <c r="X43" s="30">
        <f t="shared" si="9"/>
        <v>0</v>
      </c>
      <c r="Y43" s="29">
        <v>31</v>
      </c>
      <c r="Z43" s="30">
        <f t="shared" si="10"/>
        <v>9.9358974358974353E-2</v>
      </c>
      <c r="AA43" s="29">
        <v>5</v>
      </c>
      <c r="AB43" s="30">
        <f t="shared" si="11"/>
        <v>1.6025641025641024E-2</v>
      </c>
      <c r="AC43" s="29">
        <v>5</v>
      </c>
      <c r="AD43" s="30">
        <f t="shared" si="12"/>
        <v>1.6025641025641024E-2</v>
      </c>
      <c r="AE43" s="29">
        <v>0</v>
      </c>
      <c r="AF43" s="30">
        <f t="shared" si="13"/>
        <v>0</v>
      </c>
      <c r="AG43" s="29">
        <v>0</v>
      </c>
      <c r="AH43" s="30">
        <f t="shared" si="14"/>
        <v>0</v>
      </c>
      <c r="AI43" s="29">
        <v>0</v>
      </c>
      <c r="AJ43" s="30">
        <f t="shared" si="15"/>
        <v>0</v>
      </c>
      <c r="AK43" s="29">
        <f t="shared" si="16"/>
        <v>289</v>
      </c>
      <c r="AL43" s="30">
        <f t="shared" si="17"/>
        <v>0.92628205128205132</v>
      </c>
      <c r="AM43" s="29">
        <v>23</v>
      </c>
      <c r="AN43" s="30">
        <f t="shared" si="18"/>
        <v>7.371794871794872E-2</v>
      </c>
      <c r="AO43" s="29">
        <f t="shared" si="19"/>
        <v>312</v>
      </c>
      <c r="AP43" s="31">
        <f t="shared" si="21"/>
        <v>1</v>
      </c>
      <c r="AQ43" s="24"/>
      <c r="AR43" s="32">
        <v>381</v>
      </c>
      <c r="AS43" s="30">
        <f t="shared" si="20"/>
        <v>0.81889763779527558</v>
      </c>
    </row>
    <row r="44" spans="1:45" ht="14.1" customHeight="1">
      <c r="A44" s="27" t="s">
        <v>12</v>
      </c>
      <c r="B44" s="28">
        <v>398</v>
      </c>
      <c r="C44" s="28" t="s">
        <v>14</v>
      </c>
      <c r="D44" s="20"/>
      <c r="E44" s="29">
        <v>64</v>
      </c>
      <c r="F44" s="30">
        <f t="shared" si="0"/>
        <v>0.19753086419753085</v>
      </c>
      <c r="G44" s="29">
        <v>153</v>
      </c>
      <c r="H44" s="30">
        <f t="shared" si="1"/>
        <v>0.47222222222222221</v>
      </c>
      <c r="I44" s="29">
        <v>4</v>
      </c>
      <c r="J44" s="30">
        <f t="shared" si="2"/>
        <v>1.2345679012345678E-2</v>
      </c>
      <c r="K44" s="29">
        <v>15</v>
      </c>
      <c r="L44" s="30">
        <f t="shared" si="3"/>
        <v>4.6296296296296294E-2</v>
      </c>
      <c r="M44" s="29">
        <v>3</v>
      </c>
      <c r="N44" s="30">
        <f t="shared" si="4"/>
        <v>9.2592592592592587E-3</v>
      </c>
      <c r="O44" s="29">
        <v>3</v>
      </c>
      <c r="P44" s="30">
        <f t="shared" si="5"/>
        <v>9.2592592592592587E-3</v>
      </c>
      <c r="Q44" s="29">
        <v>0</v>
      </c>
      <c r="R44" s="30">
        <f t="shared" si="6"/>
        <v>0</v>
      </c>
      <c r="S44" s="29">
        <v>17</v>
      </c>
      <c r="T44" s="30">
        <f t="shared" si="7"/>
        <v>5.2469135802469133E-2</v>
      </c>
      <c r="U44" s="29">
        <v>2</v>
      </c>
      <c r="V44" s="30">
        <f t="shared" si="8"/>
        <v>6.1728395061728392E-3</v>
      </c>
      <c r="W44" s="29">
        <v>1</v>
      </c>
      <c r="X44" s="30">
        <f t="shared" si="9"/>
        <v>3.0864197530864196E-3</v>
      </c>
      <c r="Y44" s="29">
        <v>26</v>
      </c>
      <c r="Z44" s="30">
        <f t="shared" si="10"/>
        <v>8.0246913580246909E-2</v>
      </c>
      <c r="AA44" s="29">
        <v>4</v>
      </c>
      <c r="AB44" s="30">
        <f t="shared" si="11"/>
        <v>1.2345679012345678E-2</v>
      </c>
      <c r="AC44" s="29">
        <v>6</v>
      </c>
      <c r="AD44" s="30">
        <f t="shared" si="12"/>
        <v>1.8518518518518517E-2</v>
      </c>
      <c r="AE44" s="29">
        <v>1</v>
      </c>
      <c r="AF44" s="30">
        <f t="shared" si="13"/>
        <v>3.0864197530864196E-3</v>
      </c>
      <c r="AG44" s="29">
        <v>0</v>
      </c>
      <c r="AH44" s="30">
        <f t="shared" si="14"/>
        <v>0</v>
      </c>
      <c r="AI44" s="29">
        <v>0</v>
      </c>
      <c r="AJ44" s="30">
        <f t="shared" si="15"/>
        <v>0</v>
      </c>
      <c r="AK44" s="29">
        <f t="shared" si="16"/>
        <v>299</v>
      </c>
      <c r="AL44" s="30">
        <f t="shared" si="17"/>
        <v>0.9228395061728395</v>
      </c>
      <c r="AM44" s="29">
        <v>25</v>
      </c>
      <c r="AN44" s="30">
        <f t="shared" si="18"/>
        <v>7.716049382716049E-2</v>
      </c>
      <c r="AO44" s="29">
        <f t="shared" si="19"/>
        <v>324</v>
      </c>
      <c r="AP44" s="31">
        <f t="shared" si="21"/>
        <v>1</v>
      </c>
      <c r="AQ44" s="24"/>
      <c r="AR44" s="32">
        <v>381</v>
      </c>
      <c r="AS44" s="30">
        <f t="shared" si="20"/>
        <v>0.85039370078740162</v>
      </c>
    </row>
    <row r="45" spans="1:45" ht="14.1" customHeight="1">
      <c r="A45" s="27" t="s">
        <v>12</v>
      </c>
      <c r="B45" s="28">
        <v>399</v>
      </c>
      <c r="C45" s="28" t="s">
        <v>13</v>
      </c>
      <c r="D45" s="20"/>
      <c r="E45" s="29">
        <v>92</v>
      </c>
      <c r="F45" s="30">
        <f t="shared" si="0"/>
        <v>0.22828784119106699</v>
      </c>
      <c r="G45" s="29">
        <v>171</v>
      </c>
      <c r="H45" s="30">
        <f t="shared" si="1"/>
        <v>0.42431761786600497</v>
      </c>
      <c r="I45" s="29">
        <v>5</v>
      </c>
      <c r="J45" s="30">
        <f t="shared" si="2"/>
        <v>1.2406947890818859E-2</v>
      </c>
      <c r="K45" s="29">
        <v>23</v>
      </c>
      <c r="L45" s="30">
        <f t="shared" si="3"/>
        <v>5.7071960297766747E-2</v>
      </c>
      <c r="M45" s="29">
        <v>1</v>
      </c>
      <c r="N45" s="30">
        <f t="shared" si="4"/>
        <v>2.4813895781637717E-3</v>
      </c>
      <c r="O45" s="29">
        <v>4</v>
      </c>
      <c r="P45" s="30">
        <f t="shared" si="5"/>
        <v>9.9255583126550868E-3</v>
      </c>
      <c r="Q45" s="29">
        <v>21</v>
      </c>
      <c r="R45" s="30">
        <f t="shared" si="6"/>
        <v>5.2109181141439205E-2</v>
      </c>
      <c r="S45" s="29">
        <v>30</v>
      </c>
      <c r="T45" s="30">
        <f t="shared" si="7"/>
        <v>7.4441687344913146E-2</v>
      </c>
      <c r="U45" s="29">
        <v>0</v>
      </c>
      <c r="V45" s="30">
        <f t="shared" si="8"/>
        <v>0</v>
      </c>
      <c r="W45" s="29">
        <v>0</v>
      </c>
      <c r="X45" s="30">
        <f t="shared" si="9"/>
        <v>0</v>
      </c>
      <c r="Y45" s="29">
        <v>17</v>
      </c>
      <c r="Z45" s="30">
        <f t="shared" si="10"/>
        <v>4.2183622828784122E-2</v>
      </c>
      <c r="AA45" s="29">
        <v>6</v>
      </c>
      <c r="AB45" s="30">
        <f t="shared" si="11"/>
        <v>1.488833746898263E-2</v>
      </c>
      <c r="AC45" s="29">
        <v>2</v>
      </c>
      <c r="AD45" s="30">
        <f t="shared" si="12"/>
        <v>4.9627791563275434E-3</v>
      </c>
      <c r="AE45" s="29">
        <v>3</v>
      </c>
      <c r="AF45" s="30">
        <f t="shared" si="13"/>
        <v>7.4441687344913151E-3</v>
      </c>
      <c r="AG45" s="29">
        <v>0</v>
      </c>
      <c r="AH45" s="30">
        <f t="shared" si="14"/>
        <v>0</v>
      </c>
      <c r="AI45" s="29">
        <v>0</v>
      </c>
      <c r="AJ45" s="30">
        <f t="shared" si="15"/>
        <v>0</v>
      </c>
      <c r="AK45" s="29">
        <f t="shared" si="16"/>
        <v>375</v>
      </c>
      <c r="AL45" s="30">
        <f t="shared" si="17"/>
        <v>0.9305210918114144</v>
      </c>
      <c r="AM45" s="29">
        <v>28</v>
      </c>
      <c r="AN45" s="30">
        <f t="shared" si="18"/>
        <v>6.9478908188585611E-2</v>
      </c>
      <c r="AO45" s="29">
        <f t="shared" si="19"/>
        <v>403</v>
      </c>
      <c r="AP45" s="31">
        <f t="shared" si="21"/>
        <v>1</v>
      </c>
      <c r="AQ45" s="24"/>
      <c r="AR45" s="32">
        <v>480</v>
      </c>
      <c r="AS45" s="30">
        <f t="shared" si="20"/>
        <v>0.83958333333333335</v>
      </c>
    </row>
    <row r="46" spans="1:45" ht="14.1" customHeight="1">
      <c r="A46" s="27" t="s">
        <v>12</v>
      </c>
      <c r="B46" s="28">
        <v>400</v>
      </c>
      <c r="C46" s="28" t="s">
        <v>13</v>
      </c>
      <c r="D46" s="20"/>
      <c r="E46" s="29">
        <v>242</v>
      </c>
      <c r="F46" s="30">
        <f t="shared" si="0"/>
        <v>0.44241316270566727</v>
      </c>
      <c r="G46" s="29">
        <v>238</v>
      </c>
      <c r="H46" s="30">
        <f t="shared" si="1"/>
        <v>0.43510054844606949</v>
      </c>
      <c r="I46" s="29">
        <v>2</v>
      </c>
      <c r="J46" s="30">
        <f t="shared" si="2"/>
        <v>3.6563071297989031E-3</v>
      </c>
      <c r="K46" s="29">
        <v>6</v>
      </c>
      <c r="L46" s="30">
        <f t="shared" si="3"/>
        <v>1.0968921389396709E-2</v>
      </c>
      <c r="M46" s="29">
        <v>21</v>
      </c>
      <c r="N46" s="30">
        <f t="shared" si="4"/>
        <v>3.8391224862888484E-2</v>
      </c>
      <c r="O46" s="29">
        <v>1</v>
      </c>
      <c r="P46" s="30">
        <f t="shared" si="5"/>
        <v>1.8281535648994515E-3</v>
      </c>
      <c r="Q46" s="29">
        <v>2</v>
      </c>
      <c r="R46" s="30">
        <f t="shared" si="6"/>
        <v>3.6563071297989031E-3</v>
      </c>
      <c r="S46" s="29">
        <v>5</v>
      </c>
      <c r="T46" s="30">
        <f t="shared" si="7"/>
        <v>9.140767824497258E-3</v>
      </c>
      <c r="U46" s="29">
        <v>0</v>
      </c>
      <c r="V46" s="30">
        <f t="shared" si="8"/>
        <v>0</v>
      </c>
      <c r="W46" s="29">
        <v>1</v>
      </c>
      <c r="X46" s="30">
        <f t="shared" si="9"/>
        <v>1.8281535648994515E-3</v>
      </c>
      <c r="Y46" s="29">
        <v>5</v>
      </c>
      <c r="Z46" s="30">
        <f t="shared" si="10"/>
        <v>9.140767824497258E-3</v>
      </c>
      <c r="AA46" s="29">
        <v>5</v>
      </c>
      <c r="AB46" s="30">
        <f t="shared" si="11"/>
        <v>9.140767824497258E-3</v>
      </c>
      <c r="AC46" s="29">
        <v>2</v>
      </c>
      <c r="AD46" s="30">
        <f t="shared" si="12"/>
        <v>3.6563071297989031E-3</v>
      </c>
      <c r="AE46" s="29">
        <v>1</v>
      </c>
      <c r="AF46" s="30">
        <f t="shared" si="13"/>
        <v>1.8281535648994515E-3</v>
      </c>
      <c r="AG46" s="29">
        <v>0</v>
      </c>
      <c r="AH46" s="30">
        <f t="shared" si="14"/>
        <v>0</v>
      </c>
      <c r="AI46" s="29">
        <v>0</v>
      </c>
      <c r="AJ46" s="30">
        <f t="shared" si="15"/>
        <v>0</v>
      </c>
      <c r="AK46" s="29">
        <f t="shared" si="16"/>
        <v>531</v>
      </c>
      <c r="AL46" s="30">
        <f t="shared" si="17"/>
        <v>0.97074954296160876</v>
      </c>
      <c r="AM46" s="29">
        <v>16</v>
      </c>
      <c r="AN46" s="30">
        <f t="shared" si="18"/>
        <v>2.9250457038391225E-2</v>
      </c>
      <c r="AO46" s="29">
        <f t="shared" si="19"/>
        <v>547</v>
      </c>
      <c r="AP46" s="31">
        <f t="shared" si="21"/>
        <v>1</v>
      </c>
      <c r="AQ46" s="24"/>
      <c r="AR46" s="32">
        <v>614</v>
      </c>
      <c r="AS46" s="30">
        <f t="shared" si="20"/>
        <v>0.89087947882736152</v>
      </c>
    </row>
    <row r="47" spans="1:45" ht="14.1" customHeight="1">
      <c r="A47" s="27" t="s">
        <v>12</v>
      </c>
      <c r="B47" s="28">
        <v>400</v>
      </c>
      <c r="C47" s="28" t="s">
        <v>14</v>
      </c>
      <c r="D47" s="20"/>
      <c r="E47" s="29">
        <v>176</v>
      </c>
      <c r="F47" s="30">
        <f t="shared" si="0"/>
        <v>0.3235294117647059</v>
      </c>
      <c r="G47" s="29">
        <v>296</v>
      </c>
      <c r="H47" s="30">
        <f t="shared" si="1"/>
        <v>0.54411764705882348</v>
      </c>
      <c r="I47" s="29">
        <v>0</v>
      </c>
      <c r="J47" s="30">
        <f t="shared" si="2"/>
        <v>0</v>
      </c>
      <c r="K47" s="29">
        <v>7</v>
      </c>
      <c r="L47" s="30">
        <f t="shared" si="3"/>
        <v>1.2867647058823529E-2</v>
      </c>
      <c r="M47" s="29">
        <v>15</v>
      </c>
      <c r="N47" s="30">
        <f t="shared" si="4"/>
        <v>2.7573529411764705E-2</v>
      </c>
      <c r="O47" s="29">
        <v>1</v>
      </c>
      <c r="P47" s="30">
        <f t="shared" si="5"/>
        <v>1.838235294117647E-3</v>
      </c>
      <c r="Q47" s="29">
        <v>6</v>
      </c>
      <c r="R47" s="30">
        <f t="shared" si="6"/>
        <v>1.1029411764705883E-2</v>
      </c>
      <c r="S47" s="29">
        <v>14</v>
      </c>
      <c r="T47" s="30">
        <f t="shared" si="7"/>
        <v>2.5735294117647058E-2</v>
      </c>
      <c r="U47" s="29">
        <v>0</v>
      </c>
      <c r="V47" s="30">
        <f t="shared" si="8"/>
        <v>0</v>
      </c>
      <c r="W47" s="29">
        <v>2</v>
      </c>
      <c r="X47" s="30">
        <f t="shared" si="9"/>
        <v>3.6764705882352941E-3</v>
      </c>
      <c r="Y47" s="29">
        <v>3</v>
      </c>
      <c r="Z47" s="30">
        <f t="shared" si="10"/>
        <v>5.5147058823529415E-3</v>
      </c>
      <c r="AA47" s="29">
        <v>6</v>
      </c>
      <c r="AB47" s="30">
        <f t="shared" si="11"/>
        <v>1.1029411764705883E-2</v>
      </c>
      <c r="AC47" s="29">
        <v>4</v>
      </c>
      <c r="AD47" s="30">
        <f t="shared" si="12"/>
        <v>7.3529411764705881E-3</v>
      </c>
      <c r="AE47" s="29">
        <v>0</v>
      </c>
      <c r="AF47" s="30">
        <f t="shared" si="13"/>
        <v>0</v>
      </c>
      <c r="AG47" s="29">
        <v>0</v>
      </c>
      <c r="AH47" s="30">
        <f t="shared" si="14"/>
        <v>0</v>
      </c>
      <c r="AI47" s="29">
        <v>0</v>
      </c>
      <c r="AJ47" s="30">
        <f t="shared" si="15"/>
        <v>0</v>
      </c>
      <c r="AK47" s="29">
        <f t="shared" si="16"/>
        <v>530</v>
      </c>
      <c r="AL47" s="30">
        <f t="shared" si="17"/>
        <v>0.97426470588235292</v>
      </c>
      <c r="AM47" s="29">
        <v>14</v>
      </c>
      <c r="AN47" s="30">
        <f t="shared" si="18"/>
        <v>2.5735294117647058E-2</v>
      </c>
      <c r="AO47" s="29">
        <f t="shared" si="19"/>
        <v>544</v>
      </c>
      <c r="AP47" s="31">
        <f t="shared" si="21"/>
        <v>1</v>
      </c>
      <c r="AQ47" s="24"/>
      <c r="AR47" s="32">
        <v>614</v>
      </c>
      <c r="AS47" s="30">
        <f t="shared" si="20"/>
        <v>0.88599348534201949</v>
      </c>
    </row>
    <row r="48" spans="1:45" ht="14.1" customHeight="1">
      <c r="A48" s="27" t="s">
        <v>12</v>
      </c>
      <c r="B48" s="28">
        <v>401</v>
      </c>
      <c r="C48" s="28" t="s">
        <v>13</v>
      </c>
      <c r="D48" s="20"/>
      <c r="E48" s="29">
        <v>215</v>
      </c>
      <c r="F48" s="30">
        <f t="shared" si="0"/>
        <v>0.40566037735849059</v>
      </c>
      <c r="G48" s="29">
        <v>247</v>
      </c>
      <c r="H48" s="30">
        <f t="shared" si="1"/>
        <v>0.46603773584905661</v>
      </c>
      <c r="I48" s="29">
        <v>10</v>
      </c>
      <c r="J48" s="30">
        <f t="shared" si="2"/>
        <v>1.8867924528301886E-2</v>
      </c>
      <c r="K48" s="29">
        <v>15</v>
      </c>
      <c r="L48" s="30">
        <f t="shared" si="3"/>
        <v>2.8301886792452831E-2</v>
      </c>
      <c r="M48" s="29">
        <v>2</v>
      </c>
      <c r="N48" s="30">
        <f t="shared" si="4"/>
        <v>3.7735849056603774E-3</v>
      </c>
      <c r="O48" s="29">
        <v>0</v>
      </c>
      <c r="P48" s="30">
        <f t="shared" si="5"/>
        <v>0</v>
      </c>
      <c r="Q48" s="29">
        <v>1</v>
      </c>
      <c r="R48" s="30">
        <f t="shared" si="6"/>
        <v>1.8867924528301887E-3</v>
      </c>
      <c r="S48" s="29">
        <v>9</v>
      </c>
      <c r="T48" s="30">
        <f t="shared" si="7"/>
        <v>1.6981132075471698E-2</v>
      </c>
      <c r="U48" s="29">
        <v>0</v>
      </c>
      <c r="V48" s="30">
        <f t="shared" si="8"/>
        <v>0</v>
      </c>
      <c r="W48" s="29">
        <v>0</v>
      </c>
      <c r="X48" s="30">
        <f t="shared" si="9"/>
        <v>0</v>
      </c>
      <c r="Y48" s="29">
        <v>2</v>
      </c>
      <c r="Z48" s="30">
        <f t="shared" si="10"/>
        <v>3.7735849056603774E-3</v>
      </c>
      <c r="AA48" s="29">
        <v>8</v>
      </c>
      <c r="AB48" s="30">
        <f t="shared" si="11"/>
        <v>1.509433962264151E-2</v>
      </c>
      <c r="AC48" s="29">
        <v>3</v>
      </c>
      <c r="AD48" s="30">
        <f t="shared" si="12"/>
        <v>5.6603773584905656E-3</v>
      </c>
      <c r="AE48" s="29">
        <v>1</v>
      </c>
      <c r="AF48" s="30">
        <f t="shared" si="13"/>
        <v>1.8867924528301887E-3</v>
      </c>
      <c r="AG48" s="29">
        <v>0</v>
      </c>
      <c r="AH48" s="30">
        <f t="shared" si="14"/>
        <v>0</v>
      </c>
      <c r="AI48" s="29">
        <v>0</v>
      </c>
      <c r="AJ48" s="30">
        <f t="shared" si="15"/>
        <v>0</v>
      </c>
      <c r="AK48" s="29">
        <f t="shared" si="16"/>
        <v>513</v>
      </c>
      <c r="AL48" s="30">
        <f t="shared" si="17"/>
        <v>0.9679245283018868</v>
      </c>
      <c r="AM48" s="29">
        <v>17</v>
      </c>
      <c r="AN48" s="30">
        <f t="shared" si="18"/>
        <v>3.2075471698113207E-2</v>
      </c>
      <c r="AO48" s="29">
        <f t="shared" si="19"/>
        <v>530</v>
      </c>
      <c r="AP48" s="31">
        <f t="shared" si="21"/>
        <v>1</v>
      </c>
      <c r="AQ48" s="24"/>
      <c r="AR48" s="32">
        <v>593</v>
      </c>
      <c r="AS48" s="30">
        <f t="shared" si="20"/>
        <v>0.89376053962900504</v>
      </c>
    </row>
    <row r="49" spans="1:45" ht="14.1" customHeight="1">
      <c r="A49" s="27" t="s">
        <v>12</v>
      </c>
      <c r="B49" s="28">
        <v>401</v>
      </c>
      <c r="C49" s="28" t="s">
        <v>14</v>
      </c>
      <c r="D49" s="20"/>
      <c r="E49" s="29">
        <v>176</v>
      </c>
      <c r="F49" s="30">
        <f t="shared" si="0"/>
        <v>0.33523809523809522</v>
      </c>
      <c r="G49" s="29">
        <v>291</v>
      </c>
      <c r="H49" s="30">
        <f t="shared" si="1"/>
        <v>0.55428571428571427</v>
      </c>
      <c r="I49" s="29">
        <v>0</v>
      </c>
      <c r="J49" s="30">
        <f t="shared" si="2"/>
        <v>0</v>
      </c>
      <c r="K49" s="29">
        <v>9</v>
      </c>
      <c r="L49" s="30">
        <f t="shared" si="3"/>
        <v>1.7142857142857144E-2</v>
      </c>
      <c r="M49" s="29">
        <v>1</v>
      </c>
      <c r="N49" s="30">
        <f t="shared" si="4"/>
        <v>1.9047619047619048E-3</v>
      </c>
      <c r="O49" s="29">
        <v>1</v>
      </c>
      <c r="P49" s="30">
        <f t="shared" si="5"/>
        <v>1.9047619047619048E-3</v>
      </c>
      <c r="Q49" s="29">
        <v>0</v>
      </c>
      <c r="R49" s="30">
        <f t="shared" si="6"/>
        <v>0</v>
      </c>
      <c r="S49" s="29">
        <v>6</v>
      </c>
      <c r="T49" s="30">
        <f t="shared" si="7"/>
        <v>1.1428571428571429E-2</v>
      </c>
      <c r="U49" s="29">
        <v>0</v>
      </c>
      <c r="V49" s="30">
        <f t="shared" si="8"/>
        <v>0</v>
      </c>
      <c r="W49" s="29">
        <v>3</v>
      </c>
      <c r="X49" s="30">
        <f t="shared" si="9"/>
        <v>5.7142857142857143E-3</v>
      </c>
      <c r="Y49" s="29">
        <v>4</v>
      </c>
      <c r="Z49" s="30">
        <f t="shared" si="10"/>
        <v>7.619047619047619E-3</v>
      </c>
      <c r="AA49" s="29">
        <v>16</v>
      </c>
      <c r="AB49" s="30">
        <f t="shared" si="11"/>
        <v>3.0476190476190476E-2</v>
      </c>
      <c r="AC49" s="29">
        <v>4</v>
      </c>
      <c r="AD49" s="30">
        <f t="shared" si="12"/>
        <v>7.619047619047619E-3</v>
      </c>
      <c r="AE49" s="29">
        <v>0</v>
      </c>
      <c r="AF49" s="30">
        <f t="shared" si="13"/>
        <v>0</v>
      </c>
      <c r="AG49" s="29">
        <v>0</v>
      </c>
      <c r="AH49" s="30">
        <f t="shared" si="14"/>
        <v>0</v>
      </c>
      <c r="AI49" s="29">
        <v>0</v>
      </c>
      <c r="AJ49" s="30">
        <f t="shared" si="15"/>
        <v>0</v>
      </c>
      <c r="AK49" s="29">
        <f t="shared" si="16"/>
        <v>511</v>
      </c>
      <c r="AL49" s="30">
        <f t="shared" si="17"/>
        <v>0.97333333333333338</v>
      </c>
      <c r="AM49" s="29">
        <v>14</v>
      </c>
      <c r="AN49" s="30">
        <f t="shared" si="18"/>
        <v>2.6666666666666668E-2</v>
      </c>
      <c r="AO49" s="29">
        <f t="shared" si="19"/>
        <v>525</v>
      </c>
      <c r="AP49" s="31">
        <f t="shared" si="21"/>
        <v>1</v>
      </c>
      <c r="AQ49" s="24"/>
      <c r="AR49" s="32">
        <v>593</v>
      </c>
      <c r="AS49" s="30">
        <f t="shared" si="20"/>
        <v>0.88532883642495785</v>
      </c>
    </row>
    <row r="50" spans="1:45" ht="14.1" customHeight="1">
      <c r="A50" s="27" t="s">
        <v>12</v>
      </c>
      <c r="B50" s="28">
        <v>402</v>
      </c>
      <c r="C50" s="28" t="s">
        <v>13</v>
      </c>
      <c r="D50" s="20"/>
      <c r="E50" s="29">
        <v>26</v>
      </c>
      <c r="F50" s="30">
        <f t="shared" si="0"/>
        <v>0.15116279069767441</v>
      </c>
      <c r="G50" s="29">
        <v>101</v>
      </c>
      <c r="H50" s="30">
        <f t="shared" si="1"/>
        <v>0.58720930232558144</v>
      </c>
      <c r="I50" s="29">
        <v>0</v>
      </c>
      <c r="J50" s="30">
        <f t="shared" si="2"/>
        <v>0</v>
      </c>
      <c r="K50" s="29">
        <v>6</v>
      </c>
      <c r="L50" s="30">
        <f t="shared" si="3"/>
        <v>3.4883720930232558E-2</v>
      </c>
      <c r="M50" s="29">
        <v>3</v>
      </c>
      <c r="N50" s="30">
        <f t="shared" si="4"/>
        <v>1.7441860465116279E-2</v>
      </c>
      <c r="O50" s="29">
        <v>1</v>
      </c>
      <c r="P50" s="30">
        <f t="shared" si="5"/>
        <v>5.8139534883720929E-3</v>
      </c>
      <c r="Q50" s="29">
        <v>1</v>
      </c>
      <c r="R50" s="30">
        <f t="shared" si="6"/>
        <v>5.8139534883720929E-3</v>
      </c>
      <c r="S50" s="29">
        <v>21</v>
      </c>
      <c r="T50" s="30">
        <f t="shared" si="7"/>
        <v>0.12209302325581395</v>
      </c>
      <c r="U50" s="29">
        <v>0</v>
      </c>
      <c r="V50" s="30">
        <f t="shared" si="8"/>
        <v>0</v>
      </c>
      <c r="W50" s="29">
        <v>1</v>
      </c>
      <c r="X50" s="30">
        <f t="shared" si="9"/>
        <v>5.8139534883720929E-3</v>
      </c>
      <c r="Y50" s="29">
        <v>0</v>
      </c>
      <c r="Z50" s="30">
        <f t="shared" si="10"/>
        <v>0</v>
      </c>
      <c r="AA50" s="29">
        <v>3</v>
      </c>
      <c r="AB50" s="30">
        <f t="shared" si="11"/>
        <v>1.7441860465116279E-2</v>
      </c>
      <c r="AC50" s="29">
        <v>1</v>
      </c>
      <c r="AD50" s="30">
        <f t="shared" si="12"/>
        <v>5.8139534883720929E-3</v>
      </c>
      <c r="AE50" s="29">
        <v>0</v>
      </c>
      <c r="AF50" s="30">
        <f t="shared" si="13"/>
        <v>0</v>
      </c>
      <c r="AG50" s="29">
        <v>0</v>
      </c>
      <c r="AH50" s="30">
        <f t="shared" si="14"/>
        <v>0</v>
      </c>
      <c r="AI50" s="29">
        <v>0</v>
      </c>
      <c r="AJ50" s="30">
        <f t="shared" si="15"/>
        <v>0</v>
      </c>
      <c r="AK50" s="29">
        <f t="shared" si="16"/>
        <v>164</v>
      </c>
      <c r="AL50" s="30">
        <f t="shared" si="17"/>
        <v>0.95348837209302328</v>
      </c>
      <c r="AM50" s="29">
        <v>8</v>
      </c>
      <c r="AN50" s="30">
        <f t="shared" si="18"/>
        <v>4.6511627906976744E-2</v>
      </c>
      <c r="AO50" s="29">
        <f t="shared" si="19"/>
        <v>172</v>
      </c>
      <c r="AP50" s="31">
        <f t="shared" si="21"/>
        <v>1</v>
      </c>
      <c r="AQ50" s="24"/>
      <c r="AR50" s="32">
        <v>713</v>
      </c>
      <c r="AS50" s="30">
        <f t="shared" si="20"/>
        <v>0.24123422159887797</v>
      </c>
    </row>
    <row r="51" spans="1:45" ht="14.1" customHeight="1">
      <c r="A51" s="27" t="s">
        <v>12</v>
      </c>
      <c r="B51" s="28">
        <v>403</v>
      </c>
      <c r="C51" s="28" t="s">
        <v>13</v>
      </c>
      <c r="D51" s="20"/>
      <c r="E51" s="29">
        <v>156</v>
      </c>
      <c r="F51" s="30">
        <f t="shared" si="0"/>
        <v>0.39493670886075949</v>
      </c>
      <c r="G51" s="29">
        <v>160</v>
      </c>
      <c r="H51" s="30">
        <f t="shared" si="1"/>
        <v>0.4050632911392405</v>
      </c>
      <c r="I51" s="29">
        <v>0</v>
      </c>
      <c r="J51" s="30">
        <f t="shared" si="2"/>
        <v>0</v>
      </c>
      <c r="K51" s="29">
        <v>13</v>
      </c>
      <c r="L51" s="30">
        <f t="shared" si="3"/>
        <v>3.2911392405063293E-2</v>
      </c>
      <c r="M51" s="29">
        <v>1</v>
      </c>
      <c r="N51" s="30">
        <f t="shared" si="4"/>
        <v>2.5316455696202532E-3</v>
      </c>
      <c r="O51" s="29">
        <v>2</v>
      </c>
      <c r="P51" s="30">
        <f t="shared" si="5"/>
        <v>5.0632911392405064E-3</v>
      </c>
      <c r="Q51" s="29">
        <v>18</v>
      </c>
      <c r="R51" s="30">
        <f t="shared" si="6"/>
        <v>4.5569620253164557E-2</v>
      </c>
      <c r="S51" s="29">
        <v>16</v>
      </c>
      <c r="T51" s="30">
        <f t="shared" si="7"/>
        <v>4.0506329113924051E-2</v>
      </c>
      <c r="U51" s="29">
        <v>0</v>
      </c>
      <c r="V51" s="30">
        <f t="shared" si="8"/>
        <v>0</v>
      </c>
      <c r="W51" s="29">
        <v>0</v>
      </c>
      <c r="X51" s="30">
        <f t="shared" si="9"/>
        <v>0</v>
      </c>
      <c r="Y51" s="29">
        <v>1</v>
      </c>
      <c r="Z51" s="30">
        <f t="shared" si="10"/>
        <v>2.5316455696202532E-3</v>
      </c>
      <c r="AA51" s="29">
        <v>7</v>
      </c>
      <c r="AB51" s="30">
        <f t="shared" si="11"/>
        <v>1.7721518987341773E-2</v>
      </c>
      <c r="AC51" s="29">
        <v>1</v>
      </c>
      <c r="AD51" s="30">
        <f t="shared" si="12"/>
        <v>2.5316455696202532E-3</v>
      </c>
      <c r="AE51" s="29">
        <v>2</v>
      </c>
      <c r="AF51" s="30">
        <f t="shared" si="13"/>
        <v>5.0632911392405064E-3</v>
      </c>
      <c r="AG51" s="29">
        <v>1</v>
      </c>
      <c r="AH51" s="30">
        <f t="shared" si="14"/>
        <v>2.5316455696202532E-3</v>
      </c>
      <c r="AI51" s="29">
        <v>0</v>
      </c>
      <c r="AJ51" s="30">
        <f t="shared" si="15"/>
        <v>0</v>
      </c>
      <c r="AK51" s="29">
        <f t="shared" si="16"/>
        <v>378</v>
      </c>
      <c r="AL51" s="30">
        <f t="shared" si="17"/>
        <v>0.95696202531645569</v>
      </c>
      <c r="AM51" s="29">
        <v>17</v>
      </c>
      <c r="AN51" s="30">
        <f t="shared" si="18"/>
        <v>4.3037974683544304E-2</v>
      </c>
      <c r="AO51" s="29">
        <f t="shared" si="19"/>
        <v>395</v>
      </c>
      <c r="AP51" s="31">
        <f t="shared" si="21"/>
        <v>1</v>
      </c>
      <c r="AQ51" s="24"/>
      <c r="AR51" s="32">
        <v>645</v>
      </c>
      <c r="AS51" s="30">
        <f t="shared" si="20"/>
        <v>0.61240310077519378</v>
      </c>
    </row>
    <row r="52" spans="1:45" ht="14.1" customHeight="1">
      <c r="A52" s="27" t="s">
        <v>12</v>
      </c>
      <c r="B52" s="28">
        <v>403</v>
      </c>
      <c r="C52" s="28" t="s">
        <v>14</v>
      </c>
      <c r="D52" s="20"/>
      <c r="E52" s="29">
        <v>173</v>
      </c>
      <c r="F52" s="30">
        <f t="shared" si="0"/>
        <v>0.40515222482435598</v>
      </c>
      <c r="G52" s="29">
        <v>180</v>
      </c>
      <c r="H52" s="30">
        <f t="shared" si="1"/>
        <v>0.42154566744730682</v>
      </c>
      <c r="I52" s="29">
        <v>2</v>
      </c>
      <c r="J52" s="30">
        <f t="shared" si="2"/>
        <v>4.6838407494145199E-3</v>
      </c>
      <c r="K52" s="29">
        <v>15</v>
      </c>
      <c r="L52" s="30">
        <f t="shared" si="3"/>
        <v>3.5128805620608897E-2</v>
      </c>
      <c r="M52" s="29">
        <v>2</v>
      </c>
      <c r="N52" s="30">
        <f t="shared" si="4"/>
        <v>4.6838407494145199E-3</v>
      </c>
      <c r="O52" s="29">
        <v>4</v>
      </c>
      <c r="P52" s="30">
        <f t="shared" si="5"/>
        <v>9.3676814988290398E-3</v>
      </c>
      <c r="Q52" s="29">
        <v>4</v>
      </c>
      <c r="R52" s="30">
        <f t="shared" si="6"/>
        <v>9.3676814988290398E-3</v>
      </c>
      <c r="S52" s="29">
        <v>16</v>
      </c>
      <c r="T52" s="30">
        <f t="shared" si="7"/>
        <v>3.7470725995316159E-2</v>
      </c>
      <c r="U52" s="29">
        <v>0</v>
      </c>
      <c r="V52" s="30">
        <f t="shared" si="8"/>
        <v>0</v>
      </c>
      <c r="W52" s="29">
        <v>0</v>
      </c>
      <c r="X52" s="30">
        <f t="shared" si="9"/>
        <v>0</v>
      </c>
      <c r="Y52" s="29">
        <v>2</v>
      </c>
      <c r="Z52" s="30">
        <f t="shared" si="10"/>
        <v>4.6838407494145199E-3</v>
      </c>
      <c r="AA52" s="29">
        <v>3</v>
      </c>
      <c r="AB52" s="30">
        <f t="shared" si="11"/>
        <v>7.0257611241217799E-3</v>
      </c>
      <c r="AC52" s="29">
        <v>2</v>
      </c>
      <c r="AD52" s="30">
        <f t="shared" si="12"/>
        <v>4.6838407494145199E-3</v>
      </c>
      <c r="AE52" s="29">
        <v>0</v>
      </c>
      <c r="AF52" s="30">
        <f t="shared" si="13"/>
        <v>0</v>
      </c>
      <c r="AG52" s="29">
        <v>0</v>
      </c>
      <c r="AH52" s="30">
        <f t="shared" si="14"/>
        <v>0</v>
      </c>
      <c r="AI52" s="29">
        <v>0</v>
      </c>
      <c r="AJ52" s="30">
        <f t="shared" si="15"/>
        <v>0</v>
      </c>
      <c r="AK52" s="29">
        <f t="shared" si="16"/>
        <v>403</v>
      </c>
      <c r="AL52" s="30">
        <f t="shared" si="17"/>
        <v>0.94379391100702581</v>
      </c>
      <c r="AM52" s="29">
        <v>24</v>
      </c>
      <c r="AN52" s="30">
        <f t="shared" si="18"/>
        <v>5.6206088992974239E-2</v>
      </c>
      <c r="AO52" s="29">
        <f t="shared" si="19"/>
        <v>427</v>
      </c>
      <c r="AP52" s="31">
        <f t="shared" si="21"/>
        <v>1</v>
      </c>
      <c r="AQ52" s="24"/>
      <c r="AR52" s="32">
        <v>645</v>
      </c>
      <c r="AS52" s="30">
        <f t="shared" si="20"/>
        <v>0.66201550387596897</v>
      </c>
    </row>
    <row r="53" spans="1:45" ht="14.1" customHeight="1">
      <c r="A53" s="27" t="s">
        <v>12</v>
      </c>
      <c r="B53" s="28">
        <v>404</v>
      </c>
      <c r="C53" s="28" t="s">
        <v>13</v>
      </c>
      <c r="D53" s="20"/>
      <c r="E53" s="29">
        <v>99</v>
      </c>
      <c r="F53" s="30">
        <f t="shared" si="0"/>
        <v>0.31230283911671924</v>
      </c>
      <c r="G53" s="29">
        <v>142</v>
      </c>
      <c r="H53" s="30">
        <f t="shared" si="1"/>
        <v>0.44794952681388012</v>
      </c>
      <c r="I53" s="29">
        <v>0</v>
      </c>
      <c r="J53" s="30">
        <f t="shared" si="2"/>
        <v>0</v>
      </c>
      <c r="K53" s="29">
        <v>24</v>
      </c>
      <c r="L53" s="30">
        <f t="shared" si="3"/>
        <v>7.5709779179810727E-2</v>
      </c>
      <c r="M53" s="29">
        <v>0</v>
      </c>
      <c r="N53" s="30">
        <f t="shared" si="4"/>
        <v>0</v>
      </c>
      <c r="O53" s="29">
        <v>1</v>
      </c>
      <c r="P53" s="30">
        <f t="shared" si="5"/>
        <v>3.1545741324921135E-3</v>
      </c>
      <c r="Q53" s="29">
        <v>14</v>
      </c>
      <c r="R53" s="30">
        <f t="shared" si="6"/>
        <v>4.4164037854889593E-2</v>
      </c>
      <c r="S53" s="29">
        <v>16</v>
      </c>
      <c r="T53" s="30">
        <f t="shared" si="7"/>
        <v>5.0473186119873815E-2</v>
      </c>
      <c r="U53" s="29">
        <v>0</v>
      </c>
      <c r="V53" s="30">
        <f t="shared" si="8"/>
        <v>0</v>
      </c>
      <c r="W53" s="29">
        <v>0</v>
      </c>
      <c r="X53" s="30">
        <f t="shared" si="9"/>
        <v>0</v>
      </c>
      <c r="Y53" s="29">
        <v>1</v>
      </c>
      <c r="Z53" s="30">
        <f t="shared" si="10"/>
        <v>3.1545741324921135E-3</v>
      </c>
      <c r="AA53" s="29">
        <v>2</v>
      </c>
      <c r="AB53" s="30">
        <f t="shared" si="11"/>
        <v>6.3091482649842269E-3</v>
      </c>
      <c r="AC53" s="29">
        <v>2</v>
      </c>
      <c r="AD53" s="30">
        <f t="shared" si="12"/>
        <v>6.3091482649842269E-3</v>
      </c>
      <c r="AE53" s="29">
        <v>0</v>
      </c>
      <c r="AF53" s="30">
        <f t="shared" si="13"/>
        <v>0</v>
      </c>
      <c r="AG53" s="29">
        <v>0</v>
      </c>
      <c r="AH53" s="30">
        <f t="shared" si="14"/>
        <v>0</v>
      </c>
      <c r="AI53" s="29">
        <v>0</v>
      </c>
      <c r="AJ53" s="30">
        <f t="shared" si="15"/>
        <v>0</v>
      </c>
      <c r="AK53" s="29">
        <f t="shared" si="16"/>
        <v>301</v>
      </c>
      <c r="AL53" s="30">
        <f t="shared" si="17"/>
        <v>0.94952681388012616</v>
      </c>
      <c r="AM53" s="29">
        <v>16</v>
      </c>
      <c r="AN53" s="30">
        <f t="shared" si="18"/>
        <v>5.0473186119873815E-2</v>
      </c>
      <c r="AO53" s="29">
        <f t="shared" si="19"/>
        <v>317</v>
      </c>
      <c r="AP53" s="31">
        <f t="shared" si="21"/>
        <v>1</v>
      </c>
      <c r="AQ53" s="24"/>
      <c r="AR53" s="32">
        <v>393</v>
      </c>
      <c r="AS53" s="30">
        <f t="shared" si="20"/>
        <v>0.80661577608142498</v>
      </c>
    </row>
    <row r="54" spans="1:45" ht="14.1" customHeight="1">
      <c r="A54" s="27" t="s">
        <v>12</v>
      </c>
      <c r="B54" s="28">
        <v>404</v>
      </c>
      <c r="C54" s="28" t="s">
        <v>14</v>
      </c>
      <c r="D54" s="20"/>
      <c r="E54" s="29">
        <v>95</v>
      </c>
      <c r="F54" s="30">
        <f t="shared" si="0"/>
        <v>0.29874213836477986</v>
      </c>
      <c r="G54" s="29">
        <v>157</v>
      </c>
      <c r="H54" s="30">
        <f t="shared" si="1"/>
        <v>0.49371069182389937</v>
      </c>
      <c r="I54" s="29">
        <v>1</v>
      </c>
      <c r="J54" s="30">
        <f t="shared" si="2"/>
        <v>3.1446540880503146E-3</v>
      </c>
      <c r="K54" s="29">
        <v>21</v>
      </c>
      <c r="L54" s="30">
        <f t="shared" si="3"/>
        <v>6.6037735849056603E-2</v>
      </c>
      <c r="M54" s="29">
        <v>3</v>
      </c>
      <c r="N54" s="30">
        <f t="shared" si="4"/>
        <v>9.433962264150943E-3</v>
      </c>
      <c r="O54" s="29">
        <v>2</v>
      </c>
      <c r="P54" s="30">
        <f t="shared" si="5"/>
        <v>6.2893081761006293E-3</v>
      </c>
      <c r="Q54" s="29">
        <v>7</v>
      </c>
      <c r="R54" s="30">
        <f t="shared" si="6"/>
        <v>2.20125786163522E-2</v>
      </c>
      <c r="S54" s="29">
        <v>15</v>
      </c>
      <c r="T54" s="30">
        <f t="shared" si="7"/>
        <v>4.716981132075472E-2</v>
      </c>
      <c r="U54" s="29">
        <v>0</v>
      </c>
      <c r="V54" s="30">
        <f t="shared" si="8"/>
        <v>0</v>
      </c>
      <c r="W54" s="29">
        <v>0</v>
      </c>
      <c r="X54" s="30">
        <f t="shared" si="9"/>
        <v>0</v>
      </c>
      <c r="Y54" s="29">
        <v>1</v>
      </c>
      <c r="Z54" s="30">
        <f t="shared" si="10"/>
        <v>3.1446540880503146E-3</v>
      </c>
      <c r="AA54" s="29">
        <v>4</v>
      </c>
      <c r="AB54" s="30">
        <f t="shared" si="11"/>
        <v>1.2578616352201259E-2</v>
      </c>
      <c r="AC54" s="29">
        <v>1</v>
      </c>
      <c r="AD54" s="30">
        <f t="shared" si="12"/>
        <v>3.1446540880503146E-3</v>
      </c>
      <c r="AE54" s="29">
        <v>1</v>
      </c>
      <c r="AF54" s="30">
        <f t="shared" si="13"/>
        <v>3.1446540880503146E-3</v>
      </c>
      <c r="AG54" s="29">
        <v>0</v>
      </c>
      <c r="AH54" s="30">
        <f t="shared" si="14"/>
        <v>0</v>
      </c>
      <c r="AI54" s="29">
        <v>0</v>
      </c>
      <c r="AJ54" s="30">
        <f t="shared" si="15"/>
        <v>0</v>
      </c>
      <c r="AK54" s="29">
        <f t="shared" si="16"/>
        <v>308</v>
      </c>
      <c r="AL54" s="30">
        <f t="shared" si="17"/>
        <v>0.96855345911949686</v>
      </c>
      <c r="AM54" s="29">
        <v>10</v>
      </c>
      <c r="AN54" s="30">
        <f t="shared" si="18"/>
        <v>3.1446540880503145E-2</v>
      </c>
      <c r="AO54" s="29">
        <f t="shared" si="19"/>
        <v>318</v>
      </c>
      <c r="AP54" s="31">
        <f t="shared" si="21"/>
        <v>1</v>
      </c>
      <c r="AQ54" s="24"/>
      <c r="AR54" s="32">
        <v>392</v>
      </c>
      <c r="AS54" s="30">
        <f t="shared" si="20"/>
        <v>0.81122448979591832</v>
      </c>
    </row>
    <row r="55" spans="1:45" ht="14.1" customHeight="1">
      <c r="A55" s="27" t="s">
        <v>12</v>
      </c>
      <c r="B55" s="28">
        <v>405</v>
      </c>
      <c r="C55" s="28" t="s">
        <v>13</v>
      </c>
      <c r="D55" s="20"/>
      <c r="E55" s="29">
        <v>43</v>
      </c>
      <c r="F55" s="30">
        <f t="shared" si="0"/>
        <v>0.32330827067669171</v>
      </c>
      <c r="G55" s="29">
        <v>81</v>
      </c>
      <c r="H55" s="30">
        <f t="shared" si="1"/>
        <v>0.60902255639097747</v>
      </c>
      <c r="I55" s="29">
        <v>1</v>
      </c>
      <c r="J55" s="30">
        <f t="shared" si="2"/>
        <v>7.5187969924812026E-3</v>
      </c>
      <c r="K55" s="29">
        <v>4</v>
      </c>
      <c r="L55" s="30">
        <f t="shared" si="3"/>
        <v>3.007518796992481E-2</v>
      </c>
      <c r="M55" s="29">
        <v>0</v>
      </c>
      <c r="N55" s="30">
        <f t="shared" si="4"/>
        <v>0</v>
      </c>
      <c r="O55" s="29">
        <v>0</v>
      </c>
      <c r="P55" s="30">
        <f t="shared" si="5"/>
        <v>0</v>
      </c>
      <c r="Q55" s="29">
        <v>2</v>
      </c>
      <c r="R55" s="30">
        <f t="shared" si="6"/>
        <v>1.5037593984962405E-2</v>
      </c>
      <c r="S55" s="29">
        <v>0</v>
      </c>
      <c r="T55" s="30">
        <f t="shared" si="7"/>
        <v>0</v>
      </c>
      <c r="U55" s="29">
        <v>0</v>
      </c>
      <c r="V55" s="30">
        <f t="shared" si="8"/>
        <v>0</v>
      </c>
      <c r="W55" s="29">
        <v>0</v>
      </c>
      <c r="X55" s="30">
        <f t="shared" si="9"/>
        <v>0</v>
      </c>
      <c r="Y55" s="29">
        <v>0</v>
      </c>
      <c r="Z55" s="30">
        <f t="shared" si="10"/>
        <v>0</v>
      </c>
      <c r="AA55" s="29">
        <v>0</v>
      </c>
      <c r="AB55" s="30">
        <f t="shared" si="11"/>
        <v>0</v>
      </c>
      <c r="AC55" s="29">
        <v>0</v>
      </c>
      <c r="AD55" s="30">
        <f t="shared" si="12"/>
        <v>0</v>
      </c>
      <c r="AE55" s="29">
        <v>0</v>
      </c>
      <c r="AF55" s="30">
        <f t="shared" si="13"/>
        <v>0</v>
      </c>
      <c r="AG55" s="29">
        <v>0</v>
      </c>
      <c r="AH55" s="30">
        <f t="shared" si="14"/>
        <v>0</v>
      </c>
      <c r="AI55" s="29">
        <v>0</v>
      </c>
      <c r="AJ55" s="30">
        <f t="shared" si="15"/>
        <v>0</v>
      </c>
      <c r="AK55" s="29">
        <f t="shared" si="16"/>
        <v>131</v>
      </c>
      <c r="AL55" s="30">
        <f t="shared" si="17"/>
        <v>0.98496240601503759</v>
      </c>
      <c r="AM55" s="29">
        <v>2</v>
      </c>
      <c r="AN55" s="30">
        <f t="shared" si="18"/>
        <v>1.5037593984962405E-2</v>
      </c>
      <c r="AO55" s="29">
        <f t="shared" si="19"/>
        <v>133</v>
      </c>
      <c r="AP55" s="31">
        <f t="shared" si="21"/>
        <v>1</v>
      </c>
      <c r="AQ55" s="24"/>
      <c r="AR55" s="32">
        <v>714</v>
      </c>
      <c r="AS55" s="30">
        <f t="shared" si="20"/>
        <v>0.18627450980392157</v>
      </c>
    </row>
    <row r="56" spans="1:45" ht="14.1" customHeight="1">
      <c r="A56" s="27" t="s">
        <v>12</v>
      </c>
      <c r="B56" s="28">
        <v>406</v>
      </c>
      <c r="C56" s="28" t="s">
        <v>13</v>
      </c>
      <c r="D56" s="20"/>
      <c r="E56" s="29">
        <v>107</v>
      </c>
      <c r="F56" s="30">
        <f t="shared" si="0"/>
        <v>0.32822085889570551</v>
      </c>
      <c r="G56" s="29">
        <v>154</v>
      </c>
      <c r="H56" s="30">
        <f t="shared" si="1"/>
        <v>0.47239263803680981</v>
      </c>
      <c r="I56" s="29">
        <v>2</v>
      </c>
      <c r="J56" s="30">
        <f t="shared" si="2"/>
        <v>6.1349693251533744E-3</v>
      </c>
      <c r="K56" s="29">
        <v>23</v>
      </c>
      <c r="L56" s="30">
        <f t="shared" si="3"/>
        <v>7.0552147239263799E-2</v>
      </c>
      <c r="M56" s="29">
        <v>3</v>
      </c>
      <c r="N56" s="30">
        <f t="shared" si="4"/>
        <v>9.202453987730062E-3</v>
      </c>
      <c r="O56" s="29">
        <v>2</v>
      </c>
      <c r="P56" s="30">
        <f t="shared" si="5"/>
        <v>6.1349693251533744E-3</v>
      </c>
      <c r="Q56" s="29">
        <v>8</v>
      </c>
      <c r="R56" s="30">
        <f t="shared" si="6"/>
        <v>2.4539877300613498E-2</v>
      </c>
      <c r="S56" s="29">
        <v>4</v>
      </c>
      <c r="T56" s="30">
        <f t="shared" si="7"/>
        <v>1.2269938650306749E-2</v>
      </c>
      <c r="U56" s="29">
        <v>1</v>
      </c>
      <c r="V56" s="30">
        <f t="shared" si="8"/>
        <v>3.0674846625766872E-3</v>
      </c>
      <c r="W56" s="29">
        <v>7</v>
      </c>
      <c r="X56" s="30">
        <f t="shared" si="9"/>
        <v>2.1472392638036811E-2</v>
      </c>
      <c r="Y56" s="29">
        <v>0</v>
      </c>
      <c r="Z56" s="30">
        <f t="shared" si="10"/>
        <v>0</v>
      </c>
      <c r="AA56" s="29">
        <v>2</v>
      </c>
      <c r="AB56" s="30">
        <f t="shared" si="11"/>
        <v>6.1349693251533744E-3</v>
      </c>
      <c r="AC56" s="29">
        <v>1</v>
      </c>
      <c r="AD56" s="30">
        <f t="shared" si="12"/>
        <v>3.0674846625766872E-3</v>
      </c>
      <c r="AE56" s="29">
        <v>1</v>
      </c>
      <c r="AF56" s="30">
        <f t="shared" si="13"/>
        <v>3.0674846625766872E-3</v>
      </c>
      <c r="AG56" s="29">
        <v>0</v>
      </c>
      <c r="AH56" s="30">
        <f t="shared" si="14"/>
        <v>0</v>
      </c>
      <c r="AI56" s="29">
        <v>0</v>
      </c>
      <c r="AJ56" s="30">
        <f t="shared" si="15"/>
        <v>0</v>
      </c>
      <c r="AK56" s="29">
        <f t="shared" si="16"/>
        <v>315</v>
      </c>
      <c r="AL56" s="30">
        <f t="shared" si="17"/>
        <v>0.96625766871165641</v>
      </c>
      <c r="AM56" s="29">
        <v>11</v>
      </c>
      <c r="AN56" s="30">
        <f t="shared" si="18"/>
        <v>3.3742331288343558E-2</v>
      </c>
      <c r="AO56" s="29">
        <f t="shared" si="19"/>
        <v>326</v>
      </c>
      <c r="AP56" s="31">
        <f t="shared" si="21"/>
        <v>1</v>
      </c>
      <c r="AQ56" s="24"/>
      <c r="AR56" s="32">
        <v>532</v>
      </c>
      <c r="AS56" s="30">
        <f t="shared" si="20"/>
        <v>0.61278195488721809</v>
      </c>
    </row>
    <row r="57" spans="1:45" ht="14.1" customHeight="1">
      <c r="A57" s="27" t="s">
        <v>12</v>
      </c>
      <c r="B57" s="28">
        <v>407</v>
      </c>
      <c r="C57" s="28" t="s">
        <v>13</v>
      </c>
      <c r="D57" s="20"/>
      <c r="E57" s="29">
        <v>100</v>
      </c>
      <c r="F57" s="30">
        <f t="shared" si="0"/>
        <v>0.30120481927710846</v>
      </c>
      <c r="G57" s="29">
        <v>139</v>
      </c>
      <c r="H57" s="30">
        <f t="shared" si="1"/>
        <v>0.41867469879518071</v>
      </c>
      <c r="I57" s="29">
        <v>6</v>
      </c>
      <c r="J57" s="30">
        <f t="shared" si="2"/>
        <v>1.8072289156626505E-2</v>
      </c>
      <c r="K57" s="29">
        <v>9</v>
      </c>
      <c r="L57" s="30">
        <f t="shared" si="3"/>
        <v>2.710843373493976E-2</v>
      </c>
      <c r="M57" s="29">
        <v>3</v>
      </c>
      <c r="N57" s="30">
        <f t="shared" si="4"/>
        <v>9.0361445783132526E-3</v>
      </c>
      <c r="O57" s="29">
        <v>5</v>
      </c>
      <c r="P57" s="30">
        <f t="shared" si="5"/>
        <v>1.5060240963855422E-2</v>
      </c>
      <c r="Q57" s="29">
        <v>1</v>
      </c>
      <c r="R57" s="30">
        <f t="shared" si="6"/>
        <v>3.0120481927710845E-3</v>
      </c>
      <c r="S57" s="29">
        <v>54</v>
      </c>
      <c r="T57" s="30">
        <f t="shared" si="7"/>
        <v>0.16265060240963855</v>
      </c>
      <c r="U57" s="29">
        <v>3</v>
      </c>
      <c r="V57" s="30">
        <f t="shared" si="8"/>
        <v>9.0361445783132526E-3</v>
      </c>
      <c r="W57" s="29">
        <v>0</v>
      </c>
      <c r="X57" s="30">
        <f t="shared" si="9"/>
        <v>0</v>
      </c>
      <c r="Y57" s="29">
        <v>5</v>
      </c>
      <c r="Z57" s="30">
        <f t="shared" si="10"/>
        <v>1.5060240963855422E-2</v>
      </c>
      <c r="AA57" s="29">
        <v>3</v>
      </c>
      <c r="AB57" s="30">
        <f t="shared" si="11"/>
        <v>9.0361445783132526E-3</v>
      </c>
      <c r="AC57" s="29">
        <v>3</v>
      </c>
      <c r="AD57" s="30">
        <f t="shared" si="12"/>
        <v>9.0361445783132526E-3</v>
      </c>
      <c r="AE57" s="29">
        <v>1</v>
      </c>
      <c r="AF57" s="30">
        <f t="shared" si="13"/>
        <v>3.0120481927710845E-3</v>
      </c>
      <c r="AG57" s="29">
        <v>0</v>
      </c>
      <c r="AH57" s="30">
        <f t="shared" si="14"/>
        <v>0</v>
      </c>
      <c r="AI57" s="29">
        <v>0</v>
      </c>
      <c r="AJ57" s="30">
        <f t="shared" si="15"/>
        <v>0</v>
      </c>
      <c r="AK57" s="29">
        <f t="shared" si="16"/>
        <v>332</v>
      </c>
      <c r="AL57" s="30">
        <f t="shared" si="17"/>
        <v>1</v>
      </c>
      <c r="AM57" s="29">
        <v>0</v>
      </c>
      <c r="AN57" s="30">
        <f t="shared" si="18"/>
        <v>0</v>
      </c>
      <c r="AO57" s="29">
        <f t="shared" si="19"/>
        <v>332</v>
      </c>
      <c r="AP57" s="31">
        <f t="shared" si="21"/>
        <v>1</v>
      </c>
      <c r="AQ57" s="24"/>
      <c r="AR57" s="32">
        <v>395</v>
      </c>
      <c r="AS57" s="30">
        <f t="shared" si="20"/>
        <v>0.84050632911392409</v>
      </c>
    </row>
    <row r="58" spans="1:45" ht="14.1" customHeight="1">
      <c r="A58" s="27" t="s">
        <v>12</v>
      </c>
      <c r="B58" s="28">
        <v>407</v>
      </c>
      <c r="C58" s="28" t="s">
        <v>14</v>
      </c>
      <c r="D58" s="20"/>
      <c r="E58" s="29">
        <v>89</v>
      </c>
      <c r="F58" s="30">
        <f t="shared" si="0"/>
        <v>0.27051671732522797</v>
      </c>
      <c r="G58" s="29">
        <v>174</v>
      </c>
      <c r="H58" s="30">
        <f t="shared" si="1"/>
        <v>0.52887537993920974</v>
      </c>
      <c r="I58" s="29">
        <v>3</v>
      </c>
      <c r="J58" s="30">
        <f t="shared" si="2"/>
        <v>9.11854103343465E-3</v>
      </c>
      <c r="K58" s="29">
        <v>4</v>
      </c>
      <c r="L58" s="30">
        <f t="shared" si="3"/>
        <v>1.2158054711246201E-2</v>
      </c>
      <c r="M58" s="29">
        <v>2</v>
      </c>
      <c r="N58" s="30">
        <f t="shared" si="4"/>
        <v>6.0790273556231003E-3</v>
      </c>
      <c r="O58" s="29">
        <v>1</v>
      </c>
      <c r="P58" s="30">
        <f t="shared" si="5"/>
        <v>3.0395136778115501E-3</v>
      </c>
      <c r="Q58" s="29">
        <v>0</v>
      </c>
      <c r="R58" s="30">
        <f t="shared" si="6"/>
        <v>0</v>
      </c>
      <c r="S58" s="29">
        <v>41</v>
      </c>
      <c r="T58" s="30">
        <f t="shared" si="7"/>
        <v>0.12462006079027356</v>
      </c>
      <c r="U58" s="29">
        <v>1</v>
      </c>
      <c r="V58" s="30">
        <f t="shared" si="8"/>
        <v>3.0395136778115501E-3</v>
      </c>
      <c r="W58" s="29">
        <v>0</v>
      </c>
      <c r="X58" s="30">
        <f t="shared" si="9"/>
        <v>0</v>
      </c>
      <c r="Y58" s="29">
        <v>3</v>
      </c>
      <c r="Z58" s="30">
        <f t="shared" si="10"/>
        <v>9.11854103343465E-3</v>
      </c>
      <c r="AA58" s="29">
        <v>3</v>
      </c>
      <c r="AB58" s="30">
        <f t="shared" si="11"/>
        <v>9.11854103343465E-3</v>
      </c>
      <c r="AC58" s="29">
        <v>2</v>
      </c>
      <c r="AD58" s="30">
        <f t="shared" si="12"/>
        <v>6.0790273556231003E-3</v>
      </c>
      <c r="AE58" s="29">
        <v>1</v>
      </c>
      <c r="AF58" s="30">
        <f t="shared" si="13"/>
        <v>3.0395136778115501E-3</v>
      </c>
      <c r="AG58" s="29">
        <v>0</v>
      </c>
      <c r="AH58" s="30">
        <f t="shared" si="14"/>
        <v>0</v>
      </c>
      <c r="AI58" s="29">
        <v>0</v>
      </c>
      <c r="AJ58" s="30">
        <f t="shared" si="15"/>
        <v>0</v>
      </c>
      <c r="AK58" s="29">
        <f t="shared" si="16"/>
        <v>324</v>
      </c>
      <c r="AL58" s="30">
        <f t="shared" si="17"/>
        <v>0.98480243161094227</v>
      </c>
      <c r="AM58" s="29">
        <v>5</v>
      </c>
      <c r="AN58" s="30">
        <f t="shared" si="18"/>
        <v>1.5197568389057751E-2</v>
      </c>
      <c r="AO58" s="29">
        <f t="shared" si="19"/>
        <v>329</v>
      </c>
      <c r="AP58" s="31">
        <f t="shared" si="21"/>
        <v>1</v>
      </c>
      <c r="AQ58" s="24"/>
      <c r="AR58" s="32">
        <v>394</v>
      </c>
      <c r="AS58" s="30">
        <f t="shared" si="20"/>
        <v>0.8350253807106599</v>
      </c>
    </row>
    <row r="59" spans="1:45" ht="14.1" customHeight="1">
      <c r="A59" s="27" t="s">
        <v>12</v>
      </c>
      <c r="B59" s="28">
        <v>408</v>
      </c>
      <c r="C59" s="28" t="s">
        <v>13</v>
      </c>
      <c r="D59" s="20"/>
      <c r="E59" s="29">
        <v>121</v>
      </c>
      <c r="F59" s="30">
        <f t="shared" si="0"/>
        <v>0.29729729729729731</v>
      </c>
      <c r="G59" s="29">
        <v>224</v>
      </c>
      <c r="H59" s="30">
        <f t="shared" si="1"/>
        <v>0.55036855036855037</v>
      </c>
      <c r="I59" s="29">
        <v>3</v>
      </c>
      <c r="J59" s="30">
        <f t="shared" si="2"/>
        <v>7.3710073710073713E-3</v>
      </c>
      <c r="K59" s="29">
        <v>4</v>
      </c>
      <c r="L59" s="30">
        <f t="shared" si="3"/>
        <v>9.8280098280098278E-3</v>
      </c>
      <c r="M59" s="29">
        <v>0</v>
      </c>
      <c r="N59" s="30">
        <f t="shared" si="4"/>
        <v>0</v>
      </c>
      <c r="O59" s="29">
        <v>0</v>
      </c>
      <c r="P59" s="30">
        <f t="shared" si="5"/>
        <v>0</v>
      </c>
      <c r="Q59" s="29">
        <v>0</v>
      </c>
      <c r="R59" s="30">
        <f t="shared" si="6"/>
        <v>0</v>
      </c>
      <c r="S59" s="29">
        <v>35</v>
      </c>
      <c r="T59" s="30">
        <f t="shared" si="7"/>
        <v>8.5995085995085999E-2</v>
      </c>
      <c r="U59" s="29">
        <v>0</v>
      </c>
      <c r="V59" s="30">
        <f t="shared" si="8"/>
        <v>0</v>
      </c>
      <c r="W59" s="29">
        <v>1</v>
      </c>
      <c r="X59" s="30">
        <f t="shared" si="9"/>
        <v>2.4570024570024569E-3</v>
      </c>
      <c r="Y59" s="29">
        <v>3</v>
      </c>
      <c r="Z59" s="30">
        <f t="shared" si="10"/>
        <v>7.3710073710073713E-3</v>
      </c>
      <c r="AA59" s="29">
        <v>8</v>
      </c>
      <c r="AB59" s="30">
        <f t="shared" si="11"/>
        <v>1.9656019656019656E-2</v>
      </c>
      <c r="AC59" s="29">
        <v>2</v>
      </c>
      <c r="AD59" s="30">
        <f t="shared" si="12"/>
        <v>4.9140049140049139E-3</v>
      </c>
      <c r="AE59" s="29">
        <v>0</v>
      </c>
      <c r="AF59" s="30">
        <f t="shared" si="13"/>
        <v>0</v>
      </c>
      <c r="AG59" s="29">
        <v>0</v>
      </c>
      <c r="AH59" s="30">
        <f t="shared" si="14"/>
        <v>0</v>
      </c>
      <c r="AI59" s="29">
        <v>0</v>
      </c>
      <c r="AJ59" s="30">
        <f t="shared" si="15"/>
        <v>0</v>
      </c>
      <c r="AK59" s="29">
        <f t="shared" si="16"/>
        <v>401</v>
      </c>
      <c r="AL59" s="30">
        <f t="shared" si="17"/>
        <v>0.98525798525798525</v>
      </c>
      <c r="AM59" s="29">
        <v>6</v>
      </c>
      <c r="AN59" s="30">
        <f t="shared" si="18"/>
        <v>1.4742014742014743E-2</v>
      </c>
      <c r="AO59" s="29">
        <f t="shared" si="19"/>
        <v>407</v>
      </c>
      <c r="AP59" s="31">
        <f t="shared" si="21"/>
        <v>1</v>
      </c>
      <c r="AQ59" s="24"/>
      <c r="AR59" s="32">
        <v>454</v>
      </c>
      <c r="AS59" s="30">
        <f t="shared" si="20"/>
        <v>0.8964757709251101</v>
      </c>
    </row>
    <row r="60" spans="1:45" ht="14.1" customHeight="1">
      <c r="A60" s="27" t="s">
        <v>12</v>
      </c>
      <c r="B60" s="28">
        <v>409</v>
      </c>
      <c r="C60" s="28" t="s">
        <v>13</v>
      </c>
      <c r="D60" s="20"/>
      <c r="E60" s="29">
        <v>88</v>
      </c>
      <c r="F60" s="30">
        <f t="shared" si="0"/>
        <v>0.2565597667638484</v>
      </c>
      <c r="G60" s="29">
        <v>157</v>
      </c>
      <c r="H60" s="30">
        <f t="shared" si="1"/>
        <v>0.45772594752186591</v>
      </c>
      <c r="I60" s="29">
        <v>0</v>
      </c>
      <c r="J60" s="30">
        <f t="shared" si="2"/>
        <v>0</v>
      </c>
      <c r="K60" s="29">
        <v>0</v>
      </c>
      <c r="L60" s="30">
        <f t="shared" si="3"/>
        <v>0</v>
      </c>
      <c r="M60" s="29">
        <v>0</v>
      </c>
      <c r="N60" s="30">
        <f t="shared" si="4"/>
        <v>0</v>
      </c>
      <c r="O60" s="29">
        <v>0</v>
      </c>
      <c r="P60" s="30">
        <f t="shared" si="5"/>
        <v>0</v>
      </c>
      <c r="Q60" s="29">
        <v>0</v>
      </c>
      <c r="R60" s="30">
        <f t="shared" si="6"/>
        <v>0</v>
      </c>
      <c r="S60" s="29">
        <v>88</v>
      </c>
      <c r="T60" s="30">
        <f t="shared" si="7"/>
        <v>0.2565597667638484</v>
      </c>
      <c r="U60" s="29">
        <v>0</v>
      </c>
      <c r="V60" s="30">
        <f t="shared" si="8"/>
        <v>0</v>
      </c>
      <c r="W60" s="29">
        <v>2</v>
      </c>
      <c r="X60" s="30">
        <f t="shared" si="9"/>
        <v>5.8309037900874635E-3</v>
      </c>
      <c r="Y60" s="29">
        <v>0</v>
      </c>
      <c r="Z60" s="30">
        <f t="shared" si="10"/>
        <v>0</v>
      </c>
      <c r="AA60" s="29">
        <v>0</v>
      </c>
      <c r="AB60" s="30">
        <f t="shared" si="11"/>
        <v>0</v>
      </c>
      <c r="AC60" s="29">
        <v>0</v>
      </c>
      <c r="AD60" s="30">
        <f t="shared" si="12"/>
        <v>0</v>
      </c>
      <c r="AE60" s="29">
        <v>0</v>
      </c>
      <c r="AF60" s="30">
        <f t="shared" si="13"/>
        <v>0</v>
      </c>
      <c r="AG60" s="29">
        <v>0</v>
      </c>
      <c r="AH60" s="30">
        <f t="shared" si="14"/>
        <v>0</v>
      </c>
      <c r="AI60" s="29">
        <v>0</v>
      </c>
      <c r="AJ60" s="30">
        <f t="shared" si="15"/>
        <v>0</v>
      </c>
      <c r="AK60" s="29">
        <f t="shared" si="16"/>
        <v>335</v>
      </c>
      <c r="AL60" s="30">
        <f t="shared" si="17"/>
        <v>0.97667638483965014</v>
      </c>
      <c r="AM60" s="29">
        <v>8</v>
      </c>
      <c r="AN60" s="30">
        <f t="shared" si="18"/>
        <v>2.3323615160349854E-2</v>
      </c>
      <c r="AO60" s="29">
        <f t="shared" si="19"/>
        <v>343</v>
      </c>
      <c r="AP60" s="31">
        <f t="shared" si="21"/>
        <v>1</v>
      </c>
      <c r="AQ60" s="24"/>
      <c r="AR60" s="32">
        <v>396</v>
      </c>
      <c r="AS60" s="30">
        <f t="shared" si="20"/>
        <v>0.86616161616161613</v>
      </c>
    </row>
    <row r="61" spans="1:45" ht="14.1" customHeight="1">
      <c r="A61" s="27" t="s">
        <v>12</v>
      </c>
      <c r="B61" s="28">
        <v>409</v>
      </c>
      <c r="C61" s="28" t="s">
        <v>14</v>
      </c>
      <c r="D61" s="20"/>
      <c r="E61" s="29">
        <v>81</v>
      </c>
      <c r="F61" s="30">
        <f t="shared" si="0"/>
        <v>0.23684210526315788</v>
      </c>
      <c r="G61" s="29">
        <v>152</v>
      </c>
      <c r="H61" s="30">
        <f t="shared" si="1"/>
        <v>0.44444444444444442</v>
      </c>
      <c r="I61" s="29">
        <v>2</v>
      </c>
      <c r="J61" s="30">
        <f t="shared" si="2"/>
        <v>5.8479532163742687E-3</v>
      </c>
      <c r="K61" s="29">
        <v>8</v>
      </c>
      <c r="L61" s="30">
        <f t="shared" si="3"/>
        <v>2.3391812865497075E-2</v>
      </c>
      <c r="M61" s="29">
        <v>2</v>
      </c>
      <c r="N61" s="30">
        <f t="shared" si="4"/>
        <v>5.8479532163742687E-3</v>
      </c>
      <c r="O61" s="29">
        <v>3</v>
      </c>
      <c r="P61" s="30">
        <f t="shared" si="5"/>
        <v>8.771929824561403E-3</v>
      </c>
      <c r="Q61" s="29">
        <v>2</v>
      </c>
      <c r="R61" s="30">
        <f t="shared" si="6"/>
        <v>5.8479532163742687E-3</v>
      </c>
      <c r="S61" s="29">
        <v>70</v>
      </c>
      <c r="T61" s="30">
        <f t="shared" si="7"/>
        <v>0.2046783625730994</v>
      </c>
      <c r="U61" s="29">
        <v>1</v>
      </c>
      <c r="V61" s="30">
        <f t="shared" si="8"/>
        <v>2.9239766081871343E-3</v>
      </c>
      <c r="W61" s="29">
        <v>4</v>
      </c>
      <c r="X61" s="30">
        <f t="shared" si="9"/>
        <v>1.1695906432748537E-2</v>
      </c>
      <c r="Y61" s="29">
        <v>1</v>
      </c>
      <c r="Z61" s="30">
        <f t="shared" si="10"/>
        <v>2.9239766081871343E-3</v>
      </c>
      <c r="AA61" s="29">
        <v>3</v>
      </c>
      <c r="AB61" s="30">
        <f t="shared" si="11"/>
        <v>8.771929824561403E-3</v>
      </c>
      <c r="AC61" s="29">
        <v>1</v>
      </c>
      <c r="AD61" s="30">
        <f t="shared" si="12"/>
        <v>2.9239766081871343E-3</v>
      </c>
      <c r="AE61" s="29">
        <v>0</v>
      </c>
      <c r="AF61" s="30">
        <f t="shared" si="13"/>
        <v>0</v>
      </c>
      <c r="AG61" s="29">
        <v>0</v>
      </c>
      <c r="AH61" s="30">
        <f t="shared" si="14"/>
        <v>0</v>
      </c>
      <c r="AI61" s="29">
        <v>0</v>
      </c>
      <c r="AJ61" s="30">
        <f t="shared" si="15"/>
        <v>0</v>
      </c>
      <c r="AK61" s="29">
        <f t="shared" si="16"/>
        <v>330</v>
      </c>
      <c r="AL61" s="30">
        <f t="shared" si="17"/>
        <v>0.96491228070175439</v>
      </c>
      <c r="AM61" s="29">
        <v>12</v>
      </c>
      <c r="AN61" s="30">
        <f t="shared" si="18"/>
        <v>3.5087719298245612E-2</v>
      </c>
      <c r="AO61" s="29">
        <f t="shared" si="19"/>
        <v>342</v>
      </c>
      <c r="AP61" s="31">
        <f t="shared" si="21"/>
        <v>1</v>
      </c>
      <c r="AQ61" s="24"/>
      <c r="AR61" s="32">
        <v>396</v>
      </c>
      <c r="AS61" s="30">
        <f t="shared" si="20"/>
        <v>0.86363636363636365</v>
      </c>
    </row>
    <row r="62" spans="1:45" ht="14.1" customHeight="1">
      <c r="A62" s="27" t="s">
        <v>12</v>
      </c>
      <c r="B62" s="28">
        <v>410</v>
      </c>
      <c r="C62" s="28" t="s">
        <v>13</v>
      </c>
      <c r="D62" s="20"/>
      <c r="E62" s="29">
        <v>125</v>
      </c>
      <c r="F62" s="30">
        <f t="shared" si="0"/>
        <v>0.20193861066235863</v>
      </c>
      <c r="G62" s="29">
        <v>254</v>
      </c>
      <c r="H62" s="30">
        <f t="shared" si="1"/>
        <v>0.41033925686591277</v>
      </c>
      <c r="I62" s="29">
        <v>3</v>
      </c>
      <c r="J62" s="30">
        <f t="shared" si="2"/>
        <v>4.8465266558966073E-3</v>
      </c>
      <c r="K62" s="29">
        <v>17</v>
      </c>
      <c r="L62" s="30">
        <f t="shared" si="3"/>
        <v>2.7463651050080775E-2</v>
      </c>
      <c r="M62" s="29">
        <v>7</v>
      </c>
      <c r="N62" s="30">
        <f t="shared" si="4"/>
        <v>1.1308562197092083E-2</v>
      </c>
      <c r="O62" s="29">
        <v>0</v>
      </c>
      <c r="P62" s="30">
        <f t="shared" si="5"/>
        <v>0</v>
      </c>
      <c r="Q62" s="29">
        <v>17</v>
      </c>
      <c r="R62" s="30">
        <f t="shared" si="6"/>
        <v>2.7463651050080775E-2</v>
      </c>
      <c r="S62" s="29">
        <v>169</v>
      </c>
      <c r="T62" s="30">
        <f t="shared" si="7"/>
        <v>0.27302100161550891</v>
      </c>
      <c r="U62" s="29">
        <v>5</v>
      </c>
      <c r="V62" s="30">
        <f t="shared" si="8"/>
        <v>8.0775444264943458E-3</v>
      </c>
      <c r="W62" s="29">
        <v>2</v>
      </c>
      <c r="X62" s="30">
        <f t="shared" si="9"/>
        <v>3.2310177705977385E-3</v>
      </c>
      <c r="Y62" s="29">
        <v>4</v>
      </c>
      <c r="Z62" s="30">
        <f t="shared" si="10"/>
        <v>6.462035541195477E-3</v>
      </c>
      <c r="AA62" s="29">
        <v>4</v>
      </c>
      <c r="AB62" s="30">
        <f t="shared" si="11"/>
        <v>6.462035541195477E-3</v>
      </c>
      <c r="AC62" s="29">
        <v>0</v>
      </c>
      <c r="AD62" s="30">
        <f t="shared" si="12"/>
        <v>0</v>
      </c>
      <c r="AE62" s="29">
        <v>1</v>
      </c>
      <c r="AF62" s="30">
        <f t="shared" si="13"/>
        <v>1.6155088852988692E-3</v>
      </c>
      <c r="AG62" s="29">
        <v>0</v>
      </c>
      <c r="AH62" s="30">
        <f t="shared" si="14"/>
        <v>0</v>
      </c>
      <c r="AI62" s="29">
        <v>0</v>
      </c>
      <c r="AJ62" s="30">
        <f t="shared" si="15"/>
        <v>0</v>
      </c>
      <c r="AK62" s="29">
        <f t="shared" si="16"/>
        <v>608</v>
      </c>
      <c r="AL62" s="30">
        <f t="shared" si="17"/>
        <v>0.9822294022617124</v>
      </c>
      <c r="AM62" s="29">
        <v>11</v>
      </c>
      <c r="AN62" s="30">
        <f t="shared" si="18"/>
        <v>1.7770597738287562E-2</v>
      </c>
      <c r="AO62" s="29">
        <f t="shared" si="19"/>
        <v>619</v>
      </c>
      <c r="AP62" s="31">
        <f t="shared" si="21"/>
        <v>1</v>
      </c>
      <c r="AQ62" s="24"/>
      <c r="AR62" s="32">
        <v>721</v>
      </c>
      <c r="AS62" s="30">
        <f t="shared" si="20"/>
        <v>0.85852981969486819</v>
      </c>
    </row>
    <row r="63" spans="1:45" ht="14.1" customHeight="1">
      <c r="A63" s="27" t="s">
        <v>12</v>
      </c>
      <c r="B63" s="28">
        <v>410</v>
      </c>
      <c r="C63" s="28" t="s">
        <v>14</v>
      </c>
      <c r="D63" s="20"/>
      <c r="E63" s="29">
        <v>142</v>
      </c>
      <c r="F63" s="30">
        <f t="shared" si="0"/>
        <v>0.22792937399678972</v>
      </c>
      <c r="G63" s="29">
        <v>227</v>
      </c>
      <c r="H63" s="30">
        <f t="shared" si="1"/>
        <v>0.36436597110754415</v>
      </c>
      <c r="I63" s="29">
        <v>4</v>
      </c>
      <c r="J63" s="30">
        <f t="shared" si="2"/>
        <v>6.420545746388443E-3</v>
      </c>
      <c r="K63" s="29">
        <v>14</v>
      </c>
      <c r="L63" s="30">
        <f t="shared" si="3"/>
        <v>2.247191011235955E-2</v>
      </c>
      <c r="M63" s="29">
        <v>4</v>
      </c>
      <c r="N63" s="30">
        <f t="shared" si="4"/>
        <v>6.420545746388443E-3</v>
      </c>
      <c r="O63" s="29">
        <v>4</v>
      </c>
      <c r="P63" s="30">
        <f t="shared" si="5"/>
        <v>6.420545746388443E-3</v>
      </c>
      <c r="Q63" s="29">
        <v>5</v>
      </c>
      <c r="R63" s="30">
        <f t="shared" si="6"/>
        <v>8.0256821829855531E-3</v>
      </c>
      <c r="S63" s="29">
        <v>196</v>
      </c>
      <c r="T63" s="30">
        <f t="shared" si="7"/>
        <v>0.3146067415730337</v>
      </c>
      <c r="U63" s="29">
        <v>5</v>
      </c>
      <c r="V63" s="30">
        <f t="shared" si="8"/>
        <v>8.0256821829855531E-3</v>
      </c>
      <c r="W63" s="29">
        <v>2</v>
      </c>
      <c r="X63" s="30">
        <f t="shared" si="9"/>
        <v>3.2102728731942215E-3</v>
      </c>
      <c r="Y63" s="29">
        <v>2</v>
      </c>
      <c r="Z63" s="30">
        <f t="shared" si="10"/>
        <v>3.2102728731942215E-3</v>
      </c>
      <c r="AA63" s="29">
        <v>2</v>
      </c>
      <c r="AB63" s="30">
        <f t="shared" si="11"/>
        <v>3.2102728731942215E-3</v>
      </c>
      <c r="AC63" s="29">
        <v>0</v>
      </c>
      <c r="AD63" s="30">
        <f t="shared" si="12"/>
        <v>0</v>
      </c>
      <c r="AE63" s="29">
        <v>0</v>
      </c>
      <c r="AF63" s="30">
        <f t="shared" si="13"/>
        <v>0</v>
      </c>
      <c r="AG63" s="29">
        <v>0</v>
      </c>
      <c r="AH63" s="30">
        <f t="shared" si="14"/>
        <v>0</v>
      </c>
      <c r="AI63" s="29">
        <v>0</v>
      </c>
      <c r="AJ63" s="30">
        <f t="shared" si="15"/>
        <v>0</v>
      </c>
      <c r="AK63" s="29">
        <f t="shared" si="16"/>
        <v>607</v>
      </c>
      <c r="AL63" s="30">
        <f t="shared" si="17"/>
        <v>0.9743178170144462</v>
      </c>
      <c r="AM63" s="29">
        <v>16</v>
      </c>
      <c r="AN63" s="30">
        <f t="shared" si="18"/>
        <v>2.5682182985553772E-2</v>
      </c>
      <c r="AO63" s="29">
        <f t="shared" si="19"/>
        <v>623</v>
      </c>
      <c r="AP63" s="31">
        <f t="shared" si="21"/>
        <v>1</v>
      </c>
      <c r="AQ63" s="24"/>
      <c r="AR63" s="32">
        <v>721</v>
      </c>
      <c r="AS63" s="30">
        <f t="shared" si="20"/>
        <v>0.86407766990291257</v>
      </c>
    </row>
    <row r="64" spans="1:45" ht="14.1" customHeight="1">
      <c r="A64" s="27" t="s">
        <v>12</v>
      </c>
      <c r="B64" s="28">
        <v>411</v>
      </c>
      <c r="C64" s="28" t="s">
        <v>13</v>
      </c>
      <c r="D64" s="20"/>
      <c r="E64" s="29">
        <v>89</v>
      </c>
      <c r="F64" s="30">
        <f t="shared" si="0"/>
        <v>0.34362934362934361</v>
      </c>
      <c r="G64" s="29">
        <v>129</v>
      </c>
      <c r="H64" s="30">
        <f t="shared" si="1"/>
        <v>0.49806949806949807</v>
      </c>
      <c r="I64" s="29">
        <v>0</v>
      </c>
      <c r="J64" s="30">
        <f t="shared" si="2"/>
        <v>0</v>
      </c>
      <c r="K64" s="29">
        <v>0</v>
      </c>
      <c r="L64" s="30">
        <f t="shared" si="3"/>
        <v>0</v>
      </c>
      <c r="M64" s="29">
        <v>1</v>
      </c>
      <c r="N64" s="30">
        <f t="shared" si="4"/>
        <v>3.8610038610038611E-3</v>
      </c>
      <c r="O64" s="29">
        <v>0</v>
      </c>
      <c r="P64" s="30">
        <f t="shared" si="5"/>
        <v>0</v>
      </c>
      <c r="Q64" s="29">
        <v>34</v>
      </c>
      <c r="R64" s="30">
        <f t="shared" si="6"/>
        <v>0.13127413127413126</v>
      </c>
      <c r="S64" s="29">
        <v>0</v>
      </c>
      <c r="T64" s="30">
        <f t="shared" si="7"/>
        <v>0</v>
      </c>
      <c r="U64" s="29">
        <v>0</v>
      </c>
      <c r="V64" s="30">
        <f t="shared" si="8"/>
        <v>0</v>
      </c>
      <c r="W64" s="29">
        <v>0</v>
      </c>
      <c r="X64" s="30">
        <f t="shared" si="9"/>
        <v>0</v>
      </c>
      <c r="Y64" s="29">
        <v>0</v>
      </c>
      <c r="Z64" s="30">
        <f t="shared" si="10"/>
        <v>0</v>
      </c>
      <c r="AA64" s="29">
        <v>0</v>
      </c>
      <c r="AB64" s="30">
        <f t="shared" si="11"/>
        <v>0</v>
      </c>
      <c r="AC64" s="29">
        <v>1</v>
      </c>
      <c r="AD64" s="30">
        <f t="shared" si="12"/>
        <v>3.8610038610038611E-3</v>
      </c>
      <c r="AE64" s="29">
        <v>0</v>
      </c>
      <c r="AF64" s="30">
        <f t="shared" si="13"/>
        <v>0</v>
      </c>
      <c r="AG64" s="29">
        <v>0</v>
      </c>
      <c r="AH64" s="30">
        <f t="shared" si="14"/>
        <v>0</v>
      </c>
      <c r="AI64" s="29">
        <v>0</v>
      </c>
      <c r="AJ64" s="30">
        <f t="shared" si="15"/>
        <v>0</v>
      </c>
      <c r="AK64" s="29">
        <f t="shared" si="16"/>
        <v>254</v>
      </c>
      <c r="AL64" s="30">
        <f t="shared" si="17"/>
        <v>0.98069498069498073</v>
      </c>
      <c r="AM64" s="29">
        <v>5</v>
      </c>
      <c r="AN64" s="30">
        <f t="shared" si="18"/>
        <v>1.9305019305019305E-2</v>
      </c>
      <c r="AO64" s="29">
        <f t="shared" si="19"/>
        <v>259</v>
      </c>
      <c r="AP64" s="31">
        <f t="shared" si="21"/>
        <v>1</v>
      </c>
      <c r="AQ64" s="24"/>
      <c r="AR64" s="32">
        <v>287</v>
      </c>
      <c r="AS64" s="30">
        <f t="shared" si="20"/>
        <v>0.90243902439024393</v>
      </c>
    </row>
    <row r="65" spans="1:45" ht="14.1" customHeight="1">
      <c r="A65" s="27" t="s">
        <v>12</v>
      </c>
      <c r="B65" s="28">
        <v>411</v>
      </c>
      <c r="C65" s="28" t="s">
        <v>18</v>
      </c>
      <c r="D65" s="20"/>
      <c r="E65" s="29">
        <v>79</v>
      </c>
      <c r="F65" s="30">
        <f t="shared" si="0"/>
        <v>0.19082125603864733</v>
      </c>
      <c r="G65" s="29">
        <v>190</v>
      </c>
      <c r="H65" s="30">
        <f t="shared" si="1"/>
        <v>0.45893719806763283</v>
      </c>
      <c r="I65" s="29">
        <v>0</v>
      </c>
      <c r="J65" s="30">
        <f t="shared" si="2"/>
        <v>0</v>
      </c>
      <c r="K65" s="29">
        <v>4</v>
      </c>
      <c r="L65" s="30">
        <f t="shared" si="3"/>
        <v>9.6618357487922701E-3</v>
      </c>
      <c r="M65" s="29">
        <v>12</v>
      </c>
      <c r="N65" s="30">
        <f t="shared" si="4"/>
        <v>2.8985507246376812E-2</v>
      </c>
      <c r="O65" s="29">
        <v>4</v>
      </c>
      <c r="P65" s="30">
        <f t="shared" si="5"/>
        <v>9.6618357487922701E-3</v>
      </c>
      <c r="Q65" s="29">
        <v>4</v>
      </c>
      <c r="R65" s="30">
        <f t="shared" si="6"/>
        <v>9.6618357487922701E-3</v>
      </c>
      <c r="S65" s="29">
        <v>101</v>
      </c>
      <c r="T65" s="30">
        <f t="shared" si="7"/>
        <v>0.24396135265700483</v>
      </c>
      <c r="U65" s="29">
        <v>2</v>
      </c>
      <c r="V65" s="30">
        <f t="shared" si="8"/>
        <v>4.830917874396135E-3</v>
      </c>
      <c r="W65" s="29">
        <v>0</v>
      </c>
      <c r="X65" s="30">
        <f t="shared" si="9"/>
        <v>0</v>
      </c>
      <c r="Y65" s="29">
        <v>0</v>
      </c>
      <c r="Z65" s="30">
        <f t="shared" si="10"/>
        <v>0</v>
      </c>
      <c r="AA65" s="29">
        <v>3</v>
      </c>
      <c r="AB65" s="30">
        <f t="shared" si="11"/>
        <v>7.246376811594203E-3</v>
      </c>
      <c r="AC65" s="29">
        <v>2</v>
      </c>
      <c r="AD65" s="30">
        <f t="shared" si="12"/>
        <v>4.830917874396135E-3</v>
      </c>
      <c r="AE65" s="29">
        <v>0</v>
      </c>
      <c r="AF65" s="30">
        <f t="shared" si="13"/>
        <v>0</v>
      </c>
      <c r="AG65" s="29">
        <v>0</v>
      </c>
      <c r="AH65" s="30">
        <f t="shared" si="14"/>
        <v>0</v>
      </c>
      <c r="AI65" s="29">
        <v>0</v>
      </c>
      <c r="AJ65" s="30">
        <f t="shared" si="15"/>
        <v>0</v>
      </c>
      <c r="AK65" s="29">
        <f t="shared" si="16"/>
        <v>401</v>
      </c>
      <c r="AL65" s="30">
        <f t="shared" si="17"/>
        <v>0.96859903381642509</v>
      </c>
      <c r="AM65" s="29">
        <v>13</v>
      </c>
      <c r="AN65" s="30">
        <f t="shared" si="18"/>
        <v>3.140096618357488E-2</v>
      </c>
      <c r="AO65" s="29">
        <f t="shared" si="19"/>
        <v>414</v>
      </c>
      <c r="AP65" s="31">
        <f t="shared" si="21"/>
        <v>1</v>
      </c>
      <c r="AQ65" s="24"/>
      <c r="AR65" s="32">
        <v>462</v>
      </c>
      <c r="AS65" s="30">
        <f t="shared" si="20"/>
        <v>0.89610389610389607</v>
      </c>
    </row>
    <row r="66" spans="1:45" ht="14.1" customHeight="1">
      <c r="A66" s="33" t="s">
        <v>12</v>
      </c>
      <c r="B66" s="34">
        <v>412</v>
      </c>
      <c r="C66" s="34" t="s">
        <v>13</v>
      </c>
      <c r="D66" s="20"/>
      <c r="E66" s="35">
        <v>104</v>
      </c>
      <c r="F66" s="36">
        <f t="shared" si="0"/>
        <v>0.32601880877742945</v>
      </c>
      <c r="G66" s="35">
        <v>121</v>
      </c>
      <c r="H66" s="36">
        <f t="shared" si="1"/>
        <v>0.37931034482758619</v>
      </c>
      <c r="I66" s="35">
        <v>3</v>
      </c>
      <c r="J66" s="36">
        <f t="shared" si="2"/>
        <v>9.4043887147335428E-3</v>
      </c>
      <c r="K66" s="35">
        <v>10</v>
      </c>
      <c r="L66" s="36">
        <f t="shared" si="3"/>
        <v>3.1347962382445138E-2</v>
      </c>
      <c r="M66" s="35">
        <v>12</v>
      </c>
      <c r="N66" s="36">
        <f t="shared" si="4"/>
        <v>3.7617554858934171E-2</v>
      </c>
      <c r="O66" s="35">
        <v>2</v>
      </c>
      <c r="P66" s="36">
        <f t="shared" si="5"/>
        <v>6.269592476489028E-3</v>
      </c>
      <c r="Q66" s="35">
        <v>0</v>
      </c>
      <c r="R66" s="36">
        <f t="shared" si="6"/>
        <v>0</v>
      </c>
      <c r="S66" s="35">
        <v>55</v>
      </c>
      <c r="T66" s="36">
        <f t="shared" si="7"/>
        <v>0.17241379310344829</v>
      </c>
      <c r="U66" s="35">
        <v>0</v>
      </c>
      <c r="V66" s="36">
        <f t="shared" si="8"/>
        <v>0</v>
      </c>
      <c r="W66" s="35">
        <v>0</v>
      </c>
      <c r="X66" s="36">
        <f t="shared" si="9"/>
        <v>0</v>
      </c>
      <c r="Y66" s="35">
        <v>2</v>
      </c>
      <c r="Z66" s="36">
        <f t="shared" si="10"/>
        <v>6.269592476489028E-3</v>
      </c>
      <c r="AA66" s="35">
        <v>3</v>
      </c>
      <c r="AB66" s="36">
        <f t="shared" si="11"/>
        <v>9.4043887147335428E-3</v>
      </c>
      <c r="AC66" s="35">
        <v>2</v>
      </c>
      <c r="AD66" s="36">
        <f t="shared" si="12"/>
        <v>6.269592476489028E-3</v>
      </c>
      <c r="AE66" s="35">
        <v>0</v>
      </c>
      <c r="AF66" s="36">
        <f t="shared" si="13"/>
        <v>0</v>
      </c>
      <c r="AG66" s="35">
        <v>0</v>
      </c>
      <c r="AH66" s="36">
        <f t="shared" si="14"/>
        <v>0</v>
      </c>
      <c r="AI66" s="35">
        <v>0</v>
      </c>
      <c r="AJ66" s="36">
        <f t="shared" si="15"/>
        <v>0</v>
      </c>
      <c r="AK66" s="35">
        <f t="shared" si="16"/>
        <v>314</v>
      </c>
      <c r="AL66" s="36">
        <f t="shared" si="17"/>
        <v>0.98432601880877746</v>
      </c>
      <c r="AM66" s="35">
        <v>5</v>
      </c>
      <c r="AN66" s="36">
        <f t="shared" si="18"/>
        <v>1.5673981191222569E-2</v>
      </c>
      <c r="AO66" s="35">
        <f t="shared" si="19"/>
        <v>319</v>
      </c>
      <c r="AP66" s="37">
        <f t="shared" si="21"/>
        <v>1</v>
      </c>
      <c r="AQ66" s="24"/>
      <c r="AR66" s="38">
        <v>329</v>
      </c>
      <c r="AS66" s="36">
        <f t="shared" si="20"/>
        <v>0.96960486322188455</v>
      </c>
    </row>
    <row r="67" spans="1:45" ht="3" customHeight="1"/>
    <row r="68" spans="1:45" s="42" customFormat="1" ht="14.1" customHeight="1">
      <c r="A68" s="53" t="s">
        <v>19</v>
      </c>
      <c r="B68" s="55">
        <f t="array" ref="B68">SUM(IFERROR(1/COUNTIF(B13:B66,B13:B66),0))</f>
        <v>32</v>
      </c>
      <c r="C68" s="57">
        <f>COUNTA(B13:B66)</f>
        <v>54</v>
      </c>
      <c r="D68" s="40"/>
      <c r="E68" s="47">
        <f>SUM(E13:E66)</f>
        <v>5189</v>
      </c>
      <c r="F68" s="48"/>
      <c r="G68" s="47">
        <f t="shared" ref="G68" si="22">SUM(G13:G66)</f>
        <v>9308</v>
      </c>
      <c r="H68" s="48"/>
      <c r="I68" s="47">
        <f t="shared" ref="I68" si="23">SUM(I13:I66)</f>
        <v>166</v>
      </c>
      <c r="J68" s="48"/>
      <c r="K68" s="47">
        <f t="shared" ref="K68" si="24">SUM(K13:K66)</f>
        <v>1139</v>
      </c>
      <c r="L68" s="48"/>
      <c r="M68" s="47">
        <f t="shared" ref="M68" si="25">SUM(M13:M66)</f>
        <v>327</v>
      </c>
      <c r="N68" s="48"/>
      <c r="O68" s="47">
        <f t="shared" ref="O68" si="26">SUM(O13:O66)</f>
        <v>127</v>
      </c>
      <c r="P68" s="48"/>
      <c r="Q68" s="47">
        <f t="shared" ref="Q68" si="27">SUM(Q13:Q66)</f>
        <v>286</v>
      </c>
      <c r="R68" s="48"/>
      <c r="S68" s="47">
        <f t="shared" ref="S68" si="28">SUM(S13:S66)</f>
        <v>1943</v>
      </c>
      <c r="T68" s="48"/>
      <c r="U68" s="47">
        <f t="shared" ref="U68" si="29">SUM(U13:U66)</f>
        <v>148</v>
      </c>
      <c r="V68" s="48"/>
      <c r="W68" s="47">
        <f t="shared" ref="W68" si="30">SUM(W13:W66)</f>
        <v>43</v>
      </c>
      <c r="X68" s="48"/>
      <c r="Y68" s="47">
        <f t="shared" ref="Y68" si="31">SUM(Y13:Y66)</f>
        <v>386</v>
      </c>
      <c r="Z68" s="48"/>
      <c r="AA68" s="47">
        <f t="shared" ref="AA68" si="32">SUM(AA13:AA66)</f>
        <v>263</v>
      </c>
      <c r="AB68" s="48"/>
      <c r="AC68" s="47">
        <f t="shared" ref="AC68" si="33">SUM(AC13:AC66)</f>
        <v>101</v>
      </c>
      <c r="AD68" s="48"/>
      <c r="AE68" s="47">
        <f t="shared" ref="AE68" si="34">SUM(AE13:AE66)</f>
        <v>32</v>
      </c>
      <c r="AF68" s="48"/>
      <c r="AG68" s="47">
        <f t="shared" ref="AG68" si="35">SUM(AG13:AG66)</f>
        <v>1</v>
      </c>
      <c r="AH68" s="48"/>
      <c r="AI68" s="47">
        <f t="shared" ref="AI68" si="36">SUM(AI13:AI66)</f>
        <v>0</v>
      </c>
      <c r="AJ68" s="48"/>
      <c r="AK68" s="47">
        <f t="shared" ref="AK68" si="37">SUM(AK13:AK66)</f>
        <v>19459</v>
      </c>
      <c r="AL68" s="48"/>
      <c r="AM68" s="47">
        <f t="shared" ref="AM68" si="38">SUM(AM13:AM66)</f>
        <v>623</v>
      </c>
      <c r="AN68" s="48"/>
      <c r="AO68" s="47">
        <f>SUM(AO13:AO66)</f>
        <v>20082</v>
      </c>
      <c r="AP68" s="48"/>
      <c r="AQ68" s="41"/>
      <c r="AR68" s="47">
        <f>SUM(AR13:AR66)</f>
        <v>26997</v>
      </c>
      <c r="AS68" s="48"/>
    </row>
    <row r="69" spans="1:45" ht="14.1" customHeight="1">
      <c r="A69" s="54"/>
      <c r="B69" s="56"/>
      <c r="C69" s="58"/>
      <c r="E69" s="43">
        <f>IF(E68&gt;0,E68/$AO68,0)</f>
        <v>0.25839059854596158</v>
      </c>
      <c r="F69" s="44"/>
      <c r="G69" s="43">
        <f>IF(G68&gt;0,G68/$AO68,0)</f>
        <v>0.46349965142914051</v>
      </c>
      <c r="H69" s="44"/>
      <c r="I69" s="43">
        <f>IF(I68&gt;0,I68/$AO68,0)</f>
        <v>8.2661089532915042E-3</v>
      </c>
      <c r="J69" s="44"/>
      <c r="K69" s="43">
        <f>IF(K68&gt;0,K68/$AO68,0)</f>
        <v>5.6717458420476048E-2</v>
      </c>
      <c r="L69" s="44"/>
      <c r="M69" s="43">
        <f>IF(M68&gt;0,M68/$AO68,0)</f>
        <v>1.6283238721242904E-2</v>
      </c>
      <c r="N69" s="44"/>
      <c r="O69" s="43">
        <f>IF(O68&gt;0,O68/$AO68,0)</f>
        <v>6.3240713076386816E-3</v>
      </c>
      <c r="P69" s="44"/>
      <c r="Q69" s="43">
        <f>IF(Q68&gt;0,Q68/$AO68,0)</f>
        <v>1.4241609401454039E-2</v>
      </c>
      <c r="R69" s="44"/>
      <c r="S69" s="43">
        <f>IF(S68&gt;0,S68/$AO68,0)</f>
        <v>9.6753311423165025E-2</v>
      </c>
      <c r="T69" s="44"/>
      <c r="U69" s="43">
        <f>IF(U68&gt;0,U68/$AO68,0)</f>
        <v>7.3697838860671246E-3</v>
      </c>
      <c r="V69" s="44"/>
      <c r="W69" s="43">
        <f>IF(W68&gt;0,W68/$AO68,0)</f>
        <v>2.1412209939249078E-3</v>
      </c>
      <c r="X69" s="44"/>
      <c r="Y69" s="43">
        <f>IF(Y68&gt;0,Y68/$AO68,0)</f>
        <v>1.9221193108256148E-2</v>
      </c>
      <c r="Z69" s="44"/>
      <c r="AA69" s="43">
        <f>IF(AA68&gt;0,AA68/$AO68,0)</f>
        <v>1.3096305148889553E-2</v>
      </c>
      <c r="AB69" s="44"/>
      <c r="AC69" s="43">
        <f>IF(AC68&gt;0,AC68/$AO68,0)</f>
        <v>5.0293795438701326E-3</v>
      </c>
      <c r="AD69" s="44"/>
      <c r="AE69" s="43">
        <f>IF(AE68&gt;0,AE68/$AO68,0)</f>
        <v>1.5934667861766756E-3</v>
      </c>
      <c r="AF69" s="44"/>
      <c r="AG69" s="43">
        <f>IF(AG68&gt;0,AG68/$AO68,0)</f>
        <v>4.9795837068021113E-5</v>
      </c>
      <c r="AH69" s="44"/>
      <c r="AI69" s="43">
        <f>IF(AI68&gt;0,AI68/$AO68,0)</f>
        <v>0</v>
      </c>
      <c r="AJ69" s="44"/>
      <c r="AK69" s="43">
        <f>IF(AK68&gt;0,AK68/$AO68,0)</f>
        <v>0.96897719350662281</v>
      </c>
      <c r="AL69" s="44"/>
      <c r="AM69" s="43">
        <f>IF(AM68&gt;0,AM68/$AO68,0)</f>
        <v>3.1022806493377155E-2</v>
      </c>
      <c r="AN69" s="44"/>
      <c r="AO69" s="43">
        <f>IF(AO68&gt;0,AO68/$AO68,0)</f>
        <v>1</v>
      </c>
      <c r="AP69" s="44"/>
      <c r="AR69" s="45">
        <f>IF(AO68&gt;0,AO68/$AR68,0)</f>
        <v>0.74386042893654847</v>
      </c>
      <c r="AS69" s="46"/>
    </row>
  </sheetData>
  <mergeCells count="64">
    <mergeCell ref="A6:AS6"/>
    <mergeCell ref="A1:AS1"/>
    <mergeCell ref="A2:AS2"/>
    <mergeCell ref="A3:AS3"/>
    <mergeCell ref="A4:AS4"/>
    <mergeCell ref="A5:K5"/>
    <mergeCell ref="A7:AS7"/>
    <mergeCell ref="A8:AS8"/>
    <mergeCell ref="A9:AS9"/>
    <mergeCell ref="A10:A11"/>
    <mergeCell ref="B10:B11"/>
    <mergeCell ref="C10:C11"/>
    <mergeCell ref="AI10:AJ10"/>
    <mergeCell ref="AK10:AK11"/>
    <mergeCell ref="AL10:AL11"/>
    <mergeCell ref="AM10:AM11"/>
    <mergeCell ref="AS10:AS11"/>
    <mergeCell ref="A68:A69"/>
    <mergeCell ref="B68:B69"/>
    <mergeCell ref="C68:C69"/>
    <mergeCell ref="E68:F68"/>
    <mergeCell ref="G68:H68"/>
    <mergeCell ref="S68:T68"/>
    <mergeCell ref="AN10:AN11"/>
    <mergeCell ref="AO10:AO11"/>
    <mergeCell ref="AP10:AP11"/>
    <mergeCell ref="AR10:AR11"/>
    <mergeCell ref="I68:J68"/>
    <mergeCell ref="K68:L68"/>
    <mergeCell ref="M68:N68"/>
    <mergeCell ref="O68:P68"/>
    <mergeCell ref="Q68:R68"/>
    <mergeCell ref="AR68:AS68"/>
    <mergeCell ref="U68:V68"/>
    <mergeCell ref="W68:X68"/>
    <mergeCell ref="Y68:Z68"/>
    <mergeCell ref="AA68:AB68"/>
    <mergeCell ref="AC68:AD68"/>
    <mergeCell ref="AE68:AF68"/>
    <mergeCell ref="AG68:AH68"/>
    <mergeCell ref="AI68:AJ68"/>
    <mergeCell ref="AK68:AL68"/>
    <mergeCell ref="AM68:AN68"/>
    <mergeCell ref="AO68:AP68"/>
    <mergeCell ref="AA69:AB69"/>
    <mergeCell ref="E69:F69"/>
    <mergeCell ref="G69:H69"/>
    <mergeCell ref="I69:J69"/>
    <mergeCell ref="K69:L69"/>
    <mergeCell ref="M69:N69"/>
    <mergeCell ref="O69:P69"/>
    <mergeCell ref="Q69:R69"/>
    <mergeCell ref="S69:T69"/>
    <mergeCell ref="U69:V69"/>
    <mergeCell ref="W69:X69"/>
    <mergeCell ref="Y69:Z69"/>
    <mergeCell ref="AO69:AP69"/>
    <mergeCell ref="AR69:AS69"/>
    <mergeCell ref="AC69:AD69"/>
    <mergeCell ref="AE69:AF69"/>
    <mergeCell ref="AG69:AH69"/>
    <mergeCell ref="AI69:AJ69"/>
    <mergeCell ref="AK69:AL69"/>
    <mergeCell ref="AM69:AN69"/>
  </mergeCells>
  <printOptions horizontalCentered="1"/>
  <pageMargins left="0.31496062992125984" right="0.31496062992125984" top="0.43307086614173229" bottom="0.51181102362204722" header="0.31496062992125984" footer="0.35433070866141736"/>
  <pageSetup paperSize="305" fitToWidth="0" fitToHeight="0" orientation="landscape" verticalDpi="1200" r:id="rId1"/>
  <headerFooter>
    <oddFooter>&amp;L&amp;"Arial,Normal"&amp;7Pág. &amp;P de 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2018_AYU_CAS_HOPE</vt:lpstr>
      <vt:lpstr>'2018_AYU_CAS_HOPE'!Print_Titles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Jasegovi</dc:creator>
  <cp:lastModifiedBy>Jasegovi</cp:lastModifiedBy>
  <dcterms:created xsi:type="dcterms:W3CDTF">2018-10-18T01:11:37Z</dcterms:created>
  <dcterms:modified xsi:type="dcterms:W3CDTF">2018-10-18T01:12:55Z</dcterms:modified>
</cp:coreProperties>
</file>