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gif" ContentType="image/gif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hema\Dropbox\Computo\Ayuntamientos\M77_sahuayo\"/>
    </mc:Choice>
  </mc:AlternateContent>
  <bookViews>
    <workbookView xWindow="0" yWindow="0" windowWidth="28800" windowHeight="124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09" i="1" l="1"/>
  <c r="S109" i="1"/>
  <c r="AD109" i="1" l="1"/>
  <c r="AC109" i="1"/>
  <c r="Z109" i="1"/>
  <c r="Y109" i="1"/>
  <c r="X109" i="1"/>
  <c r="W109" i="1"/>
  <c r="V109" i="1"/>
  <c r="U109" i="1"/>
  <c r="R109" i="1"/>
  <c r="Q109" i="1"/>
  <c r="P109" i="1"/>
  <c r="O109" i="1"/>
  <c r="N109" i="1"/>
  <c r="M109" i="1"/>
  <c r="L109" i="1"/>
  <c r="K109" i="1"/>
  <c r="J109" i="1"/>
  <c r="I109" i="1"/>
  <c r="H109" i="1"/>
  <c r="G109" i="1"/>
  <c r="F109" i="1"/>
  <c r="AE105" i="1"/>
  <c r="AA105" i="1"/>
  <c r="AE104" i="1"/>
  <c r="AA104" i="1"/>
  <c r="AB104" i="1" s="1"/>
  <c r="AE103" i="1"/>
  <c r="AA103" i="1"/>
  <c r="AE102" i="1"/>
  <c r="AA102" i="1"/>
  <c r="AB102" i="1" s="1"/>
  <c r="AE101" i="1"/>
  <c r="AA101" i="1"/>
  <c r="AE100" i="1"/>
  <c r="AA100" i="1"/>
  <c r="AB100" i="1" s="1"/>
  <c r="AE99" i="1"/>
  <c r="AA99" i="1"/>
  <c r="AE98" i="1"/>
  <c r="AA98" i="1"/>
  <c r="AF98" i="1" s="1"/>
  <c r="AE97" i="1"/>
  <c r="AA97" i="1"/>
  <c r="AE96" i="1"/>
  <c r="AA96" i="1"/>
  <c r="AF96" i="1" s="1"/>
  <c r="AE95" i="1"/>
  <c r="AA95" i="1"/>
  <c r="AE94" i="1"/>
  <c r="AA94" i="1"/>
  <c r="AB94" i="1" s="1"/>
  <c r="AE93" i="1"/>
  <c r="AA93" i="1"/>
  <c r="AE92" i="1"/>
  <c r="AA92" i="1"/>
  <c r="AF92" i="1" s="1"/>
  <c r="AE91" i="1"/>
  <c r="AA91" i="1"/>
  <c r="AE90" i="1"/>
  <c r="AA90" i="1"/>
  <c r="AF90" i="1" s="1"/>
  <c r="AE89" i="1"/>
  <c r="AA89" i="1"/>
  <c r="AE88" i="1"/>
  <c r="AA88" i="1"/>
  <c r="AB88" i="1" s="1"/>
  <c r="AE87" i="1"/>
  <c r="AA87" i="1"/>
  <c r="AE86" i="1"/>
  <c r="AA86" i="1"/>
  <c r="AF86" i="1" s="1"/>
  <c r="AE85" i="1"/>
  <c r="AA85" i="1"/>
  <c r="AE84" i="1"/>
  <c r="AA84" i="1"/>
  <c r="AF84" i="1" s="1"/>
  <c r="AE83" i="1"/>
  <c r="AA83" i="1"/>
  <c r="AE82" i="1"/>
  <c r="AA82" i="1"/>
  <c r="AB82" i="1" s="1"/>
  <c r="AE81" i="1"/>
  <c r="AA81" i="1"/>
  <c r="AE80" i="1"/>
  <c r="AA80" i="1"/>
  <c r="AB80" i="1" s="1"/>
  <c r="AE79" i="1"/>
  <c r="AA79" i="1"/>
  <c r="AE78" i="1"/>
  <c r="AA78" i="1"/>
  <c r="AF78" i="1" s="1"/>
  <c r="AE77" i="1"/>
  <c r="AA77" i="1"/>
  <c r="AE76" i="1"/>
  <c r="AA76" i="1"/>
  <c r="AB76" i="1" s="1"/>
  <c r="AE75" i="1"/>
  <c r="AA75" i="1"/>
  <c r="AE74" i="1"/>
  <c r="AA74" i="1"/>
  <c r="AB74" i="1" s="1"/>
  <c r="AE73" i="1"/>
  <c r="AA73" i="1"/>
  <c r="AE72" i="1"/>
  <c r="AA72" i="1"/>
  <c r="AF72" i="1" s="1"/>
  <c r="AE71" i="1"/>
  <c r="AA71" i="1"/>
  <c r="AE70" i="1"/>
  <c r="AA70" i="1"/>
  <c r="AB70" i="1" s="1"/>
  <c r="AE69" i="1"/>
  <c r="AA69" i="1"/>
  <c r="AE68" i="1"/>
  <c r="AA68" i="1"/>
  <c r="AF68" i="1" s="1"/>
  <c r="AE67" i="1"/>
  <c r="AA67" i="1"/>
  <c r="AE66" i="1"/>
  <c r="AA66" i="1"/>
  <c r="AB66" i="1" s="1"/>
  <c r="AE65" i="1"/>
  <c r="AA65" i="1"/>
  <c r="AE64" i="1"/>
  <c r="AA64" i="1"/>
  <c r="AB64" i="1" s="1"/>
  <c r="AE63" i="1"/>
  <c r="AA63" i="1"/>
  <c r="AE62" i="1"/>
  <c r="AA62" i="1"/>
  <c r="AB62" i="1" s="1"/>
  <c r="AE61" i="1"/>
  <c r="AA61" i="1"/>
  <c r="AE60" i="1"/>
  <c r="AA60" i="1"/>
  <c r="AF60" i="1" s="1"/>
  <c r="AE59" i="1"/>
  <c r="AA59" i="1"/>
  <c r="AE58" i="1"/>
  <c r="AA58" i="1"/>
  <c r="AB58" i="1" s="1"/>
  <c r="AE57" i="1"/>
  <c r="AA57" i="1"/>
  <c r="AE56" i="1"/>
  <c r="AA56" i="1"/>
  <c r="AF56" i="1" s="1"/>
  <c r="AE55" i="1"/>
  <c r="AA55" i="1"/>
  <c r="AE54" i="1"/>
  <c r="AA54" i="1"/>
  <c r="AB54" i="1" s="1"/>
  <c r="AE53" i="1"/>
  <c r="AA53" i="1"/>
  <c r="AE52" i="1"/>
  <c r="AA52" i="1"/>
  <c r="AB52" i="1" s="1"/>
  <c r="AE51" i="1"/>
  <c r="AA51" i="1"/>
  <c r="AE50" i="1"/>
  <c r="AA50" i="1"/>
  <c r="AB50" i="1" s="1"/>
  <c r="AE49" i="1"/>
  <c r="AA49" i="1"/>
  <c r="AE48" i="1"/>
  <c r="AA48" i="1"/>
  <c r="AF48" i="1" s="1"/>
  <c r="AE47" i="1"/>
  <c r="AA47" i="1"/>
  <c r="AE46" i="1"/>
  <c r="AA46" i="1"/>
  <c r="AF46" i="1" s="1"/>
  <c r="AE45" i="1"/>
  <c r="AA45" i="1"/>
  <c r="AE44" i="1"/>
  <c r="AA44" i="1"/>
  <c r="AB44" i="1" s="1"/>
  <c r="AE43" i="1"/>
  <c r="AA43" i="1"/>
  <c r="AE42" i="1"/>
  <c r="AA42" i="1"/>
  <c r="AB42" i="1" s="1"/>
  <c r="AE41" i="1"/>
  <c r="AA41" i="1"/>
  <c r="AE40" i="1"/>
  <c r="AA40" i="1"/>
  <c r="AB40" i="1" s="1"/>
  <c r="AE39" i="1"/>
  <c r="AA39" i="1"/>
  <c r="AE38" i="1"/>
  <c r="AA38" i="1"/>
  <c r="AB38" i="1" s="1"/>
  <c r="AE37" i="1"/>
  <c r="AA37" i="1"/>
  <c r="AE36" i="1"/>
  <c r="AA36" i="1"/>
  <c r="AB36" i="1" s="1"/>
  <c r="AE35" i="1"/>
  <c r="AA35" i="1"/>
  <c r="AE34" i="1"/>
  <c r="AA34" i="1"/>
  <c r="AF34" i="1" s="1"/>
  <c r="AE33" i="1"/>
  <c r="AA33" i="1"/>
  <c r="AE32" i="1"/>
  <c r="AA32" i="1"/>
  <c r="AF32" i="1" s="1"/>
  <c r="AE31" i="1"/>
  <c r="AA31" i="1"/>
  <c r="AE30" i="1"/>
  <c r="AA30" i="1"/>
  <c r="AB30" i="1" s="1"/>
  <c r="AE29" i="1"/>
  <c r="AA29" i="1"/>
  <c r="AE28" i="1"/>
  <c r="AA28" i="1"/>
  <c r="AB28" i="1" s="1"/>
  <c r="AE27" i="1"/>
  <c r="AA27" i="1"/>
  <c r="AE26" i="1"/>
  <c r="AA26" i="1"/>
  <c r="AB26" i="1" s="1"/>
  <c r="AE25" i="1"/>
  <c r="AA25" i="1"/>
  <c r="AE24" i="1"/>
  <c r="AA24" i="1"/>
  <c r="AF24" i="1" s="1"/>
  <c r="AE23" i="1"/>
  <c r="AA23" i="1"/>
  <c r="AE22" i="1"/>
  <c r="AA22" i="1"/>
  <c r="AF22" i="1" s="1"/>
  <c r="AE21" i="1"/>
  <c r="AA21" i="1"/>
  <c r="AE20" i="1"/>
  <c r="AA20" i="1"/>
  <c r="AB20" i="1" s="1"/>
  <c r="AE19" i="1"/>
  <c r="AA19" i="1"/>
  <c r="AE18" i="1"/>
  <c r="AA18" i="1"/>
  <c r="AB18" i="1" s="1"/>
  <c r="AE17" i="1"/>
  <c r="AA17" i="1"/>
  <c r="AE16" i="1"/>
  <c r="AA16" i="1"/>
  <c r="AB16" i="1" s="1"/>
  <c r="AE15" i="1"/>
  <c r="AA15" i="1"/>
  <c r="AE14" i="1"/>
  <c r="AE109" i="1" s="1"/>
  <c r="AA14" i="1"/>
  <c r="E109" i="1"/>
  <c r="C109" i="1"/>
  <c r="AA109" i="1" l="1"/>
  <c r="AB14" i="1"/>
  <c r="AF14" i="1"/>
  <c r="AF15" i="1"/>
  <c r="AF19" i="1"/>
  <c r="AF23" i="1"/>
  <c r="AF27" i="1"/>
  <c r="AF31" i="1"/>
  <c r="AF35" i="1"/>
  <c r="AF39" i="1"/>
  <c r="AF43" i="1"/>
  <c r="AF47" i="1"/>
  <c r="AF51" i="1"/>
  <c r="AF55" i="1"/>
  <c r="AF59" i="1"/>
  <c r="AF63" i="1"/>
  <c r="AF67" i="1"/>
  <c r="AF71" i="1"/>
  <c r="AF75" i="1"/>
  <c r="AF79" i="1"/>
  <c r="AF83" i="1"/>
  <c r="AF87" i="1"/>
  <c r="AF91" i="1"/>
  <c r="AF95" i="1"/>
  <c r="AF99" i="1"/>
  <c r="AF103" i="1"/>
  <c r="AF17" i="1"/>
  <c r="AF21" i="1"/>
  <c r="AF25" i="1"/>
  <c r="AF29" i="1"/>
  <c r="AF33" i="1"/>
  <c r="AF37" i="1"/>
  <c r="AF41" i="1"/>
  <c r="AF45" i="1"/>
  <c r="AF49" i="1"/>
  <c r="AF53" i="1"/>
  <c r="AF57" i="1"/>
  <c r="AF61" i="1"/>
  <c r="AF65" i="1"/>
  <c r="AF69" i="1"/>
  <c r="AF73" i="1"/>
  <c r="AF77" i="1"/>
  <c r="AF81" i="1"/>
  <c r="AF85" i="1"/>
  <c r="AF89" i="1"/>
  <c r="AF93" i="1"/>
  <c r="AF97" i="1"/>
  <c r="AF101" i="1"/>
  <c r="AF105" i="1"/>
  <c r="AB22" i="1"/>
  <c r="AB32" i="1"/>
  <c r="AB46" i="1"/>
  <c r="AB56" i="1"/>
  <c r="AB68" i="1"/>
  <c r="AB78" i="1"/>
  <c r="AB86" i="1"/>
  <c r="AB90" i="1"/>
  <c r="AB92" i="1"/>
  <c r="AB98" i="1"/>
  <c r="AB24" i="1"/>
  <c r="AB34" i="1"/>
  <c r="AB48" i="1"/>
  <c r="AB60" i="1"/>
  <c r="AB72" i="1"/>
  <c r="AB84" i="1"/>
  <c r="AB96" i="1"/>
  <c r="AF16" i="1"/>
  <c r="AF18" i="1"/>
  <c r="AF20" i="1"/>
  <c r="AF26" i="1"/>
  <c r="AF28" i="1"/>
  <c r="AF30" i="1"/>
  <c r="AF36" i="1"/>
  <c r="AF38" i="1"/>
  <c r="AF40" i="1"/>
  <c r="AF42" i="1"/>
  <c r="AF44" i="1"/>
  <c r="AF50" i="1"/>
  <c r="AF52" i="1"/>
  <c r="AF54" i="1"/>
  <c r="AF58" i="1"/>
  <c r="AF62" i="1"/>
  <c r="AF64" i="1"/>
  <c r="AF66" i="1"/>
  <c r="AF70" i="1"/>
  <c r="AF74" i="1"/>
  <c r="AF76" i="1"/>
  <c r="AF80" i="1"/>
  <c r="AF82" i="1"/>
  <c r="AF88" i="1"/>
  <c r="AF94" i="1"/>
  <c r="AF100" i="1"/>
  <c r="AF102" i="1"/>
  <c r="AF104" i="1"/>
  <c r="AB15" i="1"/>
  <c r="AB17" i="1"/>
  <c r="AB19" i="1"/>
  <c r="AB21" i="1"/>
  <c r="AB23" i="1"/>
  <c r="AB25" i="1"/>
  <c r="AB27" i="1"/>
  <c r="AB29" i="1"/>
  <c r="AB31" i="1"/>
  <c r="AB33" i="1"/>
  <c r="AB35" i="1"/>
  <c r="AB37" i="1"/>
  <c r="AB39" i="1"/>
  <c r="AB41" i="1"/>
  <c r="AB43" i="1"/>
  <c r="AB45" i="1"/>
  <c r="AB47" i="1"/>
  <c r="AB49" i="1"/>
  <c r="AB51" i="1"/>
  <c r="AB53" i="1"/>
  <c r="AB55" i="1"/>
  <c r="AB57" i="1"/>
  <c r="AB59" i="1"/>
  <c r="AB61" i="1"/>
  <c r="AB63" i="1"/>
  <c r="AB65" i="1"/>
  <c r="AB67" i="1"/>
  <c r="AB69" i="1"/>
  <c r="AB71" i="1"/>
  <c r="AB73" i="1"/>
  <c r="AB75" i="1"/>
  <c r="AB77" i="1"/>
  <c r="AB79" i="1"/>
  <c r="AB81" i="1"/>
  <c r="AB83" i="1"/>
  <c r="AB85" i="1"/>
  <c r="AB87" i="1"/>
  <c r="AB89" i="1"/>
  <c r="AB91" i="1"/>
  <c r="AB93" i="1"/>
  <c r="AB95" i="1"/>
  <c r="AB97" i="1"/>
  <c r="AB99" i="1"/>
  <c r="AB101" i="1"/>
  <c r="AB103" i="1"/>
  <c r="AB105" i="1"/>
  <c r="AG99" i="1"/>
  <c r="AG100" i="1" s="1"/>
  <c r="AG101" i="1" s="1"/>
  <c r="AG92" i="1"/>
  <c r="AG93" i="1" s="1"/>
  <c r="AG94" i="1" s="1"/>
  <c r="AG95" i="1" s="1"/>
  <c r="AG80" i="1"/>
  <c r="AG81" i="1" s="1"/>
  <c r="AG82" i="1" s="1"/>
  <c r="AG83" i="1" s="1"/>
  <c r="AG68" i="1"/>
  <c r="AG69" i="1" s="1"/>
  <c r="AG70" i="1" s="1"/>
  <c r="AG71" i="1" s="1"/>
  <c r="AG64" i="1"/>
  <c r="AG57" i="1"/>
  <c r="AG58" i="1" s="1"/>
  <c r="AG59" i="1" s="1"/>
  <c r="AG60" i="1" s="1"/>
  <c r="AG46" i="1"/>
  <c r="AG47" i="1" s="1"/>
  <c r="AG48" i="1" s="1"/>
  <c r="AG39" i="1"/>
  <c r="AG40" i="1" s="1"/>
  <c r="AG41" i="1" s="1"/>
  <c r="AG42" i="1" s="1"/>
  <c r="AG28" i="1"/>
  <c r="AG29" i="1" s="1"/>
  <c r="AG30" i="1" s="1"/>
  <c r="AG27" i="1"/>
  <c r="AG15" i="1"/>
  <c r="A15" i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B109" i="1" l="1"/>
  <c r="AF109" i="1"/>
  <c r="AG14" i="1"/>
  <c r="AG16" i="1" s="1"/>
  <c r="AG17" i="1" l="1"/>
  <c r="AG18" i="1" s="1"/>
  <c r="A10" i="1" s="1"/>
  <c r="A9" i="1"/>
</calcChain>
</file>

<file path=xl/sharedStrings.xml><?xml version="1.0" encoding="utf-8"?>
<sst xmlns="http://schemas.openxmlformats.org/spreadsheetml/2006/main" count="204" uniqueCount="26">
  <si>
    <t>Municipio: 077 Sahuayo</t>
  </si>
  <si>
    <t>Ayuntamiento</t>
  </si>
  <si>
    <t>CASILLAS</t>
  </si>
  <si>
    <t>VOTOS DE PARTIDOS</t>
  </si>
  <si>
    <t>VOTOS EN CANDIDATURA COMUN 1</t>
  </si>
  <si>
    <t>VOTACION</t>
  </si>
  <si>
    <t>CVO.</t>
  </si>
  <si>
    <t>MUNICIPIO</t>
  </si>
  <si>
    <t>SECCIÓN</t>
  </si>
  <si>
    <t>CASILLA</t>
  </si>
  <si>
    <t>BOLETAS EN CASILLA</t>
  </si>
  <si>
    <t>VOTOS CANDIDATO COMUN MAS DE UN PARTIDO</t>
  </si>
  <si>
    <t>TOTAL DE VOTOS CANDIDATO COMUN + PARTIDOS</t>
  </si>
  <si>
    <t>NO REGISTRADOS</t>
  </si>
  <si>
    <t>VOTOS NULOS</t>
  </si>
  <si>
    <t>SUMA DE VOTOS VALIDOS</t>
  </si>
  <si>
    <t>VOTACION TOTAL</t>
  </si>
  <si>
    <t>SAHUAYO</t>
  </si>
  <si>
    <t>CONTIGUA 4</t>
  </si>
  <si>
    <t>CONTIGUA 3</t>
  </si>
  <si>
    <t>CONTIGUA 2</t>
  </si>
  <si>
    <t>CONTIGUA 1</t>
  </si>
  <si>
    <t>BÁSICA</t>
  </si>
  <si>
    <t>TOTAL</t>
  </si>
  <si>
    <t/>
  </si>
  <si>
    <t>CÓMPUTO MUNICIPAL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</si>
</sst>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0"/>
    <numFmt numFmtId="165" formatCode="0000"/>
    <numFmt numFmtId="166" formatCode="000"/>
  </numFmts>
  <fonts count="11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2"/>
      <color indexed="8"/>
      <name val="Calibri"/>
      <family val="2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name val="Calibri"/>
      <family val="2"/>
    </font>
    <font>
      <sz val="8"/>
      <color indexed="8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3C5DD"/>
        <bgColor indexed="64"/>
      </patternFill>
    </fill>
    <fill>
      <patternFill patternType="solid">
        <fgColor rgb="FFFFF3FF"/>
        <bgColor indexed="64"/>
      </patternFill>
    </fill>
    <fill>
      <patternFill patternType="solid">
        <fgColor rgb="FFF3C5DD"/>
        <bgColor indexed="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0"/>
      </patternFill>
    </fill>
  </fills>
  <borders count="26">
    <border>
      <left/>
      <right/>
      <top/>
      <bottom/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22"/>
      </right>
      <top style="medium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medium">
        <color indexed="64"/>
      </top>
      <bottom style="thin">
        <color indexed="22"/>
      </bottom>
      <diagonal/>
    </border>
    <border>
      <left style="thin">
        <color indexed="22"/>
      </left>
      <right style="medium">
        <color indexed="64"/>
      </right>
      <top style="medium">
        <color indexed="64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 style="thin">
        <color indexed="22"/>
      </bottom>
      <diagonal/>
    </border>
    <border>
      <left style="thin">
        <color indexed="22"/>
      </left>
      <right/>
      <top style="medium">
        <color indexed="64"/>
      </top>
      <bottom style="thin">
        <color indexed="22"/>
      </bottom>
      <diagonal/>
    </border>
    <border>
      <left style="medium">
        <color indexed="64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medium">
        <color indexed="64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/>
      <bottom style="thin">
        <color indexed="22"/>
      </bottom>
      <diagonal/>
    </border>
    <border>
      <left style="thin">
        <color indexed="22"/>
      </left>
      <right style="medium">
        <color indexed="64"/>
      </right>
      <top/>
      <bottom style="thin">
        <color indexed="22"/>
      </bottom>
      <diagonal/>
    </border>
    <border>
      <left style="medium">
        <color indexed="64"/>
      </left>
      <right style="thin">
        <color indexed="22"/>
      </right>
      <top/>
      <bottom style="thin">
        <color indexed="22"/>
      </bottom>
      <diagonal/>
    </border>
    <border>
      <left style="medium">
        <color indexed="64"/>
      </left>
      <right style="medium">
        <color indexed="64"/>
      </right>
      <top/>
      <bottom style="thin">
        <color indexed="22"/>
      </bottom>
      <diagonal/>
    </border>
    <border>
      <left style="medium">
        <color indexed="64"/>
      </left>
      <right/>
      <top/>
      <bottom style="thin">
        <color indexed="22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2">
    <xf numFmtId="0" fontId="0" fillId="0" borderId="0"/>
    <xf numFmtId="0" fontId="5" fillId="0" borderId="0"/>
  </cellStyleXfs>
  <cellXfs count="8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165" fontId="6" fillId="0" borderId="1" xfId="1" applyNumberFormat="1" applyFont="1" applyFill="1" applyBorder="1" applyAlignment="1">
      <alignment horizontal="left"/>
    </xf>
    <xf numFmtId="164" fontId="3" fillId="0" borderId="0" xfId="0" applyNumberFormat="1" applyFont="1" applyAlignment="1">
      <alignment horizontal="left"/>
    </xf>
    <xf numFmtId="0" fontId="7" fillId="0" borderId="0" xfId="0" applyFont="1"/>
    <xf numFmtId="166" fontId="3" fillId="0" borderId="0" xfId="0" applyNumberFormat="1" applyFont="1" applyAlignment="1">
      <alignment horizontal="center"/>
    </xf>
    <xf numFmtId="0" fontId="3" fillId="0" borderId="0" xfId="0" applyFont="1"/>
    <xf numFmtId="0" fontId="0" fillId="0" borderId="0" xfId="0" applyAlignment="1">
      <alignment horizontal="center"/>
    </xf>
    <xf numFmtId="0" fontId="9" fillId="4" borderId="8" xfId="1" applyFont="1" applyFill="1" applyBorder="1" applyAlignment="1">
      <alignment horizontal="center" vertical="center" wrapText="1"/>
    </xf>
    <xf numFmtId="0" fontId="9" fillId="3" borderId="8" xfId="1" applyFont="1" applyFill="1" applyBorder="1" applyAlignment="1">
      <alignment horizontal="center" vertical="top" wrapText="1"/>
    </xf>
    <xf numFmtId="0" fontId="9" fillId="4" borderId="8" xfId="1" applyFont="1" applyFill="1" applyBorder="1" applyAlignment="1">
      <alignment horizontal="center" vertical="top" wrapText="1"/>
    </xf>
    <xf numFmtId="0" fontId="0" fillId="0" borderId="0" xfId="0" applyAlignment="1">
      <alignment vertical="top"/>
    </xf>
    <xf numFmtId="166" fontId="10" fillId="0" borderId="9" xfId="1" applyNumberFormat="1" applyFont="1" applyFill="1" applyBorder="1" applyAlignment="1">
      <alignment horizontal="center" wrapText="1"/>
    </xf>
    <xf numFmtId="165" fontId="10" fillId="0" borderId="10" xfId="1" applyNumberFormat="1" applyFont="1" applyFill="1" applyBorder="1" applyAlignment="1">
      <alignment horizontal="left" wrapText="1"/>
    </xf>
    <xf numFmtId="165" fontId="10" fillId="0" borderId="10" xfId="1" applyNumberFormat="1" applyFont="1" applyFill="1" applyBorder="1" applyAlignment="1">
      <alignment horizontal="center" wrapText="1"/>
    </xf>
    <xf numFmtId="0" fontId="10" fillId="0" borderId="10" xfId="1" applyFont="1" applyFill="1" applyBorder="1" applyAlignment="1">
      <alignment horizontal="left" wrapText="1"/>
    </xf>
    <xf numFmtId="0" fontId="10" fillId="0" borderId="11" xfId="1" applyFont="1" applyFill="1" applyBorder="1" applyAlignment="1">
      <alignment horizontal="right" wrapText="1"/>
    </xf>
    <xf numFmtId="0" fontId="10" fillId="0" borderId="9" xfId="1" applyFont="1" applyFill="1" applyBorder="1" applyAlignment="1" applyProtection="1">
      <alignment wrapText="1"/>
      <protection locked="0"/>
    </xf>
    <xf numFmtId="0" fontId="10" fillId="0" borderId="10" xfId="1" applyFont="1" applyFill="1" applyBorder="1" applyAlignment="1" applyProtection="1">
      <alignment wrapText="1"/>
      <protection locked="0"/>
    </xf>
    <xf numFmtId="0" fontId="10" fillId="0" borderId="11" xfId="1" applyFont="1" applyFill="1" applyBorder="1" applyAlignment="1" applyProtection="1">
      <alignment wrapText="1"/>
      <protection locked="0"/>
    </xf>
    <xf numFmtId="0" fontId="10" fillId="0" borderId="12" xfId="1" applyFont="1" applyFill="1" applyBorder="1" applyAlignment="1" applyProtection="1">
      <alignment wrapText="1"/>
      <protection locked="0"/>
    </xf>
    <xf numFmtId="0" fontId="10" fillId="0" borderId="13" xfId="1" applyFont="1" applyFill="1" applyBorder="1" applyAlignment="1" applyProtection="1">
      <alignment wrapText="1"/>
      <protection locked="0"/>
    </xf>
    <xf numFmtId="0" fontId="10" fillId="0" borderId="14" xfId="1" applyFont="1" applyFill="1" applyBorder="1" applyAlignment="1" applyProtection="1">
      <alignment wrapText="1"/>
      <protection locked="0"/>
    </xf>
    <xf numFmtId="0" fontId="10" fillId="0" borderId="11" xfId="1" applyFont="1" applyFill="1" applyBorder="1" applyAlignment="1">
      <alignment wrapText="1"/>
    </xf>
    <xf numFmtId="166" fontId="10" fillId="5" borderId="15" xfId="1" applyNumberFormat="1" applyFont="1" applyFill="1" applyBorder="1" applyAlignment="1">
      <alignment horizontal="center" wrapText="1"/>
    </xf>
    <xf numFmtId="165" fontId="10" fillId="5" borderId="1" xfId="1" applyNumberFormat="1" applyFont="1" applyFill="1" applyBorder="1" applyAlignment="1">
      <alignment horizontal="left" wrapText="1"/>
    </xf>
    <xf numFmtId="165" fontId="10" fillId="5" borderId="16" xfId="1" applyNumberFormat="1" applyFont="1" applyFill="1" applyBorder="1" applyAlignment="1">
      <alignment horizontal="center" wrapText="1"/>
    </xf>
    <xf numFmtId="0" fontId="10" fillId="5" borderId="16" xfId="1" applyFont="1" applyFill="1" applyBorder="1" applyAlignment="1">
      <alignment horizontal="left" wrapText="1"/>
    </xf>
    <xf numFmtId="0" fontId="10" fillId="5" borderId="17" xfId="1" applyFont="1" applyFill="1" applyBorder="1" applyAlignment="1">
      <alignment horizontal="right" wrapText="1"/>
    </xf>
    <xf numFmtId="0" fontId="10" fillId="5" borderId="15" xfId="1" applyFont="1" applyFill="1" applyBorder="1" applyAlignment="1" applyProtection="1">
      <alignment wrapText="1"/>
      <protection locked="0"/>
    </xf>
    <xf numFmtId="0" fontId="10" fillId="5" borderId="16" xfId="1" applyFont="1" applyFill="1" applyBorder="1" applyAlignment="1" applyProtection="1">
      <alignment wrapText="1"/>
      <protection locked="0"/>
    </xf>
    <xf numFmtId="0" fontId="10" fillId="5" borderId="17" xfId="1" applyFont="1" applyFill="1" applyBorder="1" applyAlignment="1" applyProtection="1">
      <alignment wrapText="1"/>
      <protection locked="0"/>
    </xf>
    <xf numFmtId="0" fontId="10" fillId="5" borderId="18" xfId="1" applyFont="1" applyFill="1" applyBorder="1" applyAlignment="1" applyProtection="1">
      <alignment wrapText="1"/>
      <protection locked="0"/>
    </xf>
    <xf numFmtId="0" fontId="10" fillId="5" borderId="19" xfId="1" applyFont="1" applyFill="1" applyBorder="1" applyAlignment="1" applyProtection="1">
      <alignment wrapText="1"/>
      <protection locked="0"/>
    </xf>
    <xf numFmtId="0" fontId="10" fillId="5" borderId="20" xfId="1" applyFont="1" applyFill="1" applyBorder="1" applyAlignment="1" applyProtection="1">
      <alignment wrapText="1"/>
      <protection locked="0"/>
    </xf>
    <xf numFmtId="0" fontId="10" fillId="5" borderId="21" xfId="1" applyFont="1" applyFill="1" applyBorder="1" applyAlignment="1">
      <alignment wrapText="1"/>
    </xf>
    <xf numFmtId="166" fontId="10" fillId="0" borderId="22" xfId="1" applyNumberFormat="1" applyFont="1" applyFill="1" applyBorder="1" applyAlignment="1">
      <alignment horizontal="center" wrapText="1"/>
    </xf>
    <xf numFmtId="165" fontId="10" fillId="0" borderId="16" xfId="1" applyNumberFormat="1" applyFont="1" applyFill="1" applyBorder="1" applyAlignment="1">
      <alignment horizontal="left" wrapText="1"/>
    </xf>
    <xf numFmtId="165" fontId="10" fillId="0" borderId="1" xfId="1" applyNumberFormat="1" applyFont="1" applyFill="1" applyBorder="1" applyAlignment="1">
      <alignment horizontal="center" wrapText="1"/>
    </xf>
    <xf numFmtId="0" fontId="10" fillId="0" borderId="1" xfId="1" applyFont="1" applyFill="1" applyBorder="1" applyAlignment="1">
      <alignment horizontal="left" wrapText="1"/>
    </xf>
    <xf numFmtId="0" fontId="10" fillId="0" borderId="21" xfId="1" applyFont="1" applyFill="1" applyBorder="1" applyAlignment="1">
      <alignment horizontal="right" wrapText="1"/>
    </xf>
    <xf numFmtId="0" fontId="10" fillId="0" borderId="22" xfId="1" applyFont="1" applyFill="1" applyBorder="1" applyAlignment="1" applyProtection="1">
      <alignment wrapText="1"/>
      <protection locked="0"/>
    </xf>
    <xf numFmtId="0" fontId="10" fillId="0" borderId="1" xfId="1" applyFont="1" applyFill="1" applyBorder="1" applyAlignment="1" applyProtection="1">
      <alignment wrapText="1"/>
      <protection locked="0"/>
    </xf>
    <xf numFmtId="0" fontId="10" fillId="0" borderId="21" xfId="1" applyFont="1" applyFill="1" applyBorder="1" applyAlignment="1" applyProtection="1">
      <alignment wrapText="1"/>
      <protection locked="0"/>
    </xf>
    <xf numFmtId="0" fontId="10" fillId="0" borderId="23" xfId="1" applyFont="1" applyFill="1" applyBorder="1" applyAlignment="1" applyProtection="1">
      <alignment wrapText="1"/>
      <protection locked="0"/>
    </xf>
    <xf numFmtId="0" fontId="10" fillId="0" borderId="24" xfId="1" applyFont="1" applyFill="1" applyBorder="1" applyAlignment="1" applyProtection="1">
      <alignment wrapText="1"/>
      <protection locked="0"/>
    </xf>
    <xf numFmtId="0" fontId="10" fillId="0" borderId="20" xfId="1" applyFont="1" applyFill="1" applyBorder="1" applyAlignment="1" applyProtection="1">
      <alignment wrapText="1"/>
      <protection locked="0"/>
    </xf>
    <xf numFmtId="0" fontId="10" fillId="0" borderId="21" xfId="1" applyFont="1" applyFill="1" applyBorder="1" applyAlignment="1">
      <alignment wrapText="1"/>
    </xf>
    <xf numFmtId="2" fontId="0" fillId="0" borderId="0" xfId="0" applyNumberFormat="1"/>
    <xf numFmtId="0" fontId="0" fillId="0" borderId="0" xfId="0" applyAlignment="1">
      <alignment horizontal="right"/>
    </xf>
    <xf numFmtId="166" fontId="10" fillId="0" borderId="0" xfId="1" applyNumberFormat="1" applyFont="1" applyFill="1" applyBorder="1" applyAlignment="1">
      <alignment horizontal="center" wrapText="1"/>
    </xf>
    <xf numFmtId="165" fontId="10" fillId="0" borderId="0" xfId="1" applyNumberFormat="1" applyFont="1" applyFill="1" applyBorder="1" applyAlignment="1">
      <alignment horizontal="left" wrapText="1"/>
    </xf>
    <xf numFmtId="165" fontId="10" fillId="0" borderId="0" xfId="1" applyNumberFormat="1" applyFont="1" applyFill="1" applyBorder="1" applyAlignment="1">
      <alignment horizontal="center" wrapText="1"/>
    </xf>
    <xf numFmtId="0" fontId="10" fillId="0" borderId="0" xfId="1" applyFont="1" applyFill="1" applyBorder="1" applyAlignment="1">
      <alignment horizontal="left" wrapText="1"/>
    </xf>
    <xf numFmtId="0" fontId="10" fillId="0" borderId="0" xfId="1" applyFont="1" applyFill="1" applyBorder="1" applyAlignment="1">
      <alignment horizontal="right" wrapText="1"/>
    </xf>
    <xf numFmtId="0" fontId="10" fillId="0" borderId="0" xfId="1" applyFont="1" applyFill="1" applyBorder="1" applyAlignment="1" applyProtection="1">
      <alignment wrapText="1"/>
      <protection locked="0"/>
    </xf>
    <xf numFmtId="0" fontId="10" fillId="0" borderId="0" xfId="1" applyFont="1" applyFill="1" applyBorder="1" applyAlignment="1">
      <alignment wrapText="1"/>
    </xf>
    <xf numFmtId="166" fontId="10" fillId="6" borderId="0" xfId="1" applyNumberFormat="1" applyFont="1" applyFill="1" applyBorder="1" applyAlignment="1">
      <alignment horizontal="center" wrapText="1"/>
    </xf>
    <xf numFmtId="165" fontId="10" fillId="6" borderId="0" xfId="1" applyNumberFormat="1" applyFont="1" applyFill="1" applyBorder="1" applyAlignment="1">
      <alignment horizontal="left" wrapText="1"/>
    </xf>
    <xf numFmtId="165" fontId="10" fillId="6" borderId="0" xfId="1" applyNumberFormat="1" applyFont="1" applyFill="1" applyBorder="1" applyAlignment="1">
      <alignment horizontal="center" wrapText="1"/>
    </xf>
    <xf numFmtId="0" fontId="10" fillId="6" borderId="0" xfId="1" applyFont="1" applyFill="1" applyBorder="1" applyAlignment="1">
      <alignment horizontal="left" wrapText="1"/>
    </xf>
    <xf numFmtId="0" fontId="10" fillId="6" borderId="0" xfId="1" applyFont="1" applyFill="1" applyBorder="1" applyAlignment="1">
      <alignment horizontal="right" wrapText="1"/>
    </xf>
    <xf numFmtId="0" fontId="10" fillId="6" borderId="0" xfId="1" applyFont="1" applyFill="1" applyBorder="1" applyAlignment="1" applyProtection="1">
      <alignment wrapText="1"/>
      <protection locked="0"/>
    </xf>
    <xf numFmtId="0" fontId="10" fillId="6" borderId="0" xfId="1" applyFont="1" applyFill="1" applyBorder="1" applyAlignment="1">
      <alignment wrapText="1"/>
    </xf>
    <xf numFmtId="0" fontId="9" fillId="7" borderId="25" xfId="1" applyFont="1" applyFill="1" applyBorder="1" applyAlignment="1">
      <alignment horizontal="center" vertical="center" wrapText="1"/>
    </xf>
    <xf numFmtId="0" fontId="9" fillId="7" borderId="25" xfId="1" applyFont="1" applyFill="1" applyBorder="1" applyAlignment="1">
      <alignment horizontal="left" vertical="center" wrapText="1"/>
    </xf>
    <xf numFmtId="3" fontId="9" fillId="7" borderId="25" xfId="1" applyNumberFormat="1" applyFont="1" applyFill="1" applyBorder="1" applyAlignment="1">
      <alignment horizontal="right" vertical="center" wrapText="1"/>
    </xf>
    <xf numFmtId="0" fontId="2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left"/>
    </xf>
    <xf numFmtId="0" fontId="4" fillId="0" borderId="0" xfId="0" applyFont="1" applyAlignment="1">
      <alignment horizontal="center" vertical="center"/>
    </xf>
    <xf numFmtId="0" fontId="8" fillId="2" borderId="2" xfId="0" applyFont="1" applyFill="1" applyBorder="1" applyAlignment="1">
      <alignment horizontal="center"/>
    </xf>
    <xf numFmtId="0" fontId="8" fillId="2" borderId="3" xfId="0" applyFont="1" applyFill="1" applyBorder="1" applyAlignment="1">
      <alignment horizontal="center"/>
    </xf>
    <xf numFmtId="0" fontId="8" fillId="2" borderId="4" xfId="0" applyFont="1" applyFill="1" applyBorder="1" applyAlignment="1">
      <alignment horizontal="center"/>
    </xf>
    <xf numFmtId="0" fontId="8" fillId="3" borderId="2" xfId="0" applyFont="1" applyFill="1" applyBorder="1" applyAlignment="1">
      <alignment horizontal="center"/>
    </xf>
    <xf numFmtId="0" fontId="8" fillId="3" borderId="3" xfId="0" applyFont="1" applyFill="1" applyBorder="1" applyAlignment="1">
      <alignment horizontal="center"/>
    </xf>
    <xf numFmtId="0" fontId="8" fillId="3" borderId="4" xfId="0" applyFont="1" applyFill="1" applyBorder="1" applyAlignment="1">
      <alignment horizontal="center"/>
    </xf>
    <xf numFmtId="0" fontId="9" fillId="4" borderId="5" xfId="1" applyFont="1" applyFill="1" applyBorder="1" applyAlignment="1">
      <alignment horizontal="center" wrapText="1"/>
    </xf>
    <xf numFmtId="0" fontId="9" fillId="4" borderId="6" xfId="1" applyFont="1" applyFill="1" applyBorder="1" applyAlignment="1">
      <alignment horizontal="center" wrapText="1"/>
    </xf>
    <xf numFmtId="0" fontId="9" fillId="4" borderId="7" xfId="1" applyFont="1" applyFill="1" applyBorder="1" applyAlignment="1">
      <alignment horizontal="center" wrapText="1"/>
    </xf>
    <xf numFmtId="0" fontId="9" fillId="3" borderId="5" xfId="1" applyFont="1" applyFill="1" applyBorder="1" applyAlignment="1">
      <alignment horizontal="center" vertical="top" wrapText="1"/>
    </xf>
    <xf numFmtId="0" fontId="9" fillId="3" borderId="6" xfId="1" applyFont="1" applyFill="1" applyBorder="1" applyAlignment="1">
      <alignment horizontal="center" vertical="top" wrapText="1"/>
    </xf>
    <xf numFmtId="0" fontId="9" fillId="3" borderId="7" xfId="1" applyFont="1" applyFill="1" applyBorder="1" applyAlignment="1">
      <alignment horizontal="center" vertical="top" wrapText="1"/>
    </xf>
  </cellXfs>
  <cellStyles count="2">
    <cellStyle name="Normal" xfId="0" builtinId="0"/>
    <cellStyle name="Normal_Hoja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gif"/><Relationship Id="rId12" Type="http://schemas.openxmlformats.org/officeDocument/2006/relationships/image" Target="../media/image12.png"/><Relationship Id="rId2" Type="http://schemas.openxmlformats.org/officeDocument/2006/relationships/image" Target="../media/image2.jpg"/><Relationship Id="rId1" Type="http://schemas.openxmlformats.org/officeDocument/2006/relationships/image" Target="../media/image1.gif"/><Relationship Id="rId6" Type="http://schemas.openxmlformats.org/officeDocument/2006/relationships/image" Target="../media/image6.gif"/><Relationship Id="rId11" Type="http://schemas.openxmlformats.org/officeDocument/2006/relationships/image" Target="../media/image11.gif"/><Relationship Id="rId5" Type="http://schemas.openxmlformats.org/officeDocument/2006/relationships/image" Target="../media/image5.gif"/><Relationship Id="rId10" Type="http://schemas.openxmlformats.org/officeDocument/2006/relationships/image" Target="../media/image10.JPG"/><Relationship Id="rId4" Type="http://schemas.openxmlformats.org/officeDocument/2006/relationships/image" Target="../media/image4.jpeg"/><Relationship Id="rId9" Type="http://schemas.openxmlformats.org/officeDocument/2006/relationships/image" Target="../media/image9.g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38100</xdr:colOff>
      <xdr:row>12</xdr:row>
      <xdr:rowOff>9525</xdr:rowOff>
    </xdr:from>
    <xdr:ext cx="504825" cy="504825"/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96250" y="2295525"/>
          <a:ext cx="504825" cy="504825"/>
        </a:xfrm>
        <a:prstGeom prst="rect">
          <a:avLst/>
        </a:prstGeom>
      </xdr:spPr>
    </xdr:pic>
    <xdr:clientData/>
  </xdr:oneCellAnchor>
  <xdr:oneCellAnchor>
    <xdr:from>
      <xdr:col>5</xdr:col>
      <xdr:colOff>61875</xdr:colOff>
      <xdr:row>12</xdr:row>
      <xdr:rowOff>23775</xdr:rowOff>
    </xdr:from>
    <xdr:ext cx="476250" cy="476250"/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71825" y="2309775"/>
          <a:ext cx="476250" cy="47625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1219200" cy="676751"/>
    <xdr:pic>
      <xdr:nvPicPr>
        <xdr:cNvPr id="4" name="Imagen 3" descr="C:\Users\PEPE\Documents\2014\IEM_20_años\LOGOTIPO color 20 años.png"/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19200" cy="676751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29</xdr:col>
      <xdr:colOff>581025</xdr:colOff>
      <xdr:row>0</xdr:row>
      <xdr:rowOff>0</xdr:rowOff>
    </xdr:from>
    <xdr:ext cx="1340561" cy="676051"/>
    <xdr:pic>
      <xdr:nvPicPr>
        <xdr:cNvPr id="5" name="Imagen 4" descr="C:\Users\PEPE\Documents\2014\IEM_20_años\Logotipo IEM.jpg"/>
        <xdr:cNvPicPr/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98250" y="0"/>
          <a:ext cx="1340561" cy="676051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12</xdr:col>
      <xdr:colOff>38100</xdr:colOff>
      <xdr:row>12</xdr:row>
      <xdr:rowOff>19050</xdr:rowOff>
    </xdr:from>
    <xdr:ext cx="495300" cy="495300"/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15225" y="2305050"/>
          <a:ext cx="495300" cy="495300"/>
        </a:xfrm>
        <a:prstGeom prst="rect">
          <a:avLst/>
        </a:prstGeom>
      </xdr:spPr>
    </xdr:pic>
    <xdr:clientData/>
  </xdr:oneCellAnchor>
  <xdr:oneCellAnchor>
    <xdr:from>
      <xdr:col>14</xdr:col>
      <xdr:colOff>95250</xdr:colOff>
      <xdr:row>12</xdr:row>
      <xdr:rowOff>28575</xdr:rowOff>
    </xdr:from>
    <xdr:ext cx="450000" cy="450000"/>
    <xdr:pic>
      <xdr:nvPicPr>
        <xdr:cNvPr id="7" name="Imagen 6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34425" y="2314575"/>
          <a:ext cx="450000" cy="450000"/>
        </a:xfrm>
        <a:prstGeom prst="rect">
          <a:avLst/>
        </a:prstGeom>
      </xdr:spPr>
    </xdr:pic>
    <xdr:clientData/>
  </xdr:oneCellAnchor>
  <xdr:oneCellAnchor>
    <xdr:from>
      <xdr:col>10</xdr:col>
      <xdr:colOff>66600</xdr:colOff>
      <xdr:row>12</xdr:row>
      <xdr:rowOff>28500</xdr:rowOff>
    </xdr:from>
    <xdr:ext cx="457275" cy="457275"/>
    <xdr:pic>
      <xdr:nvPicPr>
        <xdr:cNvPr id="8" name="Imagen 7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675" y="2314500"/>
          <a:ext cx="457275" cy="457275"/>
        </a:xfrm>
        <a:prstGeom prst="rect">
          <a:avLst/>
        </a:prstGeom>
      </xdr:spPr>
    </xdr:pic>
    <xdr:clientData/>
  </xdr:oneCellAnchor>
  <xdr:oneCellAnchor>
    <xdr:from>
      <xdr:col>7</xdr:col>
      <xdr:colOff>61800</xdr:colOff>
      <xdr:row>12</xdr:row>
      <xdr:rowOff>23700</xdr:rowOff>
    </xdr:from>
    <xdr:ext cx="476250" cy="476250"/>
    <xdr:pic>
      <xdr:nvPicPr>
        <xdr:cNvPr id="9" name="Imagen 8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33800" y="2309700"/>
          <a:ext cx="476250" cy="476250"/>
        </a:xfrm>
        <a:prstGeom prst="rect">
          <a:avLst/>
        </a:prstGeom>
      </xdr:spPr>
    </xdr:pic>
    <xdr:clientData/>
  </xdr:oneCellAnchor>
  <xdr:oneCellAnchor>
    <xdr:from>
      <xdr:col>6</xdr:col>
      <xdr:colOff>59400</xdr:colOff>
      <xdr:row>12</xdr:row>
      <xdr:rowOff>30825</xdr:rowOff>
    </xdr:from>
    <xdr:ext cx="457200" cy="457200"/>
    <xdr:pic>
      <xdr:nvPicPr>
        <xdr:cNvPr id="10" name="Imagen 9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50375" y="2316825"/>
          <a:ext cx="457200" cy="457200"/>
        </a:xfrm>
        <a:prstGeom prst="rect">
          <a:avLst/>
        </a:prstGeom>
      </xdr:spPr>
    </xdr:pic>
    <xdr:clientData/>
  </xdr:oneCellAnchor>
  <xdr:oneCellAnchor>
    <xdr:from>
      <xdr:col>8</xdr:col>
      <xdr:colOff>85725</xdr:colOff>
      <xdr:row>12</xdr:row>
      <xdr:rowOff>24982</xdr:rowOff>
    </xdr:from>
    <xdr:ext cx="438000" cy="457467"/>
    <xdr:pic>
      <xdr:nvPicPr>
        <xdr:cNvPr id="11" name="Imagen 10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38750" y="2310982"/>
          <a:ext cx="438000" cy="457467"/>
        </a:xfrm>
        <a:prstGeom prst="rect">
          <a:avLst/>
        </a:prstGeom>
      </xdr:spPr>
    </xdr:pic>
    <xdr:clientData/>
  </xdr:oneCellAnchor>
  <xdr:oneCellAnchor>
    <xdr:from>
      <xdr:col>9</xdr:col>
      <xdr:colOff>64125</xdr:colOff>
      <xdr:row>12</xdr:row>
      <xdr:rowOff>16500</xdr:rowOff>
    </xdr:from>
    <xdr:ext cx="476250" cy="476250"/>
    <xdr:pic>
      <xdr:nvPicPr>
        <xdr:cNvPr id="12" name="Imagen 11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98175" y="2302500"/>
          <a:ext cx="476250" cy="476250"/>
        </a:xfrm>
        <a:prstGeom prst="rect">
          <a:avLst/>
        </a:prstGeom>
      </xdr:spPr>
    </xdr:pic>
    <xdr:clientData/>
  </xdr:oneCellAnchor>
  <xdr:oneCellAnchor>
    <xdr:from>
      <xdr:col>10</xdr:col>
      <xdr:colOff>552449</xdr:colOff>
      <xdr:row>11</xdr:row>
      <xdr:rowOff>142874</xdr:rowOff>
    </xdr:from>
    <xdr:ext cx="600075" cy="600075"/>
    <xdr:pic>
      <xdr:nvPicPr>
        <xdr:cNvPr id="13" name="Imagen 12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67524" y="2238374"/>
          <a:ext cx="600075" cy="600075"/>
        </a:xfrm>
        <a:prstGeom prst="rect">
          <a:avLst/>
        </a:prstGeom>
      </xdr:spPr>
    </xdr:pic>
    <xdr:clientData/>
  </xdr:oneCellAnchor>
  <xdr:oneCellAnchor>
    <xdr:from>
      <xdr:col>25</xdr:col>
      <xdr:colOff>1428750</xdr:colOff>
      <xdr:row>12</xdr:row>
      <xdr:rowOff>57150</xdr:rowOff>
    </xdr:from>
    <xdr:ext cx="504825" cy="504825"/>
    <xdr:pic>
      <xdr:nvPicPr>
        <xdr:cNvPr id="14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764500" y="2343150"/>
          <a:ext cx="504825" cy="504825"/>
        </a:xfrm>
        <a:prstGeom prst="rect">
          <a:avLst/>
        </a:prstGeom>
      </xdr:spPr>
    </xdr:pic>
    <xdr:clientData/>
  </xdr:oneCellAnchor>
  <xdr:oneCellAnchor>
    <xdr:from>
      <xdr:col>25</xdr:col>
      <xdr:colOff>33225</xdr:colOff>
      <xdr:row>12</xdr:row>
      <xdr:rowOff>71325</xdr:rowOff>
    </xdr:from>
    <xdr:ext cx="476250" cy="476250"/>
    <xdr:pic>
      <xdr:nvPicPr>
        <xdr:cNvPr id="15" name="Imagen 8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68975" y="2357325"/>
          <a:ext cx="476250" cy="476250"/>
        </a:xfrm>
        <a:prstGeom prst="rect">
          <a:avLst/>
        </a:prstGeom>
      </xdr:spPr>
    </xdr:pic>
    <xdr:clientData/>
  </xdr:oneCellAnchor>
  <xdr:oneCellAnchor>
    <xdr:from>
      <xdr:col>25</xdr:col>
      <xdr:colOff>514350</xdr:colOff>
      <xdr:row>12</xdr:row>
      <xdr:rowOff>72607</xdr:rowOff>
    </xdr:from>
    <xdr:ext cx="438000" cy="457467"/>
    <xdr:pic>
      <xdr:nvPicPr>
        <xdr:cNvPr id="16" name="Imagen 10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850100" y="2358607"/>
          <a:ext cx="438000" cy="457467"/>
        </a:xfrm>
        <a:prstGeom prst="rect">
          <a:avLst/>
        </a:prstGeom>
      </xdr:spPr>
    </xdr:pic>
    <xdr:clientData/>
  </xdr:oneCellAnchor>
  <xdr:oneCellAnchor>
    <xdr:from>
      <xdr:col>25</xdr:col>
      <xdr:colOff>895349</xdr:colOff>
      <xdr:row>11</xdr:row>
      <xdr:rowOff>190499</xdr:rowOff>
    </xdr:from>
    <xdr:ext cx="600075" cy="600075"/>
    <xdr:pic>
      <xdr:nvPicPr>
        <xdr:cNvPr id="17" name="Imagen 12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31099" y="2285999"/>
          <a:ext cx="600075" cy="600075"/>
        </a:xfrm>
        <a:prstGeom prst="rect">
          <a:avLst/>
        </a:prstGeom>
      </xdr:spPr>
    </xdr:pic>
    <xdr:clientData/>
  </xdr:oneCellAnchor>
  <xdr:oneCellAnchor>
    <xdr:from>
      <xdr:col>24</xdr:col>
      <xdr:colOff>952500</xdr:colOff>
      <xdr:row>12</xdr:row>
      <xdr:rowOff>47625</xdr:rowOff>
    </xdr:from>
    <xdr:ext cx="504825" cy="504825"/>
    <xdr:pic>
      <xdr:nvPicPr>
        <xdr:cNvPr id="18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783300" y="2333625"/>
          <a:ext cx="504825" cy="504825"/>
        </a:xfrm>
        <a:prstGeom prst="rect">
          <a:avLst/>
        </a:prstGeom>
      </xdr:spPr>
    </xdr:pic>
    <xdr:clientData/>
  </xdr:oneCellAnchor>
  <xdr:oneCellAnchor>
    <xdr:from>
      <xdr:col>24</xdr:col>
      <xdr:colOff>38100</xdr:colOff>
      <xdr:row>12</xdr:row>
      <xdr:rowOff>63082</xdr:rowOff>
    </xdr:from>
    <xdr:ext cx="438000" cy="457467"/>
    <xdr:pic>
      <xdr:nvPicPr>
        <xdr:cNvPr id="19" name="Imagen 10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868900" y="2349082"/>
          <a:ext cx="438000" cy="457467"/>
        </a:xfrm>
        <a:prstGeom prst="rect">
          <a:avLst/>
        </a:prstGeom>
      </xdr:spPr>
    </xdr:pic>
    <xdr:clientData/>
  </xdr:oneCellAnchor>
  <xdr:oneCellAnchor>
    <xdr:from>
      <xdr:col>24</xdr:col>
      <xdr:colOff>419099</xdr:colOff>
      <xdr:row>11</xdr:row>
      <xdr:rowOff>180974</xdr:rowOff>
    </xdr:from>
    <xdr:ext cx="600075" cy="600075"/>
    <xdr:pic>
      <xdr:nvPicPr>
        <xdr:cNvPr id="20" name="Imagen 12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49899" y="2276474"/>
          <a:ext cx="600075" cy="600075"/>
        </a:xfrm>
        <a:prstGeom prst="rect">
          <a:avLst/>
        </a:prstGeom>
      </xdr:spPr>
    </xdr:pic>
    <xdr:clientData/>
  </xdr:oneCellAnchor>
  <xdr:oneCellAnchor>
    <xdr:from>
      <xdr:col>23</xdr:col>
      <xdr:colOff>962025</xdr:colOff>
      <xdr:row>12</xdr:row>
      <xdr:rowOff>38100</xdr:rowOff>
    </xdr:from>
    <xdr:ext cx="504825" cy="504825"/>
    <xdr:pic>
      <xdr:nvPicPr>
        <xdr:cNvPr id="21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287875" y="2324100"/>
          <a:ext cx="504825" cy="504825"/>
        </a:xfrm>
        <a:prstGeom prst="rect">
          <a:avLst/>
        </a:prstGeom>
      </xdr:spPr>
    </xdr:pic>
    <xdr:clientData/>
  </xdr:oneCellAnchor>
  <xdr:oneCellAnchor>
    <xdr:from>
      <xdr:col>23</xdr:col>
      <xdr:colOff>33225</xdr:colOff>
      <xdr:row>12</xdr:row>
      <xdr:rowOff>52275</xdr:rowOff>
    </xdr:from>
    <xdr:ext cx="476250" cy="476250"/>
    <xdr:pic>
      <xdr:nvPicPr>
        <xdr:cNvPr id="22" name="Imagen 8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59075" y="2338275"/>
          <a:ext cx="476250" cy="476250"/>
        </a:xfrm>
        <a:prstGeom prst="rect">
          <a:avLst/>
        </a:prstGeom>
      </xdr:spPr>
    </xdr:pic>
    <xdr:clientData/>
  </xdr:oneCellAnchor>
  <xdr:oneCellAnchor>
    <xdr:from>
      <xdr:col>22</xdr:col>
      <xdr:colOff>962025</xdr:colOff>
      <xdr:row>12</xdr:row>
      <xdr:rowOff>47625</xdr:rowOff>
    </xdr:from>
    <xdr:ext cx="504825" cy="504825"/>
    <xdr:pic>
      <xdr:nvPicPr>
        <xdr:cNvPr id="23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782925" y="2333625"/>
          <a:ext cx="504825" cy="504825"/>
        </a:xfrm>
        <a:prstGeom prst="rect">
          <a:avLst/>
        </a:prstGeom>
      </xdr:spPr>
    </xdr:pic>
    <xdr:clientData/>
  </xdr:oneCellAnchor>
  <xdr:oneCellAnchor>
    <xdr:from>
      <xdr:col>22</xdr:col>
      <xdr:colOff>23700</xdr:colOff>
      <xdr:row>12</xdr:row>
      <xdr:rowOff>61800</xdr:rowOff>
    </xdr:from>
    <xdr:ext cx="476250" cy="476250"/>
    <xdr:pic>
      <xdr:nvPicPr>
        <xdr:cNvPr id="24" name="Imagen 8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844600" y="2347800"/>
          <a:ext cx="476250" cy="476250"/>
        </a:xfrm>
        <a:prstGeom prst="rect">
          <a:avLst/>
        </a:prstGeom>
      </xdr:spPr>
    </xdr:pic>
    <xdr:clientData/>
  </xdr:oneCellAnchor>
  <xdr:oneCellAnchor>
    <xdr:from>
      <xdr:col>22</xdr:col>
      <xdr:colOff>504825</xdr:colOff>
      <xdr:row>12</xdr:row>
      <xdr:rowOff>63082</xdr:rowOff>
    </xdr:from>
    <xdr:ext cx="438000" cy="457467"/>
    <xdr:pic>
      <xdr:nvPicPr>
        <xdr:cNvPr id="25" name="Imagen 10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325725" y="2349082"/>
          <a:ext cx="438000" cy="457467"/>
        </a:xfrm>
        <a:prstGeom prst="rect">
          <a:avLst/>
        </a:prstGeom>
      </xdr:spPr>
    </xdr:pic>
    <xdr:clientData/>
  </xdr:oneCellAnchor>
  <xdr:oneCellAnchor>
    <xdr:from>
      <xdr:col>23</xdr:col>
      <xdr:colOff>438149</xdr:colOff>
      <xdr:row>11</xdr:row>
      <xdr:rowOff>171449</xdr:rowOff>
    </xdr:from>
    <xdr:ext cx="600075" cy="600075"/>
    <xdr:pic>
      <xdr:nvPicPr>
        <xdr:cNvPr id="26" name="Imagen 12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763999" y="2266949"/>
          <a:ext cx="600075" cy="600075"/>
        </a:xfrm>
        <a:prstGeom prst="rect">
          <a:avLst/>
        </a:prstGeom>
      </xdr:spPr>
    </xdr:pic>
    <xdr:clientData/>
  </xdr:oneCellAnchor>
  <xdr:oneCellAnchor>
    <xdr:from>
      <xdr:col>21</xdr:col>
      <xdr:colOff>33225</xdr:colOff>
      <xdr:row>12</xdr:row>
      <xdr:rowOff>33225</xdr:rowOff>
    </xdr:from>
    <xdr:ext cx="476250" cy="476250"/>
    <xdr:pic>
      <xdr:nvPicPr>
        <xdr:cNvPr id="27" name="Imagen 8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49175" y="2319225"/>
          <a:ext cx="476250" cy="476250"/>
        </a:xfrm>
        <a:prstGeom prst="rect">
          <a:avLst/>
        </a:prstGeom>
      </xdr:spPr>
    </xdr:pic>
    <xdr:clientData/>
  </xdr:oneCellAnchor>
  <xdr:oneCellAnchor>
    <xdr:from>
      <xdr:col>21</xdr:col>
      <xdr:colOff>514350</xdr:colOff>
      <xdr:row>12</xdr:row>
      <xdr:rowOff>34507</xdr:rowOff>
    </xdr:from>
    <xdr:ext cx="438000" cy="457467"/>
    <xdr:pic>
      <xdr:nvPicPr>
        <xdr:cNvPr id="28" name="Imagen 10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830300" y="2320507"/>
          <a:ext cx="438000" cy="457467"/>
        </a:xfrm>
        <a:prstGeom prst="rect">
          <a:avLst/>
        </a:prstGeom>
      </xdr:spPr>
    </xdr:pic>
    <xdr:clientData/>
  </xdr:oneCellAnchor>
  <xdr:oneCellAnchor>
    <xdr:from>
      <xdr:col>21</xdr:col>
      <xdr:colOff>914399</xdr:colOff>
      <xdr:row>11</xdr:row>
      <xdr:rowOff>161924</xdr:rowOff>
    </xdr:from>
    <xdr:ext cx="600075" cy="600075"/>
    <xdr:pic>
      <xdr:nvPicPr>
        <xdr:cNvPr id="29" name="Imagen 12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30349" y="2257424"/>
          <a:ext cx="600075" cy="600075"/>
        </a:xfrm>
        <a:prstGeom prst="rect">
          <a:avLst/>
        </a:prstGeom>
      </xdr:spPr>
    </xdr:pic>
    <xdr:clientData/>
  </xdr:oneCellAnchor>
  <xdr:oneCellAnchor>
    <xdr:from>
      <xdr:col>18</xdr:col>
      <xdr:colOff>47625</xdr:colOff>
      <xdr:row>12</xdr:row>
      <xdr:rowOff>63082</xdr:rowOff>
    </xdr:from>
    <xdr:ext cx="438000" cy="457467"/>
    <xdr:pic>
      <xdr:nvPicPr>
        <xdr:cNvPr id="30" name="Imagen 10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63450" y="2349082"/>
          <a:ext cx="438000" cy="457467"/>
        </a:xfrm>
        <a:prstGeom prst="rect">
          <a:avLst/>
        </a:prstGeom>
      </xdr:spPr>
    </xdr:pic>
    <xdr:clientData/>
  </xdr:oneCellAnchor>
  <xdr:oneCellAnchor>
    <xdr:from>
      <xdr:col>18</xdr:col>
      <xdr:colOff>447674</xdr:colOff>
      <xdr:row>11</xdr:row>
      <xdr:rowOff>190499</xdr:rowOff>
    </xdr:from>
    <xdr:ext cx="600075" cy="600075"/>
    <xdr:pic>
      <xdr:nvPicPr>
        <xdr:cNvPr id="31" name="Imagen 12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63499" y="2285999"/>
          <a:ext cx="600075" cy="600075"/>
        </a:xfrm>
        <a:prstGeom prst="rect">
          <a:avLst/>
        </a:prstGeom>
      </xdr:spPr>
    </xdr:pic>
    <xdr:clientData/>
  </xdr:oneCellAnchor>
  <xdr:oneCellAnchor>
    <xdr:from>
      <xdr:col>17</xdr:col>
      <xdr:colOff>476250</xdr:colOff>
      <xdr:row>12</xdr:row>
      <xdr:rowOff>47625</xdr:rowOff>
    </xdr:from>
    <xdr:ext cx="504825" cy="504825"/>
    <xdr:pic>
      <xdr:nvPicPr>
        <xdr:cNvPr id="3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791950" y="2333625"/>
          <a:ext cx="504825" cy="504825"/>
        </a:xfrm>
        <a:prstGeom prst="rect">
          <a:avLst/>
        </a:prstGeom>
      </xdr:spPr>
    </xdr:pic>
    <xdr:clientData/>
  </xdr:oneCellAnchor>
  <xdr:oneCellAnchor>
    <xdr:from>
      <xdr:col>17</xdr:col>
      <xdr:colOff>14175</xdr:colOff>
      <xdr:row>12</xdr:row>
      <xdr:rowOff>61800</xdr:rowOff>
    </xdr:from>
    <xdr:ext cx="476250" cy="476250"/>
    <xdr:pic>
      <xdr:nvPicPr>
        <xdr:cNvPr id="33" name="Imagen 8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9875" y="2347800"/>
          <a:ext cx="476250" cy="476250"/>
        </a:xfrm>
        <a:prstGeom prst="rect">
          <a:avLst/>
        </a:prstGeom>
      </xdr:spPr>
    </xdr:pic>
    <xdr:clientData/>
  </xdr:oneCellAnchor>
  <xdr:oneCellAnchor>
    <xdr:from>
      <xdr:col>16</xdr:col>
      <xdr:colOff>33225</xdr:colOff>
      <xdr:row>12</xdr:row>
      <xdr:rowOff>61800</xdr:rowOff>
    </xdr:from>
    <xdr:ext cx="476250" cy="476250"/>
    <xdr:pic>
      <xdr:nvPicPr>
        <xdr:cNvPr id="34" name="Imagen 8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10700" y="2347800"/>
          <a:ext cx="476250" cy="476250"/>
        </a:xfrm>
        <a:prstGeom prst="rect">
          <a:avLst/>
        </a:prstGeom>
      </xdr:spPr>
    </xdr:pic>
    <xdr:clientData/>
  </xdr:oneCellAnchor>
  <xdr:oneCellAnchor>
    <xdr:from>
      <xdr:col>16</xdr:col>
      <xdr:colOff>457199</xdr:colOff>
      <xdr:row>11</xdr:row>
      <xdr:rowOff>190499</xdr:rowOff>
    </xdr:from>
    <xdr:ext cx="600075" cy="600075"/>
    <xdr:pic>
      <xdr:nvPicPr>
        <xdr:cNvPr id="35" name="Imagen 12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34674" y="2285999"/>
          <a:ext cx="600075" cy="600075"/>
        </a:xfrm>
        <a:prstGeom prst="rect">
          <a:avLst/>
        </a:prstGeom>
      </xdr:spPr>
    </xdr:pic>
    <xdr:clientData/>
  </xdr:oneCellAnchor>
  <xdr:oneCellAnchor>
    <xdr:from>
      <xdr:col>15</xdr:col>
      <xdr:colOff>52275</xdr:colOff>
      <xdr:row>12</xdr:row>
      <xdr:rowOff>61800</xdr:rowOff>
    </xdr:from>
    <xdr:ext cx="476250" cy="476250"/>
    <xdr:pic>
      <xdr:nvPicPr>
        <xdr:cNvPr id="36" name="Imagen 8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72475" y="2347800"/>
          <a:ext cx="476250" cy="476250"/>
        </a:xfrm>
        <a:prstGeom prst="rect">
          <a:avLst/>
        </a:prstGeom>
      </xdr:spPr>
    </xdr:pic>
    <xdr:clientData/>
  </xdr:oneCellAnchor>
  <xdr:oneCellAnchor>
    <xdr:from>
      <xdr:col>15</xdr:col>
      <xdr:colOff>533400</xdr:colOff>
      <xdr:row>12</xdr:row>
      <xdr:rowOff>63082</xdr:rowOff>
    </xdr:from>
    <xdr:ext cx="438000" cy="457467"/>
    <xdr:pic>
      <xdr:nvPicPr>
        <xdr:cNvPr id="37" name="Imagen 10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53600" y="2349082"/>
          <a:ext cx="438000" cy="457467"/>
        </a:xfrm>
        <a:prstGeom prst="rect">
          <a:avLst/>
        </a:prstGeom>
      </xdr:spPr>
    </xdr:pic>
    <xdr:clientData/>
  </xdr:oneCellAnchor>
  <xdr:oneCellAnchor>
    <xdr:from>
      <xdr:col>19</xdr:col>
      <xdr:colOff>0</xdr:colOff>
      <xdr:row>12</xdr:row>
      <xdr:rowOff>53558</xdr:rowOff>
    </xdr:from>
    <xdr:ext cx="438000" cy="457467"/>
    <xdr:pic>
      <xdr:nvPicPr>
        <xdr:cNvPr id="38" name="Imagen 37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15950" y="2339558"/>
          <a:ext cx="438000" cy="457467"/>
        </a:xfrm>
        <a:prstGeom prst="rect">
          <a:avLst/>
        </a:prstGeom>
      </xdr:spPr>
    </xdr:pic>
    <xdr:clientData/>
  </xdr:oneCellAnchor>
  <xdr:oneCellAnchor>
    <xdr:from>
      <xdr:col>19</xdr:col>
      <xdr:colOff>466725</xdr:colOff>
      <xdr:row>12</xdr:row>
      <xdr:rowOff>57151</xdr:rowOff>
    </xdr:from>
    <xdr:ext cx="504825" cy="504825"/>
    <xdr:pic>
      <xdr:nvPicPr>
        <xdr:cNvPr id="39" name="Imagen 3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782675" y="2343151"/>
          <a:ext cx="504825" cy="504825"/>
        </a:xfrm>
        <a:prstGeom prst="rect">
          <a:avLst/>
        </a:prstGeom>
      </xdr:spPr>
    </xdr:pic>
    <xdr:clientData/>
  </xdr:oneCellAnchor>
  <xdr:oneCellAnchor>
    <xdr:from>
      <xdr:col>19</xdr:col>
      <xdr:colOff>942974</xdr:colOff>
      <xdr:row>12</xdr:row>
      <xdr:rowOff>0</xdr:rowOff>
    </xdr:from>
    <xdr:ext cx="600075" cy="600075"/>
    <xdr:pic>
      <xdr:nvPicPr>
        <xdr:cNvPr id="40" name="Imagen 39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58924" y="2286000"/>
          <a:ext cx="600075" cy="600075"/>
        </a:xfrm>
        <a:prstGeom prst="rect">
          <a:avLst/>
        </a:prstGeom>
      </xdr:spPr>
    </xdr:pic>
    <xdr:clientData/>
  </xdr:oneCellAnchor>
  <xdr:oneCellAnchor>
    <xdr:from>
      <xdr:col>20</xdr:col>
      <xdr:colOff>466725</xdr:colOff>
      <xdr:row>12</xdr:row>
      <xdr:rowOff>47626</xdr:rowOff>
    </xdr:from>
    <xdr:ext cx="504825" cy="504825"/>
    <xdr:pic>
      <xdr:nvPicPr>
        <xdr:cNvPr id="41" name="Imagen 40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782800" y="2333626"/>
          <a:ext cx="504825" cy="504825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9"/>
  <sheetViews>
    <sheetView tabSelected="1" workbookViewId="0">
      <selection activeCell="F8" sqref="F8:AF10"/>
    </sheetView>
  </sheetViews>
  <sheetFormatPr baseColWidth="10" defaultRowHeight="15" x14ac:dyDescent="0.25"/>
  <cols>
    <col min="1" max="1" width="5.140625" bestFit="1" customWidth="1"/>
    <col min="2" max="2" width="16.5703125" style="8" bestFit="1" customWidth="1"/>
    <col min="3" max="3" width="6.5703125" style="8" bestFit="1" customWidth="1"/>
    <col min="4" max="4" width="13.42578125" bestFit="1" customWidth="1"/>
    <col min="5" max="5" width="9.42578125" customWidth="1"/>
    <col min="6" max="15" width="8.7109375" customWidth="1"/>
    <col min="16" max="16" width="15.85546875" customWidth="1"/>
    <col min="17" max="17" width="15.5703125" customWidth="1"/>
    <col min="18" max="21" width="15" customWidth="1"/>
    <col min="22" max="25" width="22.5703125" customWidth="1"/>
    <col min="26" max="26" width="29.42578125" customWidth="1"/>
    <col min="27" max="27" width="11.7109375" bestFit="1" customWidth="1"/>
    <col min="28" max="28" width="11.85546875" bestFit="1" customWidth="1"/>
    <col min="29" max="32" width="9.7109375" customWidth="1"/>
    <col min="33" max="33" width="11.42578125" hidden="1" customWidth="1"/>
  </cols>
  <sheetData>
    <row r="1" spans="1:33" ht="15" customHeight="1" x14ac:dyDescent="0.25">
      <c r="B1" s="1"/>
      <c r="C1" s="1"/>
      <c r="D1" s="1"/>
      <c r="E1" s="2"/>
      <c r="F1" s="2"/>
      <c r="G1" s="2"/>
      <c r="H1" s="2"/>
      <c r="I1" s="2"/>
      <c r="J1" s="2"/>
      <c r="K1" s="2"/>
    </row>
    <row r="2" spans="1:33" ht="15" customHeight="1" x14ac:dyDescent="0.25">
      <c r="B2" s="1"/>
      <c r="C2" s="1"/>
      <c r="D2" s="1"/>
      <c r="E2" s="2"/>
      <c r="F2" s="2"/>
      <c r="G2" s="2"/>
      <c r="H2" s="2"/>
      <c r="I2" s="2"/>
      <c r="J2" s="2"/>
      <c r="K2" s="2"/>
    </row>
    <row r="3" spans="1:33" ht="15" customHeight="1" x14ac:dyDescent="0.25">
      <c r="B3" s="1"/>
      <c r="C3" s="1"/>
      <c r="D3" s="1"/>
      <c r="E3" s="2"/>
      <c r="F3" s="2"/>
      <c r="G3" s="2"/>
      <c r="H3" s="2"/>
      <c r="I3" s="2"/>
      <c r="J3" s="2"/>
      <c r="K3" s="2"/>
    </row>
    <row r="4" spans="1:33" ht="15" customHeight="1" x14ac:dyDescent="0.25">
      <c r="B4" s="1"/>
      <c r="C4" s="1"/>
      <c r="D4" s="1"/>
      <c r="E4" s="2"/>
      <c r="F4" s="2"/>
      <c r="G4" s="2"/>
      <c r="H4" s="2"/>
      <c r="I4" s="2"/>
      <c r="J4" s="2"/>
      <c r="K4" s="2"/>
    </row>
    <row r="5" spans="1:33" ht="15" customHeight="1" x14ac:dyDescent="0.25">
      <c r="B5" s="1"/>
      <c r="C5" s="1"/>
      <c r="D5" s="1"/>
      <c r="E5" s="2"/>
      <c r="F5" s="68" t="s">
        <v>25</v>
      </c>
      <c r="G5" s="68"/>
      <c r="H5" s="68"/>
      <c r="I5" s="68"/>
      <c r="J5" s="68"/>
      <c r="K5" s="68"/>
      <c r="L5" s="68"/>
      <c r="M5" s="68"/>
      <c r="N5" s="68"/>
      <c r="O5" s="68"/>
      <c r="P5" s="68"/>
      <c r="Q5" s="68"/>
      <c r="R5" s="68"/>
      <c r="S5" s="68"/>
      <c r="T5" s="68"/>
      <c r="U5" s="68"/>
      <c r="V5" s="68"/>
      <c r="W5" s="68"/>
      <c r="X5" s="68"/>
      <c r="Y5" s="68"/>
      <c r="Z5" s="68"/>
      <c r="AA5" s="68"/>
      <c r="AB5" s="68"/>
      <c r="AC5" s="68"/>
      <c r="AD5" s="68"/>
      <c r="AE5" s="68"/>
      <c r="AF5" s="68"/>
    </row>
    <row r="6" spans="1:33" ht="15" customHeight="1" x14ac:dyDescent="0.25">
      <c r="B6" s="1"/>
      <c r="C6" s="1"/>
      <c r="D6" s="1"/>
      <c r="E6" s="2"/>
      <c r="F6" s="68"/>
      <c r="G6" s="68"/>
      <c r="H6" s="68"/>
      <c r="I6" s="68"/>
      <c r="J6" s="68"/>
      <c r="K6" s="68"/>
      <c r="L6" s="68"/>
      <c r="M6" s="68"/>
      <c r="N6" s="68"/>
      <c r="O6" s="68"/>
      <c r="P6" s="68"/>
      <c r="Q6" s="68"/>
      <c r="R6" s="68"/>
      <c r="S6" s="68"/>
      <c r="T6" s="68"/>
      <c r="U6" s="68"/>
      <c r="V6" s="68"/>
      <c r="W6" s="68"/>
      <c r="X6" s="68"/>
      <c r="Y6" s="68"/>
      <c r="Z6" s="68"/>
      <c r="AA6" s="68"/>
      <c r="AB6" s="68"/>
      <c r="AC6" s="68"/>
      <c r="AD6" s="68"/>
      <c r="AE6" s="68"/>
      <c r="AF6" s="68"/>
    </row>
    <row r="7" spans="1:33" ht="15" customHeight="1" x14ac:dyDescent="0.3">
      <c r="A7" s="69"/>
      <c r="B7" s="69"/>
      <c r="C7" s="69"/>
      <c r="D7" s="69"/>
      <c r="E7" s="2"/>
      <c r="F7" s="68"/>
      <c r="G7" s="68"/>
      <c r="H7" s="68"/>
      <c r="I7" s="68"/>
      <c r="J7" s="68"/>
      <c r="K7" s="68"/>
      <c r="L7" s="68"/>
      <c r="M7" s="68"/>
      <c r="N7" s="68"/>
      <c r="O7" s="68"/>
      <c r="P7" s="68"/>
      <c r="Q7" s="68"/>
      <c r="R7" s="68"/>
      <c r="S7" s="68"/>
      <c r="T7" s="68"/>
      <c r="U7" s="68"/>
      <c r="V7" s="68"/>
      <c r="W7" s="68"/>
      <c r="X7" s="68"/>
      <c r="Y7" s="68"/>
      <c r="Z7" s="68"/>
      <c r="AA7" s="68"/>
      <c r="AB7" s="68"/>
      <c r="AC7" s="68"/>
      <c r="AD7" s="68"/>
      <c r="AE7" s="68"/>
      <c r="AF7" s="68"/>
    </row>
    <row r="8" spans="1:33" ht="15" customHeight="1" x14ac:dyDescent="0.3">
      <c r="A8" s="69" t="s">
        <v>0</v>
      </c>
      <c r="B8" s="69"/>
      <c r="C8" s="69"/>
      <c r="D8" s="69"/>
      <c r="F8" s="70" t="s">
        <v>1</v>
      </c>
      <c r="G8" s="70"/>
      <c r="H8" s="70"/>
      <c r="I8" s="70"/>
      <c r="J8" s="70"/>
      <c r="K8" s="70"/>
      <c r="L8" s="70"/>
      <c r="M8" s="70"/>
      <c r="N8" s="70"/>
      <c r="O8" s="70"/>
      <c r="P8" s="70"/>
      <c r="Q8" s="70"/>
      <c r="R8" s="70"/>
      <c r="S8" s="70"/>
      <c r="T8" s="70"/>
      <c r="U8" s="70"/>
      <c r="V8" s="70"/>
      <c r="W8" s="70"/>
      <c r="X8" s="70"/>
      <c r="Y8" s="70"/>
      <c r="Z8" s="70"/>
      <c r="AA8" s="70"/>
      <c r="AB8" s="70"/>
      <c r="AC8" s="70"/>
      <c r="AD8" s="70"/>
      <c r="AE8" s="70"/>
      <c r="AF8" s="70"/>
    </row>
    <row r="9" spans="1:33" ht="15" customHeight="1" x14ac:dyDescent="0.3">
      <c r="A9" s="3" t="str">
        <f>CONCATENATE("Casillas computadas: ",AG16," de ",AG15)</f>
        <v>Casillas computadas: 92 de 92</v>
      </c>
      <c r="B9" s="4"/>
      <c r="C9" s="4"/>
      <c r="D9" s="4"/>
      <c r="F9" s="70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70"/>
      <c r="Y9" s="70"/>
      <c r="Z9" s="70"/>
      <c r="AA9" s="70"/>
      <c r="AB9" s="70"/>
      <c r="AC9" s="70"/>
      <c r="AD9" s="70"/>
      <c r="AE9" s="70"/>
      <c r="AF9" s="70"/>
    </row>
    <row r="10" spans="1:33" ht="15" customHeight="1" x14ac:dyDescent="0.3">
      <c r="A10" s="5" t="str">
        <f>CONCATENATE("Porcentaje de avance de captura: ",AG18,"%")</f>
        <v>Porcentaje de avance de captura: 100.00%</v>
      </c>
      <c r="B10" s="6"/>
      <c r="C10" s="6"/>
      <c r="D10" s="7"/>
      <c r="F10" s="70"/>
      <c r="G10" s="70"/>
      <c r="H10" s="70"/>
      <c r="I10" s="70"/>
      <c r="J10" s="70"/>
      <c r="K10" s="70"/>
      <c r="L10" s="70"/>
      <c r="M10" s="70"/>
      <c r="N10" s="70"/>
      <c r="O10" s="70"/>
      <c r="P10" s="70"/>
      <c r="Q10" s="70"/>
      <c r="R10" s="70"/>
      <c r="S10" s="70"/>
      <c r="T10" s="70"/>
      <c r="U10" s="70"/>
      <c r="V10" s="70"/>
      <c r="W10" s="70"/>
      <c r="X10" s="70"/>
      <c r="Y10" s="70"/>
      <c r="Z10" s="70"/>
      <c r="AA10" s="70"/>
      <c r="AB10" s="70"/>
      <c r="AC10" s="70"/>
      <c r="AD10" s="70"/>
      <c r="AE10" s="70"/>
      <c r="AF10" s="70"/>
    </row>
    <row r="11" spans="1:33" ht="15" customHeight="1" thickBot="1" x14ac:dyDescent="0.3">
      <c r="F11" s="2"/>
      <c r="G11" s="2"/>
      <c r="H11" s="2"/>
      <c r="I11" s="2"/>
      <c r="J11" s="2"/>
      <c r="K11" s="2"/>
    </row>
    <row r="12" spans="1:33" ht="15" customHeight="1" thickBot="1" x14ac:dyDescent="0.3">
      <c r="A12" s="71" t="s">
        <v>2</v>
      </c>
      <c r="B12" s="72"/>
      <c r="C12" s="72"/>
      <c r="D12" s="72"/>
      <c r="E12" s="73"/>
      <c r="F12" s="74" t="s">
        <v>3</v>
      </c>
      <c r="G12" s="75"/>
      <c r="H12" s="75"/>
      <c r="I12" s="75"/>
      <c r="J12" s="75"/>
      <c r="K12" s="75"/>
      <c r="L12" s="75"/>
      <c r="M12" s="75"/>
      <c r="N12" s="75"/>
      <c r="O12" s="76"/>
      <c r="P12" s="77" t="s">
        <v>4</v>
      </c>
      <c r="Q12" s="78"/>
      <c r="R12" s="78"/>
      <c r="S12" s="78"/>
      <c r="T12" s="78"/>
      <c r="U12" s="78"/>
      <c r="V12" s="78"/>
      <c r="W12" s="78"/>
      <c r="X12" s="78"/>
      <c r="Y12" s="78"/>
      <c r="Z12" s="78"/>
      <c r="AA12" s="78"/>
      <c r="AB12" s="79"/>
      <c r="AC12" s="80" t="s">
        <v>5</v>
      </c>
      <c r="AD12" s="81"/>
      <c r="AE12" s="81"/>
      <c r="AF12" s="82"/>
    </row>
    <row r="13" spans="1:33" s="12" customFormat="1" ht="45.75" thickBot="1" x14ac:dyDescent="0.3">
      <c r="A13" s="9" t="s">
        <v>6</v>
      </c>
      <c r="B13" s="9" t="s">
        <v>7</v>
      </c>
      <c r="C13" s="9" t="s">
        <v>8</v>
      </c>
      <c r="D13" s="9" t="s">
        <v>9</v>
      </c>
      <c r="E13" s="9" t="s">
        <v>10</v>
      </c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 t="s">
        <v>11</v>
      </c>
      <c r="AB13" s="11" t="s">
        <v>12</v>
      </c>
      <c r="AC13" s="10" t="s">
        <v>13</v>
      </c>
      <c r="AD13" s="10" t="s">
        <v>14</v>
      </c>
      <c r="AE13" s="10" t="s">
        <v>15</v>
      </c>
      <c r="AF13" s="10" t="s">
        <v>16</v>
      </c>
    </row>
    <row r="14" spans="1:33" ht="15" customHeight="1" x14ac:dyDescent="0.25">
      <c r="A14" s="13">
        <v>1</v>
      </c>
      <c r="B14" s="14" t="s">
        <v>17</v>
      </c>
      <c r="C14" s="15">
        <v>1767</v>
      </c>
      <c r="D14" s="16" t="s">
        <v>18</v>
      </c>
      <c r="E14" s="17">
        <v>671</v>
      </c>
      <c r="F14" s="18">
        <v>166</v>
      </c>
      <c r="G14" s="19">
        <v>104</v>
      </c>
      <c r="H14" s="19">
        <v>34</v>
      </c>
      <c r="I14" s="19">
        <v>2</v>
      </c>
      <c r="J14" s="19">
        <v>15</v>
      </c>
      <c r="K14" s="19"/>
      <c r="L14" s="19">
        <v>1</v>
      </c>
      <c r="M14" s="19">
        <v>7</v>
      </c>
      <c r="N14" s="19">
        <v>3</v>
      </c>
      <c r="O14" s="20">
        <v>0</v>
      </c>
      <c r="P14" s="21">
        <v>0</v>
      </c>
      <c r="Q14" s="21">
        <v>0</v>
      </c>
      <c r="R14" s="21">
        <v>0</v>
      </c>
      <c r="S14" s="21">
        <v>0</v>
      </c>
      <c r="T14" s="21">
        <v>0</v>
      </c>
      <c r="U14" s="21">
        <v>0</v>
      </c>
      <c r="V14" s="21">
        <v>0</v>
      </c>
      <c r="W14" s="21">
        <v>0</v>
      </c>
      <c r="X14" s="21">
        <v>0</v>
      </c>
      <c r="Y14" s="21">
        <v>0</v>
      </c>
      <c r="Z14" s="21">
        <v>0</v>
      </c>
      <c r="AA14" s="22">
        <f>SUM(P14:Z14)</f>
        <v>0</v>
      </c>
      <c r="AB14" s="22">
        <f>AA14+H14+I14+L14+N14</f>
        <v>40</v>
      </c>
      <c r="AC14" s="18">
        <v>0</v>
      </c>
      <c r="AD14" s="19">
        <v>12</v>
      </c>
      <c r="AE14" s="23">
        <f>SUM(F14:O14)</f>
        <v>332</v>
      </c>
      <c r="AF14" s="24">
        <f>AA14+AC14+AD14+AE14</f>
        <v>344</v>
      </c>
      <c r="AG14">
        <f>COUNTIF(AF14:AF105,0)</f>
        <v>0</v>
      </c>
    </row>
    <row r="15" spans="1:33" ht="15" customHeight="1" x14ac:dyDescent="0.25">
      <c r="A15" s="25">
        <f t="shared" ref="A15:A78" si="0">A14+1</f>
        <v>2</v>
      </c>
      <c r="B15" s="26" t="s">
        <v>17</v>
      </c>
      <c r="C15" s="27">
        <v>1767</v>
      </c>
      <c r="D15" s="28" t="s">
        <v>19</v>
      </c>
      <c r="E15" s="29">
        <v>671</v>
      </c>
      <c r="F15" s="30">
        <v>169</v>
      </c>
      <c r="G15" s="31">
        <v>104</v>
      </c>
      <c r="H15" s="31">
        <v>45</v>
      </c>
      <c r="I15" s="31">
        <v>1</v>
      </c>
      <c r="J15" s="31">
        <v>12</v>
      </c>
      <c r="K15" s="31"/>
      <c r="L15" s="31">
        <v>4</v>
      </c>
      <c r="M15" s="31">
        <v>11</v>
      </c>
      <c r="N15" s="31">
        <v>3</v>
      </c>
      <c r="O15" s="32">
        <v>0</v>
      </c>
      <c r="P15" s="33">
        <v>0</v>
      </c>
      <c r="Q15" s="33">
        <v>0</v>
      </c>
      <c r="R15" s="33">
        <v>0</v>
      </c>
      <c r="S15" s="33">
        <v>0</v>
      </c>
      <c r="T15" s="33">
        <v>0</v>
      </c>
      <c r="U15" s="33">
        <v>0</v>
      </c>
      <c r="V15" s="33">
        <v>0</v>
      </c>
      <c r="W15" s="33">
        <v>0</v>
      </c>
      <c r="X15" s="33">
        <v>0</v>
      </c>
      <c r="Y15" s="33">
        <v>0</v>
      </c>
      <c r="Z15" s="33">
        <v>0</v>
      </c>
      <c r="AA15" s="34">
        <f t="shared" ref="AA15:AA78" si="1">SUM(P15:Z15)</f>
        <v>0</v>
      </c>
      <c r="AB15" s="34">
        <f t="shared" ref="AB15:AB78" si="2">AA15+H15+I15+L15+N15</f>
        <v>53</v>
      </c>
      <c r="AC15" s="30">
        <v>0</v>
      </c>
      <c r="AD15" s="31">
        <v>10</v>
      </c>
      <c r="AE15" s="35">
        <f t="shared" ref="AE15:AE78" si="3">SUM(F15:O15)</f>
        <v>349</v>
      </c>
      <c r="AF15" s="36">
        <f t="shared" ref="AF15:AF78" si="4">AA15+AC15+AD15+AE15</f>
        <v>359</v>
      </c>
      <c r="AG15">
        <f>C109</f>
        <v>92</v>
      </c>
    </row>
    <row r="16" spans="1:33" ht="15" customHeight="1" x14ac:dyDescent="0.25">
      <c r="A16" s="37">
        <f t="shared" si="0"/>
        <v>3</v>
      </c>
      <c r="B16" s="38" t="s">
        <v>17</v>
      </c>
      <c r="C16" s="39">
        <v>1767</v>
      </c>
      <c r="D16" s="40" t="s">
        <v>20</v>
      </c>
      <c r="E16" s="41">
        <v>671</v>
      </c>
      <c r="F16" s="42">
        <v>186</v>
      </c>
      <c r="G16" s="43">
        <v>89</v>
      </c>
      <c r="H16" s="43">
        <v>33</v>
      </c>
      <c r="I16" s="43">
        <v>2</v>
      </c>
      <c r="J16" s="43">
        <v>12</v>
      </c>
      <c r="K16" s="43"/>
      <c r="L16" s="43">
        <v>4</v>
      </c>
      <c r="M16" s="43">
        <v>3</v>
      </c>
      <c r="N16" s="43">
        <v>0</v>
      </c>
      <c r="O16" s="44">
        <v>0</v>
      </c>
      <c r="P16" s="45">
        <v>0</v>
      </c>
      <c r="Q16" s="45">
        <v>0</v>
      </c>
      <c r="R16" s="45">
        <v>0</v>
      </c>
      <c r="S16" s="45">
        <v>0</v>
      </c>
      <c r="T16" s="45">
        <v>0</v>
      </c>
      <c r="U16" s="45">
        <v>0</v>
      </c>
      <c r="V16" s="45">
        <v>0</v>
      </c>
      <c r="W16" s="45">
        <v>0</v>
      </c>
      <c r="X16" s="45">
        <v>0</v>
      </c>
      <c r="Y16" s="45">
        <v>0</v>
      </c>
      <c r="Z16" s="45">
        <v>0</v>
      </c>
      <c r="AA16" s="46">
        <f t="shared" si="1"/>
        <v>0</v>
      </c>
      <c r="AB16" s="46">
        <f t="shared" si="2"/>
        <v>39</v>
      </c>
      <c r="AC16" s="42">
        <v>0</v>
      </c>
      <c r="AD16" s="43">
        <v>17</v>
      </c>
      <c r="AE16" s="47">
        <f t="shared" si="3"/>
        <v>329</v>
      </c>
      <c r="AF16" s="48">
        <f t="shared" si="4"/>
        <v>346</v>
      </c>
      <c r="AG16">
        <f>AG15-AG14</f>
        <v>92</v>
      </c>
    </row>
    <row r="17" spans="1:33" ht="15" customHeight="1" x14ac:dyDescent="0.25">
      <c r="A17" s="25">
        <f t="shared" si="0"/>
        <v>4</v>
      </c>
      <c r="B17" s="26" t="s">
        <v>17</v>
      </c>
      <c r="C17" s="27">
        <v>1767</v>
      </c>
      <c r="D17" s="28" t="s">
        <v>21</v>
      </c>
      <c r="E17" s="29">
        <v>671</v>
      </c>
      <c r="F17" s="30">
        <v>182</v>
      </c>
      <c r="G17" s="31">
        <v>98</v>
      </c>
      <c r="H17" s="31">
        <v>61</v>
      </c>
      <c r="I17" s="31">
        <v>4</v>
      </c>
      <c r="J17" s="31">
        <v>7</v>
      </c>
      <c r="K17" s="31"/>
      <c r="L17" s="31">
        <v>3</v>
      </c>
      <c r="M17" s="31">
        <v>17</v>
      </c>
      <c r="N17" s="31">
        <v>3</v>
      </c>
      <c r="O17" s="32">
        <v>0</v>
      </c>
      <c r="P17" s="33">
        <v>0</v>
      </c>
      <c r="Q17" s="33">
        <v>0</v>
      </c>
      <c r="R17" s="33">
        <v>0</v>
      </c>
      <c r="S17" s="33">
        <v>0</v>
      </c>
      <c r="T17" s="33">
        <v>0</v>
      </c>
      <c r="U17" s="33">
        <v>0</v>
      </c>
      <c r="V17" s="33">
        <v>0</v>
      </c>
      <c r="W17" s="33">
        <v>0</v>
      </c>
      <c r="X17" s="33">
        <v>0</v>
      </c>
      <c r="Y17" s="33">
        <v>0</v>
      </c>
      <c r="Z17" s="33">
        <v>0</v>
      </c>
      <c r="AA17" s="34">
        <f t="shared" si="1"/>
        <v>0</v>
      </c>
      <c r="AB17" s="34">
        <f t="shared" si="2"/>
        <v>71</v>
      </c>
      <c r="AC17" s="30">
        <v>0</v>
      </c>
      <c r="AD17" s="31">
        <v>12</v>
      </c>
      <c r="AE17" s="35">
        <f t="shared" si="3"/>
        <v>375</v>
      </c>
      <c r="AF17" s="36">
        <f t="shared" si="4"/>
        <v>387</v>
      </c>
      <c r="AG17" s="49">
        <f>AG16*100/AG15</f>
        <v>100</v>
      </c>
    </row>
    <row r="18" spans="1:33" ht="15" customHeight="1" x14ac:dyDescent="0.25">
      <c r="A18" s="37">
        <f t="shared" si="0"/>
        <v>5</v>
      </c>
      <c r="B18" s="38" t="s">
        <v>17</v>
      </c>
      <c r="C18" s="39">
        <v>1767</v>
      </c>
      <c r="D18" s="40" t="s">
        <v>22</v>
      </c>
      <c r="E18" s="41">
        <v>671</v>
      </c>
      <c r="F18" s="42">
        <v>182</v>
      </c>
      <c r="G18" s="43">
        <v>107</v>
      </c>
      <c r="H18" s="43">
        <v>50</v>
      </c>
      <c r="I18" s="43">
        <v>2</v>
      </c>
      <c r="J18" s="43">
        <v>7</v>
      </c>
      <c r="K18" s="43"/>
      <c r="L18" s="43">
        <v>1</v>
      </c>
      <c r="M18" s="43">
        <v>13</v>
      </c>
      <c r="N18" s="43">
        <v>1</v>
      </c>
      <c r="O18" s="44">
        <v>0</v>
      </c>
      <c r="P18" s="45">
        <v>0</v>
      </c>
      <c r="Q18" s="45">
        <v>0</v>
      </c>
      <c r="R18" s="45">
        <v>0</v>
      </c>
      <c r="S18" s="45">
        <v>0</v>
      </c>
      <c r="T18" s="45">
        <v>0</v>
      </c>
      <c r="U18" s="45">
        <v>0</v>
      </c>
      <c r="V18" s="45">
        <v>0</v>
      </c>
      <c r="W18" s="45">
        <v>0</v>
      </c>
      <c r="X18" s="45">
        <v>0</v>
      </c>
      <c r="Y18" s="45">
        <v>0</v>
      </c>
      <c r="Z18" s="45">
        <v>0</v>
      </c>
      <c r="AA18" s="46">
        <f t="shared" si="1"/>
        <v>0</v>
      </c>
      <c r="AB18" s="46">
        <f t="shared" si="2"/>
        <v>54</v>
      </c>
      <c r="AC18" s="42">
        <v>0</v>
      </c>
      <c r="AD18" s="43">
        <v>11</v>
      </c>
      <c r="AE18" s="47">
        <f t="shared" si="3"/>
        <v>363</v>
      </c>
      <c r="AF18" s="48">
        <f t="shared" si="4"/>
        <v>374</v>
      </c>
      <c r="AG18" s="50" t="str">
        <f>TEXT(AG17,"0.00")</f>
        <v>100.00</v>
      </c>
    </row>
    <row r="19" spans="1:33" ht="15" customHeight="1" x14ac:dyDescent="0.25">
      <c r="A19" s="25">
        <f t="shared" si="0"/>
        <v>6</v>
      </c>
      <c r="B19" s="26" t="s">
        <v>17</v>
      </c>
      <c r="C19" s="27">
        <v>1766</v>
      </c>
      <c r="D19" s="28" t="s">
        <v>22</v>
      </c>
      <c r="E19" s="29">
        <v>310</v>
      </c>
      <c r="F19" s="30">
        <v>40</v>
      </c>
      <c r="G19" s="31">
        <v>79</v>
      </c>
      <c r="H19" s="31">
        <v>30</v>
      </c>
      <c r="I19" s="31">
        <v>2</v>
      </c>
      <c r="J19" s="31">
        <v>4</v>
      </c>
      <c r="K19" s="31"/>
      <c r="L19" s="31">
        <v>2</v>
      </c>
      <c r="M19" s="31">
        <v>1</v>
      </c>
      <c r="N19" s="31">
        <v>0</v>
      </c>
      <c r="O19" s="32">
        <v>0</v>
      </c>
      <c r="P19" s="33">
        <v>0</v>
      </c>
      <c r="Q19" s="33">
        <v>0</v>
      </c>
      <c r="R19" s="33">
        <v>0</v>
      </c>
      <c r="S19" s="33">
        <v>0</v>
      </c>
      <c r="T19" s="33">
        <v>0</v>
      </c>
      <c r="U19" s="33">
        <v>0</v>
      </c>
      <c r="V19" s="33">
        <v>0</v>
      </c>
      <c r="W19" s="33">
        <v>0</v>
      </c>
      <c r="X19" s="33">
        <v>0</v>
      </c>
      <c r="Y19" s="33">
        <v>0</v>
      </c>
      <c r="Z19" s="33">
        <v>0</v>
      </c>
      <c r="AA19" s="34">
        <f t="shared" si="1"/>
        <v>0</v>
      </c>
      <c r="AB19" s="34">
        <f t="shared" si="2"/>
        <v>34</v>
      </c>
      <c r="AC19" s="30">
        <v>0</v>
      </c>
      <c r="AD19" s="31">
        <v>4</v>
      </c>
      <c r="AE19" s="35">
        <f t="shared" si="3"/>
        <v>158</v>
      </c>
      <c r="AF19" s="36">
        <f t="shared" si="4"/>
        <v>162</v>
      </c>
    </row>
    <row r="20" spans="1:33" ht="15" customHeight="1" x14ac:dyDescent="0.25">
      <c r="A20" s="37">
        <f t="shared" si="0"/>
        <v>7</v>
      </c>
      <c r="B20" s="38" t="s">
        <v>17</v>
      </c>
      <c r="C20" s="39">
        <v>1765</v>
      </c>
      <c r="D20" s="40" t="s">
        <v>22</v>
      </c>
      <c r="E20" s="41">
        <v>375</v>
      </c>
      <c r="F20" s="42">
        <v>52</v>
      </c>
      <c r="G20" s="43">
        <v>120</v>
      </c>
      <c r="H20" s="43">
        <v>36</v>
      </c>
      <c r="I20" s="43">
        <v>2</v>
      </c>
      <c r="J20" s="43">
        <v>9</v>
      </c>
      <c r="K20" s="43"/>
      <c r="L20" s="43">
        <v>2</v>
      </c>
      <c r="M20" s="43">
        <v>0</v>
      </c>
      <c r="N20" s="43">
        <v>0</v>
      </c>
      <c r="O20" s="44">
        <v>0</v>
      </c>
      <c r="P20" s="45">
        <v>0</v>
      </c>
      <c r="Q20" s="45">
        <v>0</v>
      </c>
      <c r="R20" s="45">
        <v>0</v>
      </c>
      <c r="S20" s="45">
        <v>0</v>
      </c>
      <c r="T20" s="45">
        <v>0</v>
      </c>
      <c r="U20" s="45">
        <v>0</v>
      </c>
      <c r="V20" s="45">
        <v>0</v>
      </c>
      <c r="W20" s="45">
        <v>0</v>
      </c>
      <c r="X20" s="45">
        <v>0</v>
      </c>
      <c r="Y20" s="45">
        <v>0</v>
      </c>
      <c r="Z20" s="45">
        <v>0</v>
      </c>
      <c r="AA20" s="46">
        <f t="shared" si="1"/>
        <v>0</v>
      </c>
      <c r="AB20" s="46">
        <f t="shared" si="2"/>
        <v>40</v>
      </c>
      <c r="AC20" s="42">
        <v>0</v>
      </c>
      <c r="AD20" s="43">
        <v>7</v>
      </c>
      <c r="AE20" s="47">
        <f t="shared" si="3"/>
        <v>221</v>
      </c>
      <c r="AF20" s="48">
        <f t="shared" si="4"/>
        <v>228</v>
      </c>
    </row>
    <row r="21" spans="1:33" ht="15" customHeight="1" x14ac:dyDescent="0.25">
      <c r="A21" s="25">
        <f t="shared" si="0"/>
        <v>8</v>
      </c>
      <c r="B21" s="26" t="s">
        <v>17</v>
      </c>
      <c r="C21" s="27">
        <v>1764</v>
      </c>
      <c r="D21" s="28" t="s">
        <v>22</v>
      </c>
      <c r="E21" s="29">
        <v>595</v>
      </c>
      <c r="F21" s="30">
        <v>115</v>
      </c>
      <c r="G21" s="31">
        <v>106</v>
      </c>
      <c r="H21" s="31">
        <v>48</v>
      </c>
      <c r="I21" s="31">
        <v>3</v>
      </c>
      <c r="J21" s="31">
        <v>20</v>
      </c>
      <c r="K21" s="31"/>
      <c r="L21" s="31">
        <v>2</v>
      </c>
      <c r="M21" s="31">
        <v>3</v>
      </c>
      <c r="N21" s="31">
        <v>3</v>
      </c>
      <c r="O21" s="32">
        <v>0</v>
      </c>
      <c r="P21" s="33">
        <v>0</v>
      </c>
      <c r="Q21" s="33">
        <v>0</v>
      </c>
      <c r="R21" s="33">
        <v>0</v>
      </c>
      <c r="S21" s="33">
        <v>0</v>
      </c>
      <c r="T21" s="33">
        <v>0</v>
      </c>
      <c r="U21" s="33">
        <v>0</v>
      </c>
      <c r="V21" s="33">
        <v>0</v>
      </c>
      <c r="W21" s="33">
        <v>0</v>
      </c>
      <c r="X21" s="33">
        <v>0</v>
      </c>
      <c r="Y21" s="33">
        <v>0</v>
      </c>
      <c r="Z21" s="33">
        <v>0</v>
      </c>
      <c r="AA21" s="34">
        <f t="shared" si="1"/>
        <v>0</v>
      </c>
      <c r="AB21" s="34">
        <f t="shared" si="2"/>
        <v>56</v>
      </c>
      <c r="AC21" s="30">
        <v>0</v>
      </c>
      <c r="AD21" s="31">
        <v>15</v>
      </c>
      <c r="AE21" s="35">
        <f t="shared" si="3"/>
        <v>300</v>
      </c>
      <c r="AF21" s="36">
        <f t="shared" si="4"/>
        <v>315</v>
      </c>
    </row>
    <row r="22" spans="1:33" ht="15" customHeight="1" x14ac:dyDescent="0.25">
      <c r="A22" s="37">
        <f t="shared" si="0"/>
        <v>9</v>
      </c>
      <c r="B22" s="38" t="s">
        <v>17</v>
      </c>
      <c r="C22" s="39">
        <v>1763</v>
      </c>
      <c r="D22" s="40" t="s">
        <v>20</v>
      </c>
      <c r="E22" s="41">
        <v>577</v>
      </c>
      <c r="F22" s="42">
        <v>190</v>
      </c>
      <c r="G22" s="43">
        <v>87</v>
      </c>
      <c r="H22" s="43">
        <v>50</v>
      </c>
      <c r="I22" s="43">
        <v>0</v>
      </c>
      <c r="J22" s="43">
        <v>8</v>
      </c>
      <c r="K22" s="43"/>
      <c r="L22" s="43">
        <v>2</v>
      </c>
      <c r="M22" s="43">
        <v>12</v>
      </c>
      <c r="N22" s="43">
        <v>1</v>
      </c>
      <c r="O22" s="44">
        <v>0</v>
      </c>
      <c r="P22" s="45">
        <v>0</v>
      </c>
      <c r="Q22" s="45">
        <v>0</v>
      </c>
      <c r="R22" s="45">
        <v>0</v>
      </c>
      <c r="S22" s="45">
        <v>0</v>
      </c>
      <c r="T22" s="45">
        <v>0</v>
      </c>
      <c r="U22" s="45">
        <v>0</v>
      </c>
      <c r="V22" s="45">
        <v>0</v>
      </c>
      <c r="W22" s="45">
        <v>0</v>
      </c>
      <c r="X22" s="45">
        <v>0</v>
      </c>
      <c r="Y22" s="45">
        <v>0</v>
      </c>
      <c r="Z22" s="45">
        <v>0</v>
      </c>
      <c r="AA22" s="46">
        <f t="shared" si="1"/>
        <v>0</v>
      </c>
      <c r="AB22" s="46">
        <f t="shared" si="2"/>
        <v>53</v>
      </c>
      <c r="AC22" s="42">
        <v>0</v>
      </c>
      <c r="AD22" s="43">
        <v>8</v>
      </c>
      <c r="AE22" s="47">
        <f t="shared" si="3"/>
        <v>350</v>
      </c>
      <c r="AF22" s="48">
        <f t="shared" si="4"/>
        <v>358</v>
      </c>
    </row>
    <row r="23" spans="1:33" ht="15" customHeight="1" x14ac:dyDescent="0.25">
      <c r="A23" s="25">
        <f t="shared" si="0"/>
        <v>10</v>
      </c>
      <c r="B23" s="26" t="s">
        <v>17</v>
      </c>
      <c r="C23" s="27">
        <v>1763</v>
      </c>
      <c r="D23" s="28" t="s">
        <v>21</v>
      </c>
      <c r="E23" s="29">
        <v>577</v>
      </c>
      <c r="F23" s="30">
        <v>171</v>
      </c>
      <c r="G23" s="31">
        <v>100</v>
      </c>
      <c r="H23" s="31">
        <v>53</v>
      </c>
      <c r="I23" s="31">
        <v>1</v>
      </c>
      <c r="J23" s="31">
        <v>3</v>
      </c>
      <c r="K23" s="31"/>
      <c r="L23" s="31">
        <v>1</v>
      </c>
      <c r="M23" s="31">
        <v>9</v>
      </c>
      <c r="N23" s="31">
        <v>0</v>
      </c>
      <c r="O23" s="32">
        <v>0</v>
      </c>
      <c r="P23" s="33">
        <v>0</v>
      </c>
      <c r="Q23" s="33">
        <v>0</v>
      </c>
      <c r="R23" s="33">
        <v>0</v>
      </c>
      <c r="S23" s="33">
        <v>0</v>
      </c>
      <c r="T23" s="33">
        <v>0</v>
      </c>
      <c r="U23" s="33">
        <v>0</v>
      </c>
      <c r="V23" s="33">
        <v>0</v>
      </c>
      <c r="W23" s="33">
        <v>0</v>
      </c>
      <c r="X23" s="33">
        <v>0</v>
      </c>
      <c r="Y23" s="33">
        <v>0</v>
      </c>
      <c r="Z23" s="33">
        <v>0</v>
      </c>
      <c r="AA23" s="34">
        <f t="shared" si="1"/>
        <v>0</v>
      </c>
      <c r="AB23" s="34">
        <f t="shared" si="2"/>
        <v>55</v>
      </c>
      <c r="AC23" s="30">
        <v>0</v>
      </c>
      <c r="AD23" s="31">
        <v>7</v>
      </c>
      <c r="AE23" s="35">
        <f t="shared" si="3"/>
        <v>338</v>
      </c>
      <c r="AF23" s="36">
        <f t="shared" si="4"/>
        <v>345</v>
      </c>
    </row>
    <row r="24" spans="1:33" ht="15" customHeight="1" x14ac:dyDescent="0.25">
      <c r="A24" s="37">
        <f t="shared" si="0"/>
        <v>11</v>
      </c>
      <c r="B24" s="38" t="s">
        <v>17</v>
      </c>
      <c r="C24" s="39">
        <v>1763</v>
      </c>
      <c r="D24" s="40" t="s">
        <v>22</v>
      </c>
      <c r="E24" s="41">
        <v>578</v>
      </c>
      <c r="F24" s="42">
        <v>170</v>
      </c>
      <c r="G24" s="43">
        <v>113</v>
      </c>
      <c r="H24" s="43">
        <v>53</v>
      </c>
      <c r="I24" s="43">
        <v>1</v>
      </c>
      <c r="J24" s="43">
        <v>11</v>
      </c>
      <c r="K24" s="43"/>
      <c r="L24" s="43">
        <v>1</v>
      </c>
      <c r="M24" s="43">
        <v>6</v>
      </c>
      <c r="N24" s="43">
        <v>1</v>
      </c>
      <c r="O24" s="44">
        <v>0</v>
      </c>
      <c r="P24" s="45">
        <v>0</v>
      </c>
      <c r="Q24" s="45">
        <v>0</v>
      </c>
      <c r="R24" s="45">
        <v>0</v>
      </c>
      <c r="S24" s="45">
        <v>0</v>
      </c>
      <c r="T24" s="45">
        <v>0</v>
      </c>
      <c r="U24" s="45">
        <v>0</v>
      </c>
      <c r="V24" s="45">
        <v>0</v>
      </c>
      <c r="W24" s="45">
        <v>0</v>
      </c>
      <c r="X24" s="45">
        <v>0</v>
      </c>
      <c r="Y24" s="45">
        <v>0</v>
      </c>
      <c r="Z24" s="45">
        <v>0</v>
      </c>
      <c r="AA24" s="46">
        <f t="shared" si="1"/>
        <v>0</v>
      </c>
      <c r="AB24" s="46">
        <f t="shared" si="2"/>
        <v>56</v>
      </c>
      <c r="AC24" s="42">
        <v>0</v>
      </c>
      <c r="AD24" s="43">
        <v>4</v>
      </c>
      <c r="AE24" s="47">
        <f t="shared" si="3"/>
        <v>356</v>
      </c>
      <c r="AF24" s="48">
        <f t="shared" si="4"/>
        <v>360</v>
      </c>
    </row>
    <row r="25" spans="1:33" ht="15" customHeight="1" x14ac:dyDescent="0.25">
      <c r="A25" s="25">
        <f t="shared" si="0"/>
        <v>12</v>
      </c>
      <c r="B25" s="26" t="s">
        <v>17</v>
      </c>
      <c r="C25" s="27">
        <v>1762</v>
      </c>
      <c r="D25" s="28" t="s">
        <v>19</v>
      </c>
      <c r="E25" s="29">
        <v>692</v>
      </c>
      <c r="F25" s="30">
        <v>137</v>
      </c>
      <c r="G25" s="31">
        <v>98</v>
      </c>
      <c r="H25" s="31">
        <v>44</v>
      </c>
      <c r="I25" s="31">
        <v>0</v>
      </c>
      <c r="J25" s="31">
        <v>7</v>
      </c>
      <c r="K25" s="31"/>
      <c r="L25" s="31">
        <v>6</v>
      </c>
      <c r="M25" s="31">
        <v>8</v>
      </c>
      <c r="N25" s="31">
        <v>1</v>
      </c>
      <c r="O25" s="32">
        <v>0</v>
      </c>
      <c r="P25" s="33">
        <v>0</v>
      </c>
      <c r="Q25" s="33">
        <v>0</v>
      </c>
      <c r="R25" s="33">
        <v>0</v>
      </c>
      <c r="S25" s="33">
        <v>0</v>
      </c>
      <c r="T25" s="33">
        <v>0</v>
      </c>
      <c r="U25" s="33">
        <v>0</v>
      </c>
      <c r="V25" s="33">
        <v>0</v>
      </c>
      <c r="W25" s="33">
        <v>0</v>
      </c>
      <c r="X25" s="33">
        <v>0</v>
      </c>
      <c r="Y25" s="33">
        <v>0</v>
      </c>
      <c r="Z25" s="33">
        <v>0</v>
      </c>
      <c r="AA25" s="34">
        <f t="shared" si="1"/>
        <v>0</v>
      </c>
      <c r="AB25" s="34">
        <f t="shared" si="2"/>
        <v>51</v>
      </c>
      <c r="AC25" s="30">
        <v>1</v>
      </c>
      <c r="AD25" s="31">
        <v>10</v>
      </c>
      <c r="AE25" s="35">
        <f t="shared" si="3"/>
        <v>301</v>
      </c>
      <c r="AF25" s="36">
        <f t="shared" si="4"/>
        <v>312</v>
      </c>
    </row>
    <row r="26" spans="1:33" ht="15" customHeight="1" x14ac:dyDescent="0.25">
      <c r="A26" s="37">
        <f t="shared" si="0"/>
        <v>13</v>
      </c>
      <c r="B26" s="38" t="s">
        <v>17</v>
      </c>
      <c r="C26" s="39">
        <v>1762</v>
      </c>
      <c r="D26" s="40" t="s">
        <v>20</v>
      </c>
      <c r="E26" s="41">
        <v>692</v>
      </c>
      <c r="F26" s="42">
        <v>175</v>
      </c>
      <c r="G26" s="43">
        <v>101</v>
      </c>
      <c r="H26" s="43">
        <v>46</v>
      </c>
      <c r="I26" s="43">
        <v>0</v>
      </c>
      <c r="J26" s="43">
        <v>4</v>
      </c>
      <c r="K26" s="43"/>
      <c r="L26" s="43">
        <v>6</v>
      </c>
      <c r="M26" s="43">
        <v>6</v>
      </c>
      <c r="N26" s="43">
        <v>0</v>
      </c>
      <c r="O26" s="44">
        <v>0</v>
      </c>
      <c r="P26" s="45">
        <v>0</v>
      </c>
      <c r="Q26" s="45">
        <v>0</v>
      </c>
      <c r="R26" s="45">
        <v>0</v>
      </c>
      <c r="S26" s="45">
        <v>0</v>
      </c>
      <c r="T26" s="45">
        <v>0</v>
      </c>
      <c r="U26" s="45">
        <v>0</v>
      </c>
      <c r="V26" s="45">
        <v>0</v>
      </c>
      <c r="W26" s="45">
        <v>0</v>
      </c>
      <c r="X26" s="45">
        <v>0</v>
      </c>
      <c r="Y26" s="45">
        <v>0</v>
      </c>
      <c r="Z26" s="45">
        <v>0</v>
      </c>
      <c r="AA26" s="46">
        <f t="shared" si="1"/>
        <v>0</v>
      </c>
      <c r="AB26" s="46">
        <f t="shared" si="2"/>
        <v>52</v>
      </c>
      <c r="AC26" s="42">
        <v>0</v>
      </c>
      <c r="AD26" s="43">
        <v>11</v>
      </c>
      <c r="AE26" s="47">
        <f t="shared" si="3"/>
        <v>338</v>
      </c>
      <c r="AF26" s="48">
        <f t="shared" si="4"/>
        <v>349</v>
      </c>
    </row>
    <row r="27" spans="1:33" ht="15" customHeight="1" x14ac:dyDescent="0.25">
      <c r="A27" s="25">
        <f t="shared" si="0"/>
        <v>14</v>
      </c>
      <c r="B27" s="26" t="s">
        <v>17</v>
      </c>
      <c r="C27" s="27">
        <v>1762</v>
      </c>
      <c r="D27" s="28" t="s">
        <v>21</v>
      </c>
      <c r="E27" s="29">
        <v>693</v>
      </c>
      <c r="F27" s="30">
        <v>168</v>
      </c>
      <c r="G27" s="31">
        <v>94</v>
      </c>
      <c r="H27" s="31">
        <v>60</v>
      </c>
      <c r="I27" s="31">
        <v>2</v>
      </c>
      <c r="J27" s="31">
        <v>5</v>
      </c>
      <c r="K27" s="31"/>
      <c r="L27" s="31">
        <v>2</v>
      </c>
      <c r="M27" s="31">
        <v>11</v>
      </c>
      <c r="N27" s="31">
        <v>2</v>
      </c>
      <c r="O27" s="32">
        <v>0</v>
      </c>
      <c r="P27" s="33">
        <v>1</v>
      </c>
      <c r="Q27" s="33">
        <v>0</v>
      </c>
      <c r="R27" s="33">
        <v>0</v>
      </c>
      <c r="S27" s="33">
        <v>0</v>
      </c>
      <c r="T27" s="33">
        <v>0</v>
      </c>
      <c r="U27" s="33">
        <v>0</v>
      </c>
      <c r="V27" s="33">
        <v>0</v>
      </c>
      <c r="W27" s="33">
        <v>0</v>
      </c>
      <c r="X27" s="33">
        <v>0</v>
      </c>
      <c r="Y27" s="33">
        <v>0</v>
      </c>
      <c r="Z27" s="33">
        <v>0</v>
      </c>
      <c r="AA27" s="34">
        <f t="shared" si="1"/>
        <v>1</v>
      </c>
      <c r="AB27" s="34">
        <f t="shared" si="2"/>
        <v>67</v>
      </c>
      <c r="AC27" s="30">
        <v>0</v>
      </c>
      <c r="AD27" s="31">
        <v>7</v>
      </c>
      <c r="AE27" s="35">
        <f t="shared" si="3"/>
        <v>344</v>
      </c>
      <c r="AF27" s="36">
        <f t="shared" si="4"/>
        <v>352</v>
      </c>
      <c r="AG27">
        <f>C121</f>
        <v>0</v>
      </c>
    </row>
    <row r="28" spans="1:33" ht="15" customHeight="1" x14ac:dyDescent="0.25">
      <c r="A28" s="37">
        <f t="shared" si="0"/>
        <v>15</v>
      </c>
      <c r="B28" s="38" t="s">
        <v>17</v>
      </c>
      <c r="C28" s="39">
        <v>1762</v>
      </c>
      <c r="D28" s="40" t="s">
        <v>22</v>
      </c>
      <c r="E28" s="41">
        <v>693</v>
      </c>
      <c r="F28" s="42">
        <v>110</v>
      </c>
      <c r="G28" s="43">
        <v>101</v>
      </c>
      <c r="H28" s="43">
        <v>53</v>
      </c>
      <c r="I28" s="43">
        <v>0</v>
      </c>
      <c r="J28" s="43">
        <v>5</v>
      </c>
      <c r="K28" s="43"/>
      <c r="L28" s="43">
        <v>1</v>
      </c>
      <c r="M28" s="43">
        <v>5</v>
      </c>
      <c r="N28" s="43">
        <v>0</v>
      </c>
      <c r="O28" s="44">
        <v>0</v>
      </c>
      <c r="P28" s="45">
        <v>2</v>
      </c>
      <c r="Q28" s="45">
        <v>0</v>
      </c>
      <c r="R28" s="45">
        <v>0</v>
      </c>
      <c r="S28" s="45">
        <v>0</v>
      </c>
      <c r="T28" s="45">
        <v>0</v>
      </c>
      <c r="U28" s="45">
        <v>0</v>
      </c>
      <c r="V28" s="45">
        <v>0</v>
      </c>
      <c r="W28" s="45">
        <v>0</v>
      </c>
      <c r="X28" s="45">
        <v>0</v>
      </c>
      <c r="Y28" s="45">
        <v>0</v>
      </c>
      <c r="Z28" s="45">
        <v>0</v>
      </c>
      <c r="AA28" s="46">
        <f t="shared" si="1"/>
        <v>2</v>
      </c>
      <c r="AB28" s="46">
        <f t="shared" si="2"/>
        <v>56</v>
      </c>
      <c r="AC28" s="42">
        <v>0</v>
      </c>
      <c r="AD28" s="43">
        <v>11</v>
      </c>
      <c r="AE28" s="47">
        <f t="shared" si="3"/>
        <v>275</v>
      </c>
      <c r="AF28" s="48">
        <f t="shared" si="4"/>
        <v>288</v>
      </c>
      <c r="AG28">
        <f>AG27-AG26</f>
        <v>0</v>
      </c>
    </row>
    <row r="29" spans="1:33" ht="15" customHeight="1" x14ac:dyDescent="0.25">
      <c r="A29" s="25">
        <f t="shared" si="0"/>
        <v>16</v>
      </c>
      <c r="B29" s="26" t="s">
        <v>17</v>
      </c>
      <c r="C29" s="27">
        <v>1761</v>
      </c>
      <c r="D29" s="28" t="s">
        <v>19</v>
      </c>
      <c r="E29" s="29">
        <v>655</v>
      </c>
      <c r="F29" s="30">
        <v>180</v>
      </c>
      <c r="G29" s="31">
        <v>86</v>
      </c>
      <c r="H29" s="31">
        <v>45</v>
      </c>
      <c r="I29" s="31">
        <v>3</v>
      </c>
      <c r="J29" s="31">
        <v>9</v>
      </c>
      <c r="K29" s="31"/>
      <c r="L29" s="31">
        <v>2</v>
      </c>
      <c r="M29" s="31">
        <v>9</v>
      </c>
      <c r="N29" s="31">
        <v>2</v>
      </c>
      <c r="O29" s="32">
        <v>0</v>
      </c>
      <c r="P29" s="33">
        <v>0</v>
      </c>
      <c r="Q29" s="33">
        <v>0</v>
      </c>
      <c r="R29" s="33">
        <v>0</v>
      </c>
      <c r="S29" s="33">
        <v>0</v>
      </c>
      <c r="T29" s="33">
        <v>0</v>
      </c>
      <c r="U29" s="33">
        <v>0</v>
      </c>
      <c r="V29" s="33">
        <v>0</v>
      </c>
      <c r="W29" s="33">
        <v>0</v>
      </c>
      <c r="X29" s="33">
        <v>0</v>
      </c>
      <c r="Y29" s="33">
        <v>0</v>
      </c>
      <c r="Z29" s="33">
        <v>0</v>
      </c>
      <c r="AA29" s="34">
        <f t="shared" si="1"/>
        <v>0</v>
      </c>
      <c r="AB29" s="34">
        <f t="shared" si="2"/>
        <v>52</v>
      </c>
      <c r="AC29" s="30">
        <v>0</v>
      </c>
      <c r="AD29" s="31">
        <v>19</v>
      </c>
      <c r="AE29" s="35">
        <f t="shared" si="3"/>
        <v>336</v>
      </c>
      <c r="AF29" s="36">
        <f t="shared" si="4"/>
        <v>355</v>
      </c>
      <c r="AG29" s="49" t="e">
        <f>AG28*100/AG27</f>
        <v>#DIV/0!</v>
      </c>
    </row>
    <row r="30" spans="1:33" ht="15" customHeight="1" x14ac:dyDescent="0.25">
      <c r="A30" s="37">
        <f t="shared" si="0"/>
        <v>17</v>
      </c>
      <c r="B30" s="38" t="s">
        <v>17</v>
      </c>
      <c r="C30" s="39">
        <v>1761</v>
      </c>
      <c r="D30" s="40" t="s">
        <v>20</v>
      </c>
      <c r="E30" s="41">
        <v>655</v>
      </c>
      <c r="F30" s="42">
        <v>162</v>
      </c>
      <c r="G30" s="43">
        <v>59</v>
      </c>
      <c r="H30" s="43">
        <v>34</v>
      </c>
      <c r="I30" s="43">
        <v>2</v>
      </c>
      <c r="J30" s="43">
        <v>3</v>
      </c>
      <c r="K30" s="43"/>
      <c r="L30" s="43">
        <v>1</v>
      </c>
      <c r="M30" s="43">
        <v>9</v>
      </c>
      <c r="N30" s="43">
        <v>1</v>
      </c>
      <c r="O30" s="44">
        <v>0</v>
      </c>
      <c r="P30" s="45">
        <v>0</v>
      </c>
      <c r="Q30" s="45">
        <v>0</v>
      </c>
      <c r="R30" s="45">
        <v>0</v>
      </c>
      <c r="S30" s="45">
        <v>0</v>
      </c>
      <c r="T30" s="45">
        <v>0</v>
      </c>
      <c r="U30" s="45">
        <v>0</v>
      </c>
      <c r="V30" s="45">
        <v>0</v>
      </c>
      <c r="W30" s="45">
        <v>0</v>
      </c>
      <c r="X30" s="45">
        <v>0</v>
      </c>
      <c r="Y30" s="45">
        <v>0</v>
      </c>
      <c r="Z30" s="45">
        <v>0</v>
      </c>
      <c r="AA30" s="46">
        <f t="shared" si="1"/>
        <v>0</v>
      </c>
      <c r="AB30" s="46">
        <f t="shared" si="2"/>
        <v>38</v>
      </c>
      <c r="AC30" s="42">
        <v>0</v>
      </c>
      <c r="AD30" s="43">
        <v>3</v>
      </c>
      <c r="AE30" s="47">
        <f t="shared" si="3"/>
        <v>271</v>
      </c>
      <c r="AF30" s="48">
        <f t="shared" si="4"/>
        <v>274</v>
      </c>
      <c r="AG30" s="50" t="e">
        <f>TEXT(AG29,"0.00")</f>
        <v>#DIV/0!</v>
      </c>
    </row>
    <row r="31" spans="1:33" ht="15" customHeight="1" x14ac:dyDescent="0.25">
      <c r="A31" s="25">
        <f t="shared" si="0"/>
        <v>18</v>
      </c>
      <c r="B31" s="26" t="s">
        <v>17</v>
      </c>
      <c r="C31" s="27">
        <v>1761</v>
      </c>
      <c r="D31" s="28" t="s">
        <v>21</v>
      </c>
      <c r="E31" s="29">
        <v>655</v>
      </c>
      <c r="F31" s="30">
        <v>157</v>
      </c>
      <c r="G31" s="31">
        <v>59</v>
      </c>
      <c r="H31" s="31">
        <v>57</v>
      </c>
      <c r="I31" s="31">
        <v>0</v>
      </c>
      <c r="J31" s="31">
        <v>6</v>
      </c>
      <c r="K31" s="31"/>
      <c r="L31" s="31">
        <v>1</v>
      </c>
      <c r="M31" s="31">
        <v>4</v>
      </c>
      <c r="N31" s="31">
        <v>1</v>
      </c>
      <c r="O31" s="32">
        <v>0</v>
      </c>
      <c r="P31" s="33">
        <v>0</v>
      </c>
      <c r="Q31" s="33">
        <v>0</v>
      </c>
      <c r="R31" s="33">
        <v>0</v>
      </c>
      <c r="S31" s="33">
        <v>0</v>
      </c>
      <c r="T31" s="33">
        <v>0</v>
      </c>
      <c r="U31" s="33">
        <v>0</v>
      </c>
      <c r="V31" s="33">
        <v>0</v>
      </c>
      <c r="W31" s="33">
        <v>0</v>
      </c>
      <c r="X31" s="33">
        <v>0</v>
      </c>
      <c r="Y31" s="33">
        <v>0</v>
      </c>
      <c r="Z31" s="33">
        <v>0</v>
      </c>
      <c r="AA31" s="34">
        <f t="shared" si="1"/>
        <v>0</v>
      </c>
      <c r="AB31" s="34">
        <f t="shared" si="2"/>
        <v>59</v>
      </c>
      <c r="AC31" s="30">
        <v>0</v>
      </c>
      <c r="AD31" s="31">
        <v>9</v>
      </c>
      <c r="AE31" s="35">
        <f t="shared" si="3"/>
        <v>285</v>
      </c>
      <c r="AF31" s="36">
        <f t="shared" si="4"/>
        <v>294</v>
      </c>
    </row>
    <row r="32" spans="1:33" ht="15" customHeight="1" x14ac:dyDescent="0.25">
      <c r="A32" s="37">
        <f t="shared" si="0"/>
        <v>19</v>
      </c>
      <c r="B32" s="38" t="s">
        <v>17</v>
      </c>
      <c r="C32" s="39">
        <v>1761</v>
      </c>
      <c r="D32" s="40" t="s">
        <v>22</v>
      </c>
      <c r="E32" s="41">
        <v>656</v>
      </c>
      <c r="F32" s="42">
        <v>147</v>
      </c>
      <c r="G32" s="43">
        <v>75</v>
      </c>
      <c r="H32" s="43">
        <v>47</v>
      </c>
      <c r="I32" s="43">
        <v>3</v>
      </c>
      <c r="J32" s="43">
        <v>7</v>
      </c>
      <c r="K32" s="43"/>
      <c r="L32" s="43">
        <v>2</v>
      </c>
      <c r="M32" s="43">
        <v>4</v>
      </c>
      <c r="N32" s="43">
        <v>1</v>
      </c>
      <c r="O32" s="44">
        <v>0</v>
      </c>
      <c r="P32" s="45">
        <v>0</v>
      </c>
      <c r="Q32" s="45">
        <v>0</v>
      </c>
      <c r="R32" s="45">
        <v>0</v>
      </c>
      <c r="S32" s="45">
        <v>0</v>
      </c>
      <c r="T32" s="45">
        <v>0</v>
      </c>
      <c r="U32" s="45">
        <v>0</v>
      </c>
      <c r="V32" s="45">
        <v>0</v>
      </c>
      <c r="W32" s="45">
        <v>0</v>
      </c>
      <c r="X32" s="45">
        <v>0</v>
      </c>
      <c r="Y32" s="45">
        <v>0</v>
      </c>
      <c r="Z32" s="45">
        <v>0</v>
      </c>
      <c r="AA32" s="46">
        <f t="shared" si="1"/>
        <v>0</v>
      </c>
      <c r="AB32" s="46">
        <f t="shared" si="2"/>
        <v>53</v>
      </c>
      <c r="AC32" s="42">
        <v>0</v>
      </c>
      <c r="AD32" s="43">
        <v>9</v>
      </c>
      <c r="AE32" s="47">
        <f t="shared" si="3"/>
        <v>286</v>
      </c>
      <c r="AF32" s="48">
        <f t="shared" si="4"/>
        <v>295</v>
      </c>
    </row>
    <row r="33" spans="1:33" ht="15" customHeight="1" x14ac:dyDescent="0.25">
      <c r="A33" s="25">
        <f t="shared" si="0"/>
        <v>20</v>
      </c>
      <c r="B33" s="26" t="s">
        <v>17</v>
      </c>
      <c r="C33" s="27">
        <v>1760</v>
      </c>
      <c r="D33" s="28" t="s">
        <v>21</v>
      </c>
      <c r="E33" s="29">
        <v>447</v>
      </c>
      <c r="F33" s="30">
        <v>120</v>
      </c>
      <c r="G33" s="31">
        <v>75</v>
      </c>
      <c r="H33" s="31">
        <v>40</v>
      </c>
      <c r="I33" s="31">
        <v>0</v>
      </c>
      <c r="J33" s="31">
        <v>4</v>
      </c>
      <c r="K33" s="31"/>
      <c r="L33" s="31">
        <v>3</v>
      </c>
      <c r="M33" s="31">
        <v>3</v>
      </c>
      <c r="N33" s="31">
        <v>0</v>
      </c>
      <c r="O33" s="32">
        <v>0</v>
      </c>
      <c r="P33" s="33">
        <v>0</v>
      </c>
      <c r="Q33" s="33">
        <v>0</v>
      </c>
      <c r="R33" s="33">
        <v>0</v>
      </c>
      <c r="S33" s="33">
        <v>0</v>
      </c>
      <c r="T33" s="33">
        <v>0</v>
      </c>
      <c r="U33" s="33">
        <v>0</v>
      </c>
      <c r="V33" s="33">
        <v>0</v>
      </c>
      <c r="W33" s="33">
        <v>0</v>
      </c>
      <c r="X33" s="33">
        <v>0</v>
      </c>
      <c r="Y33" s="33">
        <v>0</v>
      </c>
      <c r="Z33" s="33">
        <v>0</v>
      </c>
      <c r="AA33" s="34">
        <f t="shared" si="1"/>
        <v>0</v>
      </c>
      <c r="AB33" s="34">
        <f t="shared" si="2"/>
        <v>43</v>
      </c>
      <c r="AC33" s="30">
        <v>0</v>
      </c>
      <c r="AD33" s="31">
        <v>6</v>
      </c>
      <c r="AE33" s="35">
        <f t="shared" si="3"/>
        <v>245</v>
      </c>
      <c r="AF33" s="36">
        <f t="shared" si="4"/>
        <v>251</v>
      </c>
    </row>
    <row r="34" spans="1:33" ht="15" customHeight="1" x14ac:dyDescent="0.25">
      <c r="A34" s="37">
        <f t="shared" si="0"/>
        <v>21</v>
      </c>
      <c r="B34" s="38" t="s">
        <v>17</v>
      </c>
      <c r="C34" s="39">
        <v>1760</v>
      </c>
      <c r="D34" s="40" t="s">
        <v>22</v>
      </c>
      <c r="E34" s="41">
        <v>448</v>
      </c>
      <c r="F34" s="42">
        <v>107</v>
      </c>
      <c r="G34" s="43">
        <v>76</v>
      </c>
      <c r="H34" s="43">
        <v>31</v>
      </c>
      <c r="I34" s="43">
        <v>0</v>
      </c>
      <c r="J34" s="43">
        <v>10</v>
      </c>
      <c r="K34" s="43"/>
      <c r="L34" s="43">
        <v>2</v>
      </c>
      <c r="M34" s="43">
        <v>2</v>
      </c>
      <c r="N34" s="43">
        <v>1</v>
      </c>
      <c r="O34" s="44">
        <v>0</v>
      </c>
      <c r="P34" s="45">
        <v>0</v>
      </c>
      <c r="Q34" s="45">
        <v>0</v>
      </c>
      <c r="R34" s="45">
        <v>0</v>
      </c>
      <c r="S34" s="45">
        <v>0</v>
      </c>
      <c r="T34" s="45">
        <v>0</v>
      </c>
      <c r="U34" s="45">
        <v>0</v>
      </c>
      <c r="V34" s="45">
        <v>0</v>
      </c>
      <c r="W34" s="45">
        <v>0</v>
      </c>
      <c r="X34" s="45">
        <v>0</v>
      </c>
      <c r="Y34" s="45">
        <v>0</v>
      </c>
      <c r="Z34" s="45">
        <v>0</v>
      </c>
      <c r="AA34" s="46">
        <f t="shared" si="1"/>
        <v>0</v>
      </c>
      <c r="AB34" s="46">
        <f t="shared" si="2"/>
        <v>34</v>
      </c>
      <c r="AC34" s="42">
        <v>0</v>
      </c>
      <c r="AD34" s="43">
        <v>7</v>
      </c>
      <c r="AE34" s="47">
        <f t="shared" si="3"/>
        <v>229</v>
      </c>
      <c r="AF34" s="48">
        <f t="shared" si="4"/>
        <v>236</v>
      </c>
    </row>
    <row r="35" spans="1:33" ht="15" customHeight="1" x14ac:dyDescent="0.25">
      <c r="A35" s="25">
        <f t="shared" si="0"/>
        <v>22</v>
      </c>
      <c r="B35" s="26" t="s">
        <v>17</v>
      </c>
      <c r="C35" s="27">
        <v>1759</v>
      </c>
      <c r="D35" s="28" t="s">
        <v>22</v>
      </c>
      <c r="E35" s="29">
        <v>768</v>
      </c>
      <c r="F35" s="30">
        <v>175</v>
      </c>
      <c r="G35" s="31">
        <v>171</v>
      </c>
      <c r="H35" s="31">
        <v>46</v>
      </c>
      <c r="I35" s="31">
        <v>1</v>
      </c>
      <c r="J35" s="31">
        <v>10</v>
      </c>
      <c r="K35" s="31"/>
      <c r="L35" s="31">
        <v>2</v>
      </c>
      <c r="M35" s="31">
        <v>9</v>
      </c>
      <c r="N35" s="31">
        <v>0</v>
      </c>
      <c r="O35" s="32">
        <v>0</v>
      </c>
      <c r="P35" s="33">
        <v>0</v>
      </c>
      <c r="Q35" s="33">
        <v>0</v>
      </c>
      <c r="R35" s="33">
        <v>0</v>
      </c>
      <c r="S35" s="33">
        <v>0</v>
      </c>
      <c r="T35" s="33">
        <v>0</v>
      </c>
      <c r="U35" s="33">
        <v>0</v>
      </c>
      <c r="V35" s="33">
        <v>0</v>
      </c>
      <c r="W35" s="33">
        <v>0</v>
      </c>
      <c r="X35" s="33">
        <v>0</v>
      </c>
      <c r="Y35" s="33">
        <v>0</v>
      </c>
      <c r="Z35" s="33">
        <v>0</v>
      </c>
      <c r="AA35" s="34">
        <f t="shared" si="1"/>
        <v>0</v>
      </c>
      <c r="AB35" s="34">
        <f t="shared" si="2"/>
        <v>49</v>
      </c>
      <c r="AC35" s="30">
        <v>0</v>
      </c>
      <c r="AD35" s="31">
        <v>11</v>
      </c>
      <c r="AE35" s="35">
        <f t="shared" si="3"/>
        <v>414</v>
      </c>
      <c r="AF35" s="36">
        <f t="shared" si="4"/>
        <v>425</v>
      </c>
    </row>
    <row r="36" spans="1:33" ht="15" customHeight="1" x14ac:dyDescent="0.25">
      <c r="A36" s="37">
        <f t="shared" si="0"/>
        <v>23</v>
      </c>
      <c r="B36" s="38" t="s">
        <v>17</v>
      </c>
      <c r="C36" s="39">
        <v>1758</v>
      </c>
      <c r="D36" s="40" t="s">
        <v>21</v>
      </c>
      <c r="E36" s="41">
        <v>440</v>
      </c>
      <c r="F36" s="42">
        <v>148</v>
      </c>
      <c r="G36" s="43">
        <v>70</v>
      </c>
      <c r="H36" s="43">
        <v>21</v>
      </c>
      <c r="I36" s="43">
        <v>1</v>
      </c>
      <c r="J36" s="43">
        <v>4</v>
      </c>
      <c r="K36" s="43"/>
      <c r="L36" s="43">
        <v>0</v>
      </c>
      <c r="M36" s="43">
        <v>3</v>
      </c>
      <c r="N36" s="43">
        <v>0</v>
      </c>
      <c r="O36" s="44">
        <v>0</v>
      </c>
      <c r="P36" s="45">
        <v>0</v>
      </c>
      <c r="Q36" s="45">
        <v>0</v>
      </c>
      <c r="R36" s="45">
        <v>0</v>
      </c>
      <c r="S36" s="45">
        <v>0</v>
      </c>
      <c r="T36" s="45">
        <v>0</v>
      </c>
      <c r="U36" s="45">
        <v>0</v>
      </c>
      <c r="V36" s="45">
        <v>0</v>
      </c>
      <c r="W36" s="45">
        <v>0</v>
      </c>
      <c r="X36" s="45">
        <v>0</v>
      </c>
      <c r="Y36" s="45">
        <v>0</v>
      </c>
      <c r="Z36" s="45">
        <v>0</v>
      </c>
      <c r="AA36" s="46">
        <f t="shared" si="1"/>
        <v>0</v>
      </c>
      <c r="AB36" s="46">
        <f t="shared" si="2"/>
        <v>22</v>
      </c>
      <c r="AC36" s="42">
        <v>0</v>
      </c>
      <c r="AD36" s="43">
        <v>12</v>
      </c>
      <c r="AE36" s="47">
        <f t="shared" si="3"/>
        <v>247</v>
      </c>
      <c r="AF36" s="48">
        <f t="shared" si="4"/>
        <v>259</v>
      </c>
    </row>
    <row r="37" spans="1:33" ht="15" customHeight="1" x14ac:dyDescent="0.25">
      <c r="A37" s="25">
        <f t="shared" si="0"/>
        <v>24</v>
      </c>
      <c r="B37" s="26" t="s">
        <v>17</v>
      </c>
      <c r="C37" s="27">
        <v>1758</v>
      </c>
      <c r="D37" s="28" t="s">
        <v>22</v>
      </c>
      <c r="E37" s="29">
        <v>441</v>
      </c>
      <c r="F37" s="30">
        <v>119</v>
      </c>
      <c r="G37" s="31">
        <v>67</v>
      </c>
      <c r="H37" s="31">
        <v>32</v>
      </c>
      <c r="I37" s="31">
        <v>0</v>
      </c>
      <c r="J37" s="31">
        <v>7</v>
      </c>
      <c r="K37" s="31"/>
      <c r="L37" s="31">
        <v>1</v>
      </c>
      <c r="M37" s="31">
        <v>3</v>
      </c>
      <c r="N37" s="31">
        <v>0</v>
      </c>
      <c r="O37" s="32" t="s">
        <v>24</v>
      </c>
      <c r="P37" s="33">
        <v>0</v>
      </c>
      <c r="Q37" s="33">
        <v>0</v>
      </c>
      <c r="R37" s="33">
        <v>0</v>
      </c>
      <c r="S37" s="33">
        <v>0</v>
      </c>
      <c r="T37" s="33">
        <v>0</v>
      </c>
      <c r="U37" s="33">
        <v>0</v>
      </c>
      <c r="V37" s="33">
        <v>0</v>
      </c>
      <c r="W37" s="33">
        <v>0</v>
      </c>
      <c r="X37" s="33">
        <v>0</v>
      </c>
      <c r="Y37" s="33">
        <v>0</v>
      </c>
      <c r="Z37" s="33">
        <v>0</v>
      </c>
      <c r="AA37" s="34">
        <f t="shared" si="1"/>
        <v>0</v>
      </c>
      <c r="AB37" s="34">
        <f t="shared" si="2"/>
        <v>33</v>
      </c>
      <c r="AC37" s="30">
        <v>0</v>
      </c>
      <c r="AD37" s="31">
        <v>15</v>
      </c>
      <c r="AE37" s="35">
        <f t="shared" si="3"/>
        <v>229</v>
      </c>
      <c r="AF37" s="36">
        <f t="shared" si="4"/>
        <v>244</v>
      </c>
    </row>
    <row r="38" spans="1:33" ht="15" customHeight="1" x14ac:dyDescent="0.25">
      <c r="A38" s="37">
        <f t="shared" si="0"/>
        <v>25</v>
      </c>
      <c r="B38" s="38" t="s">
        <v>17</v>
      </c>
      <c r="C38" s="39">
        <v>1757</v>
      </c>
      <c r="D38" s="40" t="s">
        <v>21</v>
      </c>
      <c r="E38" s="41">
        <v>436</v>
      </c>
      <c r="F38" s="42">
        <v>127</v>
      </c>
      <c r="G38" s="43">
        <v>81</v>
      </c>
      <c r="H38" s="43">
        <v>22</v>
      </c>
      <c r="I38" s="43">
        <v>1</v>
      </c>
      <c r="J38" s="43">
        <v>2</v>
      </c>
      <c r="K38" s="43"/>
      <c r="L38" s="43">
        <v>1</v>
      </c>
      <c r="M38" s="43">
        <v>7</v>
      </c>
      <c r="N38" s="43">
        <v>1</v>
      </c>
      <c r="O38" s="44">
        <v>0</v>
      </c>
      <c r="P38" s="45">
        <v>0</v>
      </c>
      <c r="Q38" s="45">
        <v>0</v>
      </c>
      <c r="R38" s="45">
        <v>0</v>
      </c>
      <c r="S38" s="45">
        <v>0</v>
      </c>
      <c r="T38" s="45">
        <v>0</v>
      </c>
      <c r="U38" s="45">
        <v>0</v>
      </c>
      <c r="V38" s="45">
        <v>0</v>
      </c>
      <c r="W38" s="45">
        <v>0</v>
      </c>
      <c r="X38" s="45">
        <v>0</v>
      </c>
      <c r="Y38" s="45">
        <v>0</v>
      </c>
      <c r="Z38" s="45">
        <v>0</v>
      </c>
      <c r="AA38" s="46">
        <f t="shared" si="1"/>
        <v>0</v>
      </c>
      <c r="AB38" s="46">
        <f t="shared" si="2"/>
        <v>25</v>
      </c>
      <c r="AC38" s="42">
        <v>0</v>
      </c>
      <c r="AD38" s="43">
        <v>13</v>
      </c>
      <c r="AE38" s="47">
        <f t="shared" si="3"/>
        <v>242</v>
      </c>
      <c r="AF38" s="48">
        <f t="shared" si="4"/>
        <v>255</v>
      </c>
    </row>
    <row r="39" spans="1:33" ht="15" customHeight="1" x14ac:dyDescent="0.25">
      <c r="A39" s="25">
        <f t="shared" si="0"/>
        <v>26</v>
      </c>
      <c r="B39" s="26" t="s">
        <v>17</v>
      </c>
      <c r="C39" s="27">
        <v>1757</v>
      </c>
      <c r="D39" s="28" t="s">
        <v>22</v>
      </c>
      <c r="E39" s="29">
        <v>437</v>
      </c>
      <c r="F39" s="30">
        <v>122</v>
      </c>
      <c r="G39" s="31">
        <v>72</v>
      </c>
      <c r="H39" s="31">
        <v>18</v>
      </c>
      <c r="I39" s="31">
        <v>2</v>
      </c>
      <c r="J39" s="31">
        <v>5</v>
      </c>
      <c r="K39" s="31"/>
      <c r="L39" s="31">
        <v>0</v>
      </c>
      <c r="M39" s="31">
        <v>5</v>
      </c>
      <c r="N39" s="31">
        <v>1</v>
      </c>
      <c r="O39" s="32">
        <v>0</v>
      </c>
      <c r="P39" s="33">
        <v>1</v>
      </c>
      <c r="Q39" s="33">
        <v>0</v>
      </c>
      <c r="R39" s="33">
        <v>0</v>
      </c>
      <c r="S39" s="33">
        <v>0</v>
      </c>
      <c r="T39" s="33">
        <v>0</v>
      </c>
      <c r="U39" s="33">
        <v>0</v>
      </c>
      <c r="V39" s="33">
        <v>0</v>
      </c>
      <c r="W39" s="33">
        <v>0</v>
      </c>
      <c r="X39" s="33">
        <v>0</v>
      </c>
      <c r="Y39" s="33">
        <v>0</v>
      </c>
      <c r="Z39" s="33">
        <v>0</v>
      </c>
      <c r="AA39" s="34">
        <f t="shared" si="1"/>
        <v>1</v>
      </c>
      <c r="AB39" s="34">
        <f t="shared" si="2"/>
        <v>22</v>
      </c>
      <c r="AC39" s="30">
        <v>0</v>
      </c>
      <c r="AD39" s="31">
        <v>8</v>
      </c>
      <c r="AE39" s="35">
        <f t="shared" si="3"/>
        <v>225</v>
      </c>
      <c r="AF39" s="36">
        <f t="shared" si="4"/>
        <v>234</v>
      </c>
      <c r="AG39">
        <f>C133</f>
        <v>0</v>
      </c>
    </row>
    <row r="40" spans="1:33" ht="15" customHeight="1" x14ac:dyDescent="0.25">
      <c r="A40" s="37">
        <f t="shared" si="0"/>
        <v>27</v>
      </c>
      <c r="B40" s="38" t="s">
        <v>17</v>
      </c>
      <c r="C40" s="39">
        <v>1756</v>
      </c>
      <c r="D40" s="40" t="s">
        <v>21</v>
      </c>
      <c r="E40" s="41">
        <v>397</v>
      </c>
      <c r="F40" s="42">
        <v>113</v>
      </c>
      <c r="G40" s="43">
        <v>107</v>
      </c>
      <c r="H40" s="43">
        <v>21</v>
      </c>
      <c r="I40" s="43">
        <v>0</v>
      </c>
      <c r="J40" s="43">
        <v>6</v>
      </c>
      <c r="K40" s="43"/>
      <c r="L40" s="43">
        <v>0</v>
      </c>
      <c r="M40" s="43">
        <v>4</v>
      </c>
      <c r="N40" s="43">
        <v>1</v>
      </c>
      <c r="O40" s="44">
        <v>0</v>
      </c>
      <c r="P40" s="45">
        <v>0</v>
      </c>
      <c r="Q40" s="45">
        <v>0</v>
      </c>
      <c r="R40" s="45">
        <v>0</v>
      </c>
      <c r="S40" s="45">
        <v>0</v>
      </c>
      <c r="T40" s="45">
        <v>0</v>
      </c>
      <c r="U40" s="45">
        <v>0</v>
      </c>
      <c r="V40" s="45">
        <v>0</v>
      </c>
      <c r="W40" s="45">
        <v>0</v>
      </c>
      <c r="X40" s="45">
        <v>0</v>
      </c>
      <c r="Y40" s="45">
        <v>0</v>
      </c>
      <c r="Z40" s="45">
        <v>0</v>
      </c>
      <c r="AA40" s="46">
        <f t="shared" si="1"/>
        <v>0</v>
      </c>
      <c r="AB40" s="46">
        <f t="shared" si="2"/>
        <v>22</v>
      </c>
      <c r="AC40" s="42">
        <v>0</v>
      </c>
      <c r="AD40" s="43">
        <v>3</v>
      </c>
      <c r="AE40" s="47">
        <f t="shared" si="3"/>
        <v>252</v>
      </c>
      <c r="AF40" s="48">
        <f t="shared" si="4"/>
        <v>255</v>
      </c>
      <c r="AG40">
        <f>AG39-AG38</f>
        <v>0</v>
      </c>
    </row>
    <row r="41" spans="1:33" ht="15" customHeight="1" x14ac:dyDescent="0.25">
      <c r="A41" s="25">
        <f t="shared" si="0"/>
        <v>28</v>
      </c>
      <c r="B41" s="26" t="s">
        <v>17</v>
      </c>
      <c r="C41" s="27">
        <v>1756</v>
      </c>
      <c r="D41" s="28" t="s">
        <v>22</v>
      </c>
      <c r="E41" s="29">
        <v>397</v>
      </c>
      <c r="F41" s="30">
        <v>105</v>
      </c>
      <c r="G41" s="31">
        <v>83</v>
      </c>
      <c r="H41" s="31">
        <v>18</v>
      </c>
      <c r="I41" s="31">
        <v>4</v>
      </c>
      <c r="J41" s="31">
        <v>5</v>
      </c>
      <c r="K41" s="31"/>
      <c r="L41" s="31">
        <v>3</v>
      </c>
      <c r="M41" s="31">
        <v>3</v>
      </c>
      <c r="N41" s="31">
        <v>0</v>
      </c>
      <c r="O41" s="32">
        <v>0</v>
      </c>
      <c r="P41" s="33">
        <v>1</v>
      </c>
      <c r="Q41" s="33">
        <v>0</v>
      </c>
      <c r="R41" s="33">
        <v>0</v>
      </c>
      <c r="S41" s="33">
        <v>0</v>
      </c>
      <c r="T41" s="33">
        <v>0</v>
      </c>
      <c r="U41" s="33">
        <v>0</v>
      </c>
      <c r="V41" s="33">
        <v>0</v>
      </c>
      <c r="W41" s="33">
        <v>0</v>
      </c>
      <c r="X41" s="33">
        <v>0</v>
      </c>
      <c r="Y41" s="33">
        <v>0</v>
      </c>
      <c r="Z41" s="33">
        <v>0</v>
      </c>
      <c r="AA41" s="34">
        <f t="shared" si="1"/>
        <v>1</v>
      </c>
      <c r="AB41" s="34">
        <f t="shared" si="2"/>
        <v>26</v>
      </c>
      <c r="AC41" s="30">
        <v>0</v>
      </c>
      <c r="AD41" s="31">
        <v>6</v>
      </c>
      <c r="AE41" s="35">
        <f t="shared" si="3"/>
        <v>221</v>
      </c>
      <c r="AF41" s="36">
        <f t="shared" si="4"/>
        <v>228</v>
      </c>
      <c r="AG41" s="49" t="e">
        <f>AG40*100/AG39</f>
        <v>#DIV/0!</v>
      </c>
    </row>
    <row r="42" spans="1:33" ht="15" customHeight="1" x14ac:dyDescent="0.25">
      <c r="A42" s="37">
        <f t="shared" si="0"/>
        <v>29</v>
      </c>
      <c r="B42" s="38" t="s">
        <v>17</v>
      </c>
      <c r="C42" s="39">
        <v>1755</v>
      </c>
      <c r="D42" s="40" t="s">
        <v>22</v>
      </c>
      <c r="E42" s="41">
        <v>669</v>
      </c>
      <c r="F42" s="42">
        <v>156</v>
      </c>
      <c r="G42" s="43">
        <v>182</v>
      </c>
      <c r="H42" s="43">
        <v>31</v>
      </c>
      <c r="I42" s="43">
        <v>2</v>
      </c>
      <c r="J42" s="43">
        <v>5</v>
      </c>
      <c r="K42" s="43"/>
      <c r="L42" s="43">
        <v>3</v>
      </c>
      <c r="M42" s="43">
        <v>6</v>
      </c>
      <c r="N42" s="43">
        <v>1</v>
      </c>
      <c r="O42" s="44">
        <v>0</v>
      </c>
      <c r="P42" s="45">
        <v>0</v>
      </c>
      <c r="Q42" s="45">
        <v>0</v>
      </c>
      <c r="R42" s="45">
        <v>0</v>
      </c>
      <c r="S42" s="45">
        <v>0</v>
      </c>
      <c r="T42" s="45">
        <v>0</v>
      </c>
      <c r="U42" s="45">
        <v>0</v>
      </c>
      <c r="V42" s="45">
        <v>1</v>
      </c>
      <c r="W42" s="45">
        <v>0</v>
      </c>
      <c r="X42" s="45">
        <v>0</v>
      </c>
      <c r="Y42" s="45">
        <v>0</v>
      </c>
      <c r="Z42" s="45">
        <v>0</v>
      </c>
      <c r="AA42" s="46">
        <f t="shared" si="1"/>
        <v>1</v>
      </c>
      <c r="AB42" s="46">
        <f t="shared" si="2"/>
        <v>38</v>
      </c>
      <c r="AC42" s="42">
        <v>0</v>
      </c>
      <c r="AD42" s="43">
        <v>7</v>
      </c>
      <c r="AE42" s="47">
        <f t="shared" si="3"/>
        <v>386</v>
      </c>
      <c r="AF42" s="48">
        <f t="shared" si="4"/>
        <v>394</v>
      </c>
      <c r="AG42" s="50" t="e">
        <f>TEXT(AG41,"0.00")</f>
        <v>#DIV/0!</v>
      </c>
    </row>
    <row r="43" spans="1:33" ht="15" customHeight="1" x14ac:dyDescent="0.25">
      <c r="A43" s="25">
        <f t="shared" si="0"/>
        <v>30</v>
      </c>
      <c r="B43" s="26" t="s">
        <v>17</v>
      </c>
      <c r="C43" s="27">
        <v>1754</v>
      </c>
      <c r="D43" s="28" t="s">
        <v>21</v>
      </c>
      <c r="E43" s="29">
        <v>530</v>
      </c>
      <c r="F43" s="30">
        <v>115</v>
      </c>
      <c r="G43" s="31">
        <v>106</v>
      </c>
      <c r="H43" s="31">
        <v>42</v>
      </c>
      <c r="I43" s="31">
        <v>1</v>
      </c>
      <c r="J43" s="31">
        <v>4</v>
      </c>
      <c r="K43" s="31"/>
      <c r="L43" s="31">
        <v>3</v>
      </c>
      <c r="M43" s="31">
        <v>6</v>
      </c>
      <c r="N43" s="31">
        <v>1</v>
      </c>
      <c r="O43" s="32">
        <v>0</v>
      </c>
      <c r="P43" s="33">
        <v>0</v>
      </c>
      <c r="Q43" s="33">
        <v>0</v>
      </c>
      <c r="R43" s="33">
        <v>0</v>
      </c>
      <c r="S43" s="33">
        <v>0</v>
      </c>
      <c r="T43" s="33">
        <v>0</v>
      </c>
      <c r="U43" s="33">
        <v>0</v>
      </c>
      <c r="V43" s="33">
        <v>0</v>
      </c>
      <c r="W43" s="33">
        <v>0</v>
      </c>
      <c r="X43" s="33">
        <v>0</v>
      </c>
      <c r="Y43" s="33">
        <v>0</v>
      </c>
      <c r="Z43" s="33">
        <v>0</v>
      </c>
      <c r="AA43" s="34">
        <f t="shared" si="1"/>
        <v>0</v>
      </c>
      <c r="AB43" s="34">
        <f t="shared" si="2"/>
        <v>47</v>
      </c>
      <c r="AC43" s="30">
        <v>0</v>
      </c>
      <c r="AD43" s="31">
        <v>12</v>
      </c>
      <c r="AE43" s="35">
        <f t="shared" si="3"/>
        <v>278</v>
      </c>
      <c r="AF43" s="36">
        <f t="shared" si="4"/>
        <v>290</v>
      </c>
    </row>
    <row r="44" spans="1:33" ht="15" customHeight="1" x14ac:dyDescent="0.25">
      <c r="A44" s="37">
        <f t="shared" si="0"/>
        <v>31</v>
      </c>
      <c r="B44" s="38" t="s">
        <v>17</v>
      </c>
      <c r="C44" s="39">
        <v>1754</v>
      </c>
      <c r="D44" s="40" t="s">
        <v>22</v>
      </c>
      <c r="E44" s="41">
        <v>531</v>
      </c>
      <c r="F44" s="42">
        <v>105</v>
      </c>
      <c r="G44" s="43">
        <v>109</v>
      </c>
      <c r="H44" s="43">
        <v>69</v>
      </c>
      <c r="I44" s="43">
        <v>1</v>
      </c>
      <c r="J44" s="43">
        <v>1</v>
      </c>
      <c r="K44" s="43"/>
      <c r="L44" s="43">
        <v>2</v>
      </c>
      <c r="M44" s="43">
        <v>5</v>
      </c>
      <c r="N44" s="43">
        <v>1</v>
      </c>
      <c r="O44" s="44">
        <v>0</v>
      </c>
      <c r="P44" s="45">
        <v>0</v>
      </c>
      <c r="Q44" s="45">
        <v>0</v>
      </c>
      <c r="R44" s="45">
        <v>0</v>
      </c>
      <c r="S44" s="45">
        <v>0</v>
      </c>
      <c r="T44" s="45">
        <v>0</v>
      </c>
      <c r="U44" s="45">
        <v>0</v>
      </c>
      <c r="V44" s="45">
        <v>0</v>
      </c>
      <c r="W44" s="45">
        <v>0</v>
      </c>
      <c r="X44" s="45">
        <v>0</v>
      </c>
      <c r="Y44" s="45">
        <v>0</v>
      </c>
      <c r="Z44" s="45">
        <v>0</v>
      </c>
      <c r="AA44" s="46">
        <f t="shared" si="1"/>
        <v>0</v>
      </c>
      <c r="AB44" s="46">
        <f t="shared" si="2"/>
        <v>73</v>
      </c>
      <c r="AC44" s="42">
        <v>0</v>
      </c>
      <c r="AD44" s="43">
        <v>10</v>
      </c>
      <c r="AE44" s="47">
        <f t="shared" si="3"/>
        <v>293</v>
      </c>
      <c r="AF44" s="48">
        <f t="shared" si="4"/>
        <v>303</v>
      </c>
    </row>
    <row r="45" spans="1:33" ht="15" customHeight="1" x14ac:dyDescent="0.25">
      <c r="A45" s="25">
        <f t="shared" si="0"/>
        <v>32</v>
      </c>
      <c r="B45" s="26" t="s">
        <v>17</v>
      </c>
      <c r="C45" s="27">
        <v>1753</v>
      </c>
      <c r="D45" s="28" t="s">
        <v>21</v>
      </c>
      <c r="E45" s="29">
        <v>572</v>
      </c>
      <c r="F45" s="30">
        <v>102</v>
      </c>
      <c r="G45" s="31">
        <v>133</v>
      </c>
      <c r="H45" s="31">
        <v>50</v>
      </c>
      <c r="I45" s="31">
        <v>0</v>
      </c>
      <c r="J45" s="31">
        <v>7</v>
      </c>
      <c r="K45" s="31"/>
      <c r="L45" s="31">
        <v>2</v>
      </c>
      <c r="M45" s="31">
        <v>12</v>
      </c>
      <c r="N45" s="31">
        <v>2</v>
      </c>
      <c r="O45" s="32">
        <v>0</v>
      </c>
      <c r="P45" s="33">
        <v>1</v>
      </c>
      <c r="Q45" s="33">
        <v>0</v>
      </c>
      <c r="R45" s="33">
        <v>0</v>
      </c>
      <c r="S45" s="33">
        <v>0</v>
      </c>
      <c r="T45" s="33">
        <v>0</v>
      </c>
      <c r="U45" s="33">
        <v>0</v>
      </c>
      <c r="V45" s="33">
        <v>0</v>
      </c>
      <c r="W45" s="33">
        <v>0</v>
      </c>
      <c r="X45" s="33">
        <v>0</v>
      </c>
      <c r="Y45" s="33">
        <v>0</v>
      </c>
      <c r="Z45" s="33">
        <v>0</v>
      </c>
      <c r="AA45" s="34">
        <f t="shared" si="1"/>
        <v>1</v>
      </c>
      <c r="AB45" s="34">
        <f t="shared" si="2"/>
        <v>55</v>
      </c>
      <c r="AC45" s="30">
        <v>0</v>
      </c>
      <c r="AD45" s="31">
        <v>4</v>
      </c>
      <c r="AE45" s="35">
        <f t="shared" si="3"/>
        <v>308</v>
      </c>
      <c r="AF45" s="36">
        <f t="shared" si="4"/>
        <v>313</v>
      </c>
    </row>
    <row r="46" spans="1:33" ht="15" customHeight="1" x14ac:dyDescent="0.25">
      <c r="A46" s="37">
        <f t="shared" si="0"/>
        <v>33</v>
      </c>
      <c r="B46" s="38" t="s">
        <v>17</v>
      </c>
      <c r="C46" s="39">
        <v>1753</v>
      </c>
      <c r="D46" s="40" t="s">
        <v>22</v>
      </c>
      <c r="E46" s="41">
        <v>572</v>
      </c>
      <c r="F46" s="42">
        <v>116</v>
      </c>
      <c r="G46" s="43">
        <v>114</v>
      </c>
      <c r="H46" s="43">
        <v>51</v>
      </c>
      <c r="I46" s="43">
        <v>2</v>
      </c>
      <c r="J46" s="43">
        <v>7</v>
      </c>
      <c r="K46" s="43"/>
      <c r="L46" s="43">
        <v>3</v>
      </c>
      <c r="M46" s="43">
        <v>11</v>
      </c>
      <c r="N46" s="43">
        <v>0</v>
      </c>
      <c r="O46" s="44">
        <v>0</v>
      </c>
      <c r="P46" s="45">
        <v>1</v>
      </c>
      <c r="Q46" s="45">
        <v>0</v>
      </c>
      <c r="R46" s="45">
        <v>0</v>
      </c>
      <c r="S46" s="45">
        <v>0</v>
      </c>
      <c r="T46" s="45">
        <v>0</v>
      </c>
      <c r="U46" s="45">
        <v>0</v>
      </c>
      <c r="V46" s="45">
        <v>0</v>
      </c>
      <c r="W46" s="45">
        <v>0</v>
      </c>
      <c r="X46" s="45">
        <v>0</v>
      </c>
      <c r="Y46" s="45">
        <v>0</v>
      </c>
      <c r="Z46" s="45">
        <v>0</v>
      </c>
      <c r="AA46" s="46">
        <f t="shared" si="1"/>
        <v>1</v>
      </c>
      <c r="AB46" s="46">
        <f t="shared" si="2"/>
        <v>57</v>
      </c>
      <c r="AC46" s="42">
        <v>1</v>
      </c>
      <c r="AD46" s="43">
        <v>9</v>
      </c>
      <c r="AE46" s="47">
        <f t="shared" si="3"/>
        <v>304</v>
      </c>
      <c r="AF46" s="48">
        <f t="shared" si="4"/>
        <v>315</v>
      </c>
      <c r="AG46">
        <f>AG45-AG44</f>
        <v>0</v>
      </c>
    </row>
    <row r="47" spans="1:33" ht="15" customHeight="1" x14ac:dyDescent="0.25">
      <c r="A47" s="25">
        <f t="shared" si="0"/>
        <v>34</v>
      </c>
      <c r="B47" s="26" t="s">
        <v>17</v>
      </c>
      <c r="C47" s="27">
        <v>1752</v>
      </c>
      <c r="D47" s="28" t="s">
        <v>21</v>
      </c>
      <c r="E47" s="29">
        <v>456</v>
      </c>
      <c r="F47" s="30">
        <v>74</v>
      </c>
      <c r="G47" s="31">
        <v>88</v>
      </c>
      <c r="H47" s="31">
        <v>60</v>
      </c>
      <c r="I47" s="31">
        <v>1</v>
      </c>
      <c r="J47" s="31">
        <v>4</v>
      </c>
      <c r="K47" s="31"/>
      <c r="L47" s="31">
        <v>4</v>
      </c>
      <c r="M47" s="31">
        <v>16</v>
      </c>
      <c r="N47" s="31">
        <v>1</v>
      </c>
      <c r="O47" s="32">
        <v>0</v>
      </c>
      <c r="P47" s="33">
        <v>0</v>
      </c>
      <c r="Q47" s="33">
        <v>0</v>
      </c>
      <c r="R47" s="33">
        <v>0</v>
      </c>
      <c r="S47" s="33">
        <v>0</v>
      </c>
      <c r="T47" s="33">
        <v>0</v>
      </c>
      <c r="U47" s="33">
        <v>0</v>
      </c>
      <c r="V47" s="33">
        <v>0</v>
      </c>
      <c r="W47" s="33">
        <v>0</v>
      </c>
      <c r="X47" s="33">
        <v>0</v>
      </c>
      <c r="Y47" s="33">
        <v>0</v>
      </c>
      <c r="Z47" s="33">
        <v>0</v>
      </c>
      <c r="AA47" s="34">
        <f t="shared" si="1"/>
        <v>0</v>
      </c>
      <c r="AB47" s="34">
        <f t="shared" si="2"/>
        <v>66</v>
      </c>
      <c r="AC47" s="30">
        <v>0</v>
      </c>
      <c r="AD47" s="31">
        <v>8</v>
      </c>
      <c r="AE47" s="35">
        <f t="shared" si="3"/>
        <v>248</v>
      </c>
      <c r="AF47" s="36">
        <f t="shared" si="4"/>
        <v>256</v>
      </c>
      <c r="AG47" s="49" t="e">
        <f>AG46*100/AG45</f>
        <v>#DIV/0!</v>
      </c>
    </row>
    <row r="48" spans="1:33" ht="15" customHeight="1" x14ac:dyDescent="0.25">
      <c r="A48" s="37">
        <f t="shared" si="0"/>
        <v>35</v>
      </c>
      <c r="B48" s="38" t="s">
        <v>17</v>
      </c>
      <c r="C48" s="39">
        <v>1752</v>
      </c>
      <c r="D48" s="40" t="s">
        <v>22</v>
      </c>
      <c r="E48" s="41">
        <v>456</v>
      </c>
      <c r="F48" s="42">
        <v>87</v>
      </c>
      <c r="G48" s="43">
        <v>81</v>
      </c>
      <c r="H48" s="43">
        <v>52</v>
      </c>
      <c r="I48" s="43">
        <v>0</v>
      </c>
      <c r="J48" s="43">
        <v>6</v>
      </c>
      <c r="K48" s="43"/>
      <c r="L48" s="43">
        <v>0</v>
      </c>
      <c r="M48" s="43">
        <v>10</v>
      </c>
      <c r="N48" s="43">
        <v>2</v>
      </c>
      <c r="O48" s="44">
        <v>0</v>
      </c>
      <c r="P48" s="45">
        <v>0</v>
      </c>
      <c r="Q48" s="45">
        <v>0</v>
      </c>
      <c r="R48" s="45">
        <v>0</v>
      </c>
      <c r="S48" s="45">
        <v>0</v>
      </c>
      <c r="T48" s="45">
        <v>0</v>
      </c>
      <c r="U48" s="45">
        <v>0</v>
      </c>
      <c r="V48" s="45">
        <v>0</v>
      </c>
      <c r="W48" s="45">
        <v>0</v>
      </c>
      <c r="X48" s="45">
        <v>0</v>
      </c>
      <c r="Y48" s="45">
        <v>0</v>
      </c>
      <c r="Z48" s="45">
        <v>0</v>
      </c>
      <c r="AA48" s="46">
        <f t="shared" si="1"/>
        <v>0</v>
      </c>
      <c r="AB48" s="46">
        <f t="shared" si="2"/>
        <v>54</v>
      </c>
      <c r="AC48" s="42">
        <v>0</v>
      </c>
      <c r="AD48" s="43">
        <v>9</v>
      </c>
      <c r="AE48" s="47">
        <f t="shared" si="3"/>
        <v>238</v>
      </c>
      <c r="AF48" s="48">
        <f t="shared" si="4"/>
        <v>247</v>
      </c>
      <c r="AG48" s="50" t="e">
        <f>TEXT(AG47,"0.00")</f>
        <v>#DIV/0!</v>
      </c>
    </row>
    <row r="49" spans="1:33" ht="15" customHeight="1" x14ac:dyDescent="0.25">
      <c r="A49" s="25">
        <f t="shared" si="0"/>
        <v>36</v>
      </c>
      <c r="B49" s="26" t="s">
        <v>17</v>
      </c>
      <c r="C49" s="27">
        <v>1751</v>
      </c>
      <c r="D49" s="28" t="s">
        <v>20</v>
      </c>
      <c r="E49" s="29">
        <v>567</v>
      </c>
      <c r="F49" s="30">
        <v>136</v>
      </c>
      <c r="G49" s="31">
        <v>87</v>
      </c>
      <c r="H49" s="31">
        <v>56</v>
      </c>
      <c r="I49" s="31">
        <v>0</v>
      </c>
      <c r="J49" s="31">
        <v>6</v>
      </c>
      <c r="K49" s="31"/>
      <c r="L49" s="31">
        <v>3</v>
      </c>
      <c r="M49" s="31">
        <v>21</v>
      </c>
      <c r="N49" s="31">
        <v>2</v>
      </c>
      <c r="O49" s="32">
        <v>0</v>
      </c>
      <c r="P49" s="33">
        <v>0</v>
      </c>
      <c r="Q49" s="33">
        <v>0</v>
      </c>
      <c r="R49" s="33">
        <v>0</v>
      </c>
      <c r="S49" s="33">
        <v>0</v>
      </c>
      <c r="T49" s="33">
        <v>0</v>
      </c>
      <c r="U49" s="33">
        <v>0</v>
      </c>
      <c r="V49" s="33">
        <v>0</v>
      </c>
      <c r="W49" s="33">
        <v>0</v>
      </c>
      <c r="X49" s="33">
        <v>0</v>
      </c>
      <c r="Y49" s="33">
        <v>0</v>
      </c>
      <c r="Z49" s="33">
        <v>0</v>
      </c>
      <c r="AA49" s="34">
        <f t="shared" si="1"/>
        <v>0</v>
      </c>
      <c r="AB49" s="34">
        <f t="shared" si="2"/>
        <v>61</v>
      </c>
      <c r="AC49" s="30">
        <v>0</v>
      </c>
      <c r="AD49" s="31">
        <v>6</v>
      </c>
      <c r="AE49" s="35">
        <f t="shared" si="3"/>
        <v>311</v>
      </c>
      <c r="AF49" s="36">
        <f t="shared" si="4"/>
        <v>317</v>
      </c>
    </row>
    <row r="50" spans="1:33" ht="15" customHeight="1" x14ac:dyDescent="0.25">
      <c r="A50" s="37">
        <f t="shared" si="0"/>
        <v>37</v>
      </c>
      <c r="B50" s="38" t="s">
        <v>17</v>
      </c>
      <c r="C50" s="39">
        <v>1751</v>
      </c>
      <c r="D50" s="40" t="s">
        <v>21</v>
      </c>
      <c r="E50" s="41">
        <v>567</v>
      </c>
      <c r="F50" s="42">
        <v>109</v>
      </c>
      <c r="G50" s="43">
        <v>89</v>
      </c>
      <c r="H50" s="43">
        <v>66</v>
      </c>
      <c r="I50" s="43">
        <v>2</v>
      </c>
      <c r="J50" s="43">
        <v>5</v>
      </c>
      <c r="K50" s="43"/>
      <c r="L50" s="43">
        <v>1</v>
      </c>
      <c r="M50" s="43">
        <v>15</v>
      </c>
      <c r="N50" s="43">
        <v>4</v>
      </c>
      <c r="O50" s="44">
        <v>0</v>
      </c>
      <c r="P50" s="45">
        <v>0</v>
      </c>
      <c r="Q50" s="45">
        <v>0</v>
      </c>
      <c r="R50" s="45">
        <v>0</v>
      </c>
      <c r="S50" s="45">
        <v>0</v>
      </c>
      <c r="T50" s="45">
        <v>0</v>
      </c>
      <c r="U50" s="45">
        <v>0</v>
      </c>
      <c r="V50" s="45">
        <v>0</v>
      </c>
      <c r="W50" s="45">
        <v>0</v>
      </c>
      <c r="X50" s="45">
        <v>0</v>
      </c>
      <c r="Y50" s="45">
        <v>0</v>
      </c>
      <c r="Z50" s="45">
        <v>0</v>
      </c>
      <c r="AA50" s="46">
        <f t="shared" si="1"/>
        <v>0</v>
      </c>
      <c r="AB50" s="46">
        <f t="shared" si="2"/>
        <v>73</v>
      </c>
      <c r="AC50" s="42">
        <v>0</v>
      </c>
      <c r="AD50" s="43">
        <v>12</v>
      </c>
      <c r="AE50" s="47">
        <f t="shared" si="3"/>
        <v>291</v>
      </c>
      <c r="AF50" s="48">
        <f t="shared" si="4"/>
        <v>303</v>
      </c>
    </row>
    <row r="51" spans="1:33" ht="15" customHeight="1" x14ac:dyDescent="0.25">
      <c r="A51" s="25">
        <f t="shared" si="0"/>
        <v>38</v>
      </c>
      <c r="B51" s="26" t="s">
        <v>17</v>
      </c>
      <c r="C51" s="27">
        <v>1751</v>
      </c>
      <c r="D51" s="28" t="s">
        <v>22</v>
      </c>
      <c r="E51" s="29">
        <v>568</v>
      </c>
      <c r="F51" s="30">
        <v>115</v>
      </c>
      <c r="G51" s="31">
        <v>88</v>
      </c>
      <c r="H51" s="31">
        <v>65</v>
      </c>
      <c r="I51" s="31">
        <v>0</v>
      </c>
      <c r="J51" s="31">
        <v>3</v>
      </c>
      <c r="K51" s="31">
        <v>0</v>
      </c>
      <c r="L51" s="31">
        <v>4</v>
      </c>
      <c r="M51" s="31">
        <v>15</v>
      </c>
      <c r="N51" s="31">
        <v>1</v>
      </c>
      <c r="O51" s="32">
        <v>0</v>
      </c>
      <c r="P51" s="33">
        <v>0</v>
      </c>
      <c r="Q51" s="33">
        <v>0</v>
      </c>
      <c r="R51" s="33">
        <v>0</v>
      </c>
      <c r="S51" s="33">
        <v>0</v>
      </c>
      <c r="T51" s="33">
        <v>0</v>
      </c>
      <c r="U51" s="33">
        <v>0</v>
      </c>
      <c r="V51" s="33">
        <v>0</v>
      </c>
      <c r="W51" s="33">
        <v>0</v>
      </c>
      <c r="X51" s="33">
        <v>0</v>
      </c>
      <c r="Y51" s="33">
        <v>0</v>
      </c>
      <c r="Z51" s="33">
        <v>0</v>
      </c>
      <c r="AA51" s="34">
        <f t="shared" si="1"/>
        <v>0</v>
      </c>
      <c r="AB51" s="34">
        <f t="shared" si="2"/>
        <v>70</v>
      </c>
      <c r="AC51" s="30">
        <v>1</v>
      </c>
      <c r="AD51" s="31">
        <v>14</v>
      </c>
      <c r="AE51" s="35">
        <f t="shared" si="3"/>
        <v>291</v>
      </c>
      <c r="AF51" s="36">
        <f t="shared" si="4"/>
        <v>306</v>
      </c>
    </row>
    <row r="52" spans="1:33" ht="15" customHeight="1" x14ac:dyDescent="0.25">
      <c r="A52" s="37">
        <f t="shared" si="0"/>
        <v>39</v>
      </c>
      <c r="B52" s="38" t="s">
        <v>17</v>
      </c>
      <c r="C52" s="39">
        <v>1750</v>
      </c>
      <c r="D52" s="40" t="s">
        <v>21</v>
      </c>
      <c r="E52" s="41">
        <v>603</v>
      </c>
      <c r="F52" s="42">
        <v>134</v>
      </c>
      <c r="G52" s="43">
        <v>109</v>
      </c>
      <c r="H52" s="43">
        <v>50</v>
      </c>
      <c r="I52" s="43">
        <v>2</v>
      </c>
      <c r="J52" s="43">
        <v>4</v>
      </c>
      <c r="K52" s="43"/>
      <c r="L52" s="43">
        <v>1</v>
      </c>
      <c r="M52" s="43">
        <v>19</v>
      </c>
      <c r="N52" s="43">
        <v>3</v>
      </c>
      <c r="O52" s="44">
        <v>0</v>
      </c>
      <c r="P52" s="45">
        <v>0</v>
      </c>
      <c r="Q52" s="45">
        <v>0</v>
      </c>
      <c r="R52" s="45">
        <v>0</v>
      </c>
      <c r="S52" s="45">
        <v>0</v>
      </c>
      <c r="T52" s="45">
        <v>0</v>
      </c>
      <c r="U52" s="45">
        <v>0</v>
      </c>
      <c r="V52" s="45">
        <v>0</v>
      </c>
      <c r="W52" s="45">
        <v>0</v>
      </c>
      <c r="X52" s="45">
        <v>0</v>
      </c>
      <c r="Y52" s="45">
        <v>0</v>
      </c>
      <c r="Z52" s="45">
        <v>0</v>
      </c>
      <c r="AA52" s="46">
        <f t="shared" si="1"/>
        <v>0</v>
      </c>
      <c r="AB52" s="46">
        <f t="shared" si="2"/>
        <v>56</v>
      </c>
      <c r="AC52" s="42">
        <v>0</v>
      </c>
      <c r="AD52" s="43">
        <v>6</v>
      </c>
      <c r="AE52" s="47">
        <f t="shared" si="3"/>
        <v>322</v>
      </c>
      <c r="AF52" s="48">
        <f t="shared" si="4"/>
        <v>328</v>
      </c>
    </row>
    <row r="53" spans="1:33" ht="15" customHeight="1" x14ac:dyDescent="0.25">
      <c r="A53" s="25">
        <f t="shared" si="0"/>
        <v>40</v>
      </c>
      <c r="B53" s="26" t="s">
        <v>17</v>
      </c>
      <c r="C53" s="27">
        <v>1750</v>
      </c>
      <c r="D53" s="28" t="s">
        <v>22</v>
      </c>
      <c r="E53" s="29">
        <v>604</v>
      </c>
      <c r="F53" s="30">
        <v>148</v>
      </c>
      <c r="G53" s="31">
        <v>101</v>
      </c>
      <c r="H53" s="31">
        <v>43</v>
      </c>
      <c r="I53" s="31">
        <v>2</v>
      </c>
      <c r="J53" s="31">
        <v>6</v>
      </c>
      <c r="K53" s="31"/>
      <c r="L53" s="31">
        <v>1</v>
      </c>
      <c r="M53" s="31">
        <v>24</v>
      </c>
      <c r="N53" s="31">
        <v>1</v>
      </c>
      <c r="O53" s="32">
        <v>0</v>
      </c>
      <c r="P53" s="33">
        <v>0</v>
      </c>
      <c r="Q53" s="33">
        <v>0</v>
      </c>
      <c r="R53" s="33">
        <v>0</v>
      </c>
      <c r="S53" s="33">
        <v>0</v>
      </c>
      <c r="T53" s="33">
        <v>0</v>
      </c>
      <c r="U53" s="33">
        <v>0</v>
      </c>
      <c r="V53" s="33">
        <v>0</v>
      </c>
      <c r="W53" s="33">
        <v>0</v>
      </c>
      <c r="X53" s="33">
        <v>0</v>
      </c>
      <c r="Y53" s="33">
        <v>0</v>
      </c>
      <c r="Z53" s="33">
        <v>0</v>
      </c>
      <c r="AA53" s="34">
        <f t="shared" si="1"/>
        <v>0</v>
      </c>
      <c r="AB53" s="34">
        <f t="shared" si="2"/>
        <v>47</v>
      </c>
      <c r="AC53" s="30">
        <v>0</v>
      </c>
      <c r="AD53" s="31">
        <v>8</v>
      </c>
      <c r="AE53" s="35">
        <f t="shared" si="3"/>
        <v>326</v>
      </c>
      <c r="AF53" s="36">
        <f t="shared" si="4"/>
        <v>334</v>
      </c>
    </row>
    <row r="54" spans="1:33" ht="15" customHeight="1" x14ac:dyDescent="0.25">
      <c r="A54" s="37">
        <f t="shared" si="0"/>
        <v>41</v>
      </c>
      <c r="B54" s="38" t="s">
        <v>17</v>
      </c>
      <c r="C54" s="39">
        <v>1749</v>
      </c>
      <c r="D54" s="40" t="s">
        <v>21</v>
      </c>
      <c r="E54" s="41">
        <v>585</v>
      </c>
      <c r="F54" s="42">
        <v>147</v>
      </c>
      <c r="G54" s="43">
        <v>85</v>
      </c>
      <c r="H54" s="43">
        <v>77</v>
      </c>
      <c r="I54" s="43">
        <v>3</v>
      </c>
      <c r="J54" s="43">
        <v>6</v>
      </c>
      <c r="K54" s="43"/>
      <c r="L54" s="43">
        <v>1</v>
      </c>
      <c r="M54" s="43">
        <v>24</v>
      </c>
      <c r="N54" s="43">
        <v>0</v>
      </c>
      <c r="O54" s="44">
        <v>0</v>
      </c>
      <c r="P54" s="45">
        <v>1</v>
      </c>
      <c r="Q54" s="45">
        <v>0</v>
      </c>
      <c r="R54" s="45">
        <v>1</v>
      </c>
      <c r="S54" s="45">
        <v>0</v>
      </c>
      <c r="T54" s="45">
        <v>0</v>
      </c>
      <c r="U54" s="45">
        <v>0</v>
      </c>
      <c r="V54" s="45">
        <v>0</v>
      </c>
      <c r="W54" s="45">
        <v>0</v>
      </c>
      <c r="X54" s="45">
        <v>0</v>
      </c>
      <c r="Y54" s="45">
        <v>0</v>
      </c>
      <c r="Z54" s="45">
        <v>0</v>
      </c>
      <c r="AA54" s="46">
        <f t="shared" si="1"/>
        <v>2</v>
      </c>
      <c r="AB54" s="46">
        <f t="shared" si="2"/>
        <v>83</v>
      </c>
      <c r="AC54" s="42">
        <v>1</v>
      </c>
      <c r="AD54" s="43">
        <v>6</v>
      </c>
      <c r="AE54" s="47">
        <f t="shared" si="3"/>
        <v>343</v>
      </c>
      <c r="AF54" s="48">
        <f t="shared" si="4"/>
        <v>352</v>
      </c>
    </row>
    <row r="55" spans="1:33" ht="15" customHeight="1" x14ac:dyDescent="0.25">
      <c r="A55" s="25">
        <f t="shared" si="0"/>
        <v>42</v>
      </c>
      <c r="B55" s="26" t="s">
        <v>17</v>
      </c>
      <c r="C55" s="27">
        <v>1749</v>
      </c>
      <c r="D55" s="28" t="s">
        <v>22</v>
      </c>
      <c r="E55" s="29">
        <v>585</v>
      </c>
      <c r="F55" s="30">
        <v>139</v>
      </c>
      <c r="G55" s="31">
        <v>99</v>
      </c>
      <c r="H55" s="31">
        <v>88</v>
      </c>
      <c r="I55" s="31">
        <v>1</v>
      </c>
      <c r="J55" s="31">
        <v>4</v>
      </c>
      <c r="K55" s="31"/>
      <c r="L55" s="31">
        <v>2</v>
      </c>
      <c r="M55" s="31">
        <v>17</v>
      </c>
      <c r="N55" s="31">
        <v>1</v>
      </c>
      <c r="O55" s="32">
        <v>0</v>
      </c>
      <c r="P55" s="33">
        <v>1</v>
      </c>
      <c r="Q55" s="33">
        <v>0</v>
      </c>
      <c r="R55" s="33">
        <v>0</v>
      </c>
      <c r="S55" s="33">
        <v>0</v>
      </c>
      <c r="T55" s="33">
        <v>0</v>
      </c>
      <c r="U55" s="33">
        <v>0</v>
      </c>
      <c r="V55" s="33">
        <v>0</v>
      </c>
      <c r="W55" s="33">
        <v>0</v>
      </c>
      <c r="X55" s="33">
        <v>0</v>
      </c>
      <c r="Y55" s="33">
        <v>0</v>
      </c>
      <c r="Z55" s="33">
        <v>0</v>
      </c>
      <c r="AA55" s="34">
        <f t="shared" si="1"/>
        <v>1</v>
      </c>
      <c r="AB55" s="34">
        <f t="shared" si="2"/>
        <v>93</v>
      </c>
      <c r="AC55" s="30">
        <v>0</v>
      </c>
      <c r="AD55" s="31">
        <v>9</v>
      </c>
      <c r="AE55" s="35">
        <f t="shared" si="3"/>
        <v>351</v>
      </c>
      <c r="AF55" s="36">
        <f t="shared" si="4"/>
        <v>361</v>
      </c>
    </row>
    <row r="56" spans="1:33" ht="15" customHeight="1" x14ac:dyDescent="0.25">
      <c r="A56" s="37">
        <f t="shared" si="0"/>
        <v>43</v>
      </c>
      <c r="B56" s="38" t="s">
        <v>17</v>
      </c>
      <c r="C56" s="39">
        <v>1748</v>
      </c>
      <c r="D56" s="40" t="s">
        <v>21</v>
      </c>
      <c r="E56" s="41">
        <v>493</v>
      </c>
      <c r="F56" s="42">
        <v>151</v>
      </c>
      <c r="G56" s="43">
        <v>111</v>
      </c>
      <c r="H56" s="43">
        <v>33</v>
      </c>
      <c r="I56" s="43">
        <v>2</v>
      </c>
      <c r="J56" s="43">
        <v>3</v>
      </c>
      <c r="K56" s="43"/>
      <c r="L56" s="43">
        <v>2</v>
      </c>
      <c r="M56" s="43">
        <v>5</v>
      </c>
      <c r="N56" s="43">
        <v>1</v>
      </c>
      <c r="O56" s="44">
        <v>0</v>
      </c>
      <c r="P56" s="45">
        <v>0</v>
      </c>
      <c r="Q56" s="45">
        <v>0</v>
      </c>
      <c r="R56" s="45">
        <v>0</v>
      </c>
      <c r="S56" s="45">
        <v>0</v>
      </c>
      <c r="T56" s="45">
        <v>0</v>
      </c>
      <c r="U56" s="45">
        <v>0</v>
      </c>
      <c r="V56" s="45">
        <v>0</v>
      </c>
      <c r="W56" s="45">
        <v>0</v>
      </c>
      <c r="X56" s="45">
        <v>0</v>
      </c>
      <c r="Y56" s="45">
        <v>0</v>
      </c>
      <c r="Z56" s="45">
        <v>0</v>
      </c>
      <c r="AA56" s="46">
        <f t="shared" si="1"/>
        <v>0</v>
      </c>
      <c r="AB56" s="46">
        <f t="shared" si="2"/>
        <v>38</v>
      </c>
      <c r="AC56" s="42">
        <v>0</v>
      </c>
      <c r="AD56" s="43">
        <v>10</v>
      </c>
      <c r="AE56" s="47">
        <f t="shared" si="3"/>
        <v>308</v>
      </c>
      <c r="AF56" s="48">
        <f t="shared" si="4"/>
        <v>318</v>
      </c>
    </row>
    <row r="57" spans="1:33" ht="15" customHeight="1" x14ac:dyDescent="0.25">
      <c r="A57" s="25">
        <f t="shared" si="0"/>
        <v>44</v>
      </c>
      <c r="B57" s="26" t="s">
        <v>17</v>
      </c>
      <c r="C57" s="27">
        <v>1748</v>
      </c>
      <c r="D57" s="28" t="s">
        <v>22</v>
      </c>
      <c r="E57" s="29">
        <v>494</v>
      </c>
      <c r="F57" s="30">
        <v>134</v>
      </c>
      <c r="G57" s="31">
        <v>111</v>
      </c>
      <c r="H57" s="31">
        <v>30</v>
      </c>
      <c r="I57" s="31">
        <v>1</v>
      </c>
      <c r="J57" s="31">
        <v>3</v>
      </c>
      <c r="K57" s="31"/>
      <c r="L57" s="31">
        <v>3</v>
      </c>
      <c r="M57" s="31">
        <v>4</v>
      </c>
      <c r="N57" s="31">
        <v>0</v>
      </c>
      <c r="O57" s="32">
        <v>0</v>
      </c>
      <c r="P57" s="33">
        <v>0</v>
      </c>
      <c r="Q57" s="33">
        <v>0</v>
      </c>
      <c r="R57" s="33">
        <v>0</v>
      </c>
      <c r="S57" s="33">
        <v>0</v>
      </c>
      <c r="T57" s="33">
        <v>0</v>
      </c>
      <c r="U57" s="33">
        <v>0</v>
      </c>
      <c r="V57" s="33">
        <v>0</v>
      </c>
      <c r="W57" s="33">
        <v>0</v>
      </c>
      <c r="X57" s="33">
        <v>0</v>
      </c>
      <c r="Y57" s="33">
        <v>0</v>
      </c>
      <c r="Z57" s="33">
        <v>0</v>
      </c>
      <c r="AA57" s="34">
        <f t="shared" si="1"/>
        <v>0</v>
      </c>
      <c r="AB57" s="34">
        <f t="shared" si="2"/>
        <v>34</v>
      </c>
      <c r="AC57" s="30">
        <v>0</v>
      </c>
      <c r="AD57" s="31">
        <v>6</v>
      </c>
      <c r="AE57" s="35">
        <f t="shared" si="3"/>
        <v>286</v>
      </c>
      <c r="AF57" s="36">
        <f t="shared" si="4"/>
        <v>292</v>
      </c>
      <c r="AG57">
        <f>C151</f>
        <v>0</v>
      </c>
    </row>
    <row r="58" spans="1:33" ht="15" customHeight="1" x14ac:dyDescent="0.25">
      <c r="A58" s="37">
        <f t="shared" si="0"/>
        <v>45</v>
      </c>
      <c r="B58" s="38" t="s">
        <v>17</v>
      </c>
      <c r="C58" s="39">
        <v>1747</v>
      </c>
      <c r="D58" s="40" t="s">
        <v>22</v>
      </c>
      <c r="E58" s="41">
        <v>698</v>
      </c>
      <c r="F58" s="42">
        <v>210</v>
      </c>
      <c r="G58" s="43">
        <v>172</v>
      </c>
      <c r="H58" s="43">
        <v>24</v>
      </c>
      <c r="I58" s="43">
        <v>0</v>
      </c>
      <c r="J58" s="43">
        <v>2</v>
      </c>
      <c r="K58" s="43"/>
      <c r="L58" s="43">
        <v>0</v>
      </c>
      <c r="M58" s="43">
        <v>8</v>
      </c>
      <c r="N58" s="43">
        <v>2</v>
      </c>
      <c r="O58" s="44">
        <v>0</v>
      </c>
      <c r="P58" s="45">
        <v>0</v>
      </c>
      <c r="Q58" s="45">
        <v>0</v>
      </c>
      <c r="R58" s="45">
        <v>0</v>
      </c>
      <c r="S58" s="45">
        <v>0</v>
      </c>
      <c r="T58" s="45">
        <v>0</v>
      </c>
      <c r="U58" s="45">
        <v>0</v>
      </c>
      <c r="V58" s="45">
        <v>0</v>
      </c>
      <c r="W58" s="45">
        <v>0</v>
      </c>
      <c r="X58" s="45">
        <v>0</v>
      </c>
      <c r="Y58" s="45">
        <v>0</v>
      </c>
      <c r="Z58" s="45">
        <v>0</v>
      </c>
      <c r="AA58" s="46">
        <f t="shared" si="1"/>
        <v>0</v>
      </c>
      <c r="AB58" s="46">
        <f t="shared" si="2"/>
        <v>26</v>
      </c>
      <c r="AC58" s="42">
        <v>0</v>
      </c>
      <c r="AD58" s="43">
        <v>9</v>
      </c>
      <c r="AE58" s="47">
        <f t="shared" si="3"/>
        <v>418</v>
      </c>
      <c r="AF58" s="48">
        <f t="shared" si="4"/>
        <v>427</v>
      </c>
      <c r="AG58">
        <f>AG57-AG56</f>
        <v>0</v>
      </c>
    </row>
    <row r="59" spans="1:33" ht="15" customHeight="1" x14ac:dyDescent="0.25">
      <c r="A59" s="25">
        <f t="shared" si="0"/>
        <v>46</v>
      </c>
      <c r="B59" s="26" t="s">
        <v>17</v>
      </c>
      <c r="C59" s="27">
        <v>1746</v>
      </c>
      <c r="D59" s="28" t="s">
        <v>21</v>
      </c>
      <c r="E59" s="29">
        <v>443</v>
      </c>
      <c r="F59" s="30">
        <v>129</v>
      </c>
      <c r="G59" s="31">
        <v>97</v>
      </c>
      <c r="H59" s="31">
        <v>12</v>
      </c>
      <c r="I59" s="31">
        <v>1</v>
      </c>
      <c r="J59" s="31">
        <v>6</v>
      </c>
      <c r="K59" s="31"/>
      <c r="L59" s="31">
        <v>0</v>
      </c>
      <c r="M59" s="31">
        <v>4</v>
      </c>
      <c r="N59" s="31">
        <v>0</v>
      </c>
      <c r="O59" s="32">
        <v>0</v>
      </c>
      <c r="P59" s="33">
        <v>0</v>
      </c>
      <c r="Q59" s="33">
        <v>0</v>
      </c>
      <c r="R59" s="33">
        <v>0</v>
      </c>
      <c r="S59" s="33">
        <v>0</v>
      </c>
      <c r="T59" s="33">
        <v>0</v>
      </c>
      <c r="U59" s="33">
        <v>0</v>
      </c>
      <c r="V59" s="33">
        <v>0</v>
      </c>
      <c r="W59" s="33">
        <v>0</v>
      </c>
      <c r="X59" s="33">
        <v>0</v>
      </c>
      <c r="Y59" s="33">
        <v>0</v>
      </c>
      <c r="Z59" s="33">
        <v>0</v>
      </c>
      <c r="AA59" s="34">
        <f t="shared" si="1"/>
        <v>0</v>
      </c>
      <c r="AB59" s="34">
        <f t="shared" si="2"/>
        <v>13</v>
      </c>
      <c r="AC59" s="30">
        <v>0</v>
      </c>
      <c r="AD59" s="31">
        <v>10</v>
      </c>
      <c r="AE59" s="35">
        <f t="shared" si="3"/>
        <v>249</v>
      </c>
      <c r="AF59" s="36">
        <f t="shared" si="4"/>
        <v>259</v>
      </c>
      <c r="AG59" s="49" t="e">
        <f>AG58*100/AG57</f>
        <v>#DIV/0!</v>
      </c>
    </row>
    <row r="60" spans="1:33" ht="15" customHeight="1" x14ac:dyDescent="0.25">
      <c r="A60" s="37">
        <f t="shared" si="0"/>
        <v>47</v>
      </c>
      <c r="B60" s="38" t="s">
        <v>17</v>
      </c>
      <c r="C60" s="39">
        <v>1746</v>
      </c>
      <c r="D60" s="40" t="s">
        <v>22</v>
      </c>
      <c r="E60" s="41">
        <v>444</v>
      </c>
      <c r="F60" s="42">
        <v>123</v>
      </c>
      <c r="G60" s="43">
        <v>108</v>
      </c>
      <c r="H60" s="43">
        <v>27</v>
      </c>
      <c r="I60" s="43">
        <v>0</v>
      </c>
      <c r="J60" s="43">
        <v>2</v>
      </c>
      <c r="K60" s="43"/>
      <c r="L60" s="43">
        <v>1</v>
      </c>
      <c r="M60" s="43">
        <v>5</v>
      </c>
      <c r="N60" s="43">
        <v>1</v>
      </c>
      <c r="O60" s="44">
        <v>0</v>
      </c>
      <c r="P60" s="45">
        <v>0</v>
      </c>
      <c r="Q60" s="45">
        <v>0</v>
      </c>
      <c r="R60" s="45">
        <v>0</v>
      </c>
      <c r="S60" s="45">
        <v>0</v>
      </c>
      <c r="T60" s="45">
        <v>0</v>
      </c>
      <c r="U60" s="45">
        <v>0</v>
      </c>
      <c r="V60" s="45">
        <v>0</v>
      </c>
      <c r="W60" s="45">
        <v>0</v>
      </c>
      <c r="X60" s="45">
        <v>0</v>
      </c>
      <c r="Y60" s="45">
        <v>0</v>
      </c>
      <c r="Z60" s="45">
        <v>0</v>
      </c>
      <c r="AA60" s="46">
        <f t="shared" si="1"/>
        <v>0</v>
      </c>
      <c r="AB60" s="46">
        <f t="shared" si="2"/>
        <v>29</v>
      </c>
      <c r="AC60" s="42">
        <v>0</v>
      </c>
      <c r="AD60" s="43">
        <v>6</v>
      </c>
      <c r="AE60" s="47">
        <f t="shared" si="3"/>
        <v>267</v>
      </c>
      <c r="AF60" s="48">
        <f t="shared" si="4"/>
        <v>273</v>
      </c>
      <c r="AG60" s="50" t="e">
        <f>TEXT(AG59,"0.00")</f>
        <v>#DIV/0!</v>
      </c>
    </row>
    <row r="61" spans="1:33" ht="15" customHeight="1" x14ac:dyDescent="0.25">
      <c r="A61" s="25">
        <f t="shared" si="0"/>
        <v>48</v>
      </c>
      <c r="B61" s="26" t="s">
        <v>17</v>
      </c>
      <c r="C61" s="27">
        <v>1745</v>
      </c>
      <c r="D61" s="28" t="s">
        <v>22</v>
      </c>
      <c r="E61" s="29">
        <v>682</v>
      </c>
      <c r="F61" s="30">
        <v>186</v>
      </c>
      <c r="G61" s="31">
        <v>164</v>
      </c>
      <c r="H61" s="31">
        <v>29</v>
      </c>
      <c r="I61" s="31">
        <v>2</v>
      </c>
      <c r="J61" s="31">
        <v>16</v>
      </c>
      <c r="K61" s="31"/>
      <c r="L61" s="31">
        <v>3</v>
      </c>
      <c r="M61" s="31">
        <v>0</v>
      </c>
      <c r="N61" s="31">
        <v>0</v>
      </c>
      <c r="O61" s="32">
        <v>0</v>
      </c>
      <c r="P61" s="33">
        <v>0</v>
      </c>
      <c r="Q61" s="33">
        <v>0</v>
      </c>
      <c r="R61" s="33">
        <v>0</v>
      </c>
      <c r="S61" s="33">
        <v>0</v>
      </c>
      <c r="T61" s="33">
        <v>0</v>
      </c>
      <c r="U61" s="33">
        <v>0</v>
      </c>
      <c r="V61" s="33">
        <v>0</v>
      </c>
      <c r="W61" s="33">
        <v>0</v>
      </c>
      <c r="X61" s="33">
        <v>0</v>
      </c>
      <c r="Y61" s="33">
        <v>0</v>
      </c>
      <c r="Z61" s="33">
        <v>0</v>
      </c>
      <c r="AA61" s="34">
        <f t="shared" si="1"/>
        <v>0</v>
      </c>
      <c r="AB61" s="34">
        <f t="shared" si="2"/>
        <v>34</v>
      </c>
      <c r="AC61" s="30">
        <v>0</v>
      </c>
      <c r="AD61" s="31">
        <v>9</v>
      </c>
      <c r="AE61" s="35">
        <f t="shared" si="3"/>
        <v>400</v>
      </c>
      <c r="AF61" s="36">
        <f t="shared" si="4"/>
        <v>409</v>
      </c>
    </row>
    <row r="62" spans="1:33" ht="15" customHeight="1" x14ac:dyDescent="0.25">
      <c r="A62" s="37">
        <f t="shared" si="0"/>
        <v>49</v>
      </c>
      <c r="B62" s="38" t="s">
        <v>17</v>
      </c>
      <c r="C62" s="39">
        <v>1744</v>
      </c>
      <c r="D62" s="40" t="s">
        <v>22</v>
      </c>
      <c r="E62" s="41">
        <v>650</v>
      </c>
      <c r="F62" s="42">
        <v>178</v>
      </c>
      <c r="G62" s="43">
        <v>149</v>
      </c>
      <c r="H62" s="43">
        <v>28</v>
      </c>
      <c r="I62" s="43">
        <v>1</v>
      </c>
      <c r="J62" s="43">
        <v>11</v>
      </c>
      <c r="K62" s="43"/>
      <c r="L62" s="43">
        <v>2</v>
      </c>
      <c r="M62" s="43">
        <v>4</v>
      </c>
      <c r="N62" s="43">
        <v>2</v>
      </c>
      <c r="O62" s="44">
        <v>0</v>
      </c>
      <c r="P62" s="45">
        <v>0</v>
      </c>
      <c r="Q62" s="45">
        <v>0</v>
      </c>
      <c r="R62" s="45">
        <v>0</v>
      </c>
      <c r="S62" s="45">
        <v>0</v>
      </c>
      <c r="T62" s="45">
        <v>0</v>
      </c>
      <c r="U62" s="45">
        <v>0</v>
      </c>
      <c r="V62" s="45">
        <v>0</v>
      </c>
      <c r="W62" s="45">
        <v>0</v>
      </c>
      <c r="X62" s="45">
        <v>0</v>
      </c>
      <c r="Y62" s="45">
        <v>0</v>
      </c>
      <c r="Z62" s="45">
        <v>0</v>
      </c>
      <c r="AA62" s="46">
        <f t="shared" si="1"/>
        <v>0</v>
      </c>
      <c r="AB62" s="46">
        <f t="shared" si="2"/>
        <v>33</v>
      </c>
      <c r="AC62" s="42">
        <v>0</v>
      </c>
      <c r="AD62" s="43">
        <v>11</v>
      </c>
      <c r="AE62" s="47">
        <f t="shared" si="3"/>
        <v>375</v>
      </c>
      <c r="AF62" s="48">
        <f t="shared" si="4"/>
        <v>386</v>
      </c>
    </row>
    <row r="63" spans="1:33" ht="15" customHeight="1" x14ac:dyDescent="0.25">
      <c r="A63" s="25">
        <f t="shared" si="0"/>
        <v>50</v>
      </c>
      <c r="B63" s="26" t="s">
        <v>17</v>
      </c>
      <c r="C63" s="27">
        <v>1743</v>
      </c>
      <c r="D63" s="28" t="s">
        <v>22</v>
      </c>
      <c r="E63" s="29">
        <v>583</v>
      </c>
      <c r="F63" s="30">
        <v>144</v>
      </c>
      <c r="G63" s="31">
        <v>138</v>
      </c>
      <c r="H63" s="31">
        <v>32</v>
      </c>
      <c r="I63" s="31">
        <v>0</v>
      </c>
      <c r="J63" s="31">
        <v>4</v>
      </c>
      <c r="K63" s="31"/>
      <c r="L63" s="31">
        <v>0</v>
      </c>
      <c r="M63" s="31">
        <v>10</v>
      </c>
      <c r="N63" s="31">
        <v>0</v>
      </c>
      <c r="O63" s="32">
        <v>0</v>
      </c>
      <c r="P63" s="33">
        <v>0</v>
      </c>
      <c r="Q63" s="33">
        <v>0</v>
      </c>
      <c r="R63" s="33">
        <v>0</v>
      </c>
      <c r="S63" s="33">
        <v>0</v>
      </c>
      <c r="T63" s="33">
        <v>0</v>
      </c>
      <c r="U63" s="33">
        <v>0</v>
      </c>
      <c r="V63" s="33">
        <v>0</v>
      </c>
      <c r="W63" s="33">
        <v>0</v>
      </c>
      <c r="X63" s="33">
        <v>0</v>
      </c>
      <c r="Y63" s="33">
        <v>0</v>
      </c>
      <c r="Z63" s="33">
        <v>0</v>
      </c>
      <c r="AA63" s="34">
        <f t="shared" si="1"/>
        <v>0</v>
      </c>
      <c r="AB63" s="34">
        <f t="shared" si="2"/>
        <v>32</v>
      </c>
      <c r="AC63" s="30">
        <v>0</v>
      </c>
      <c r="AD63" s="31">
        <v>8</v>
      </c>
      <c r="AE63" s="35">
        <f t="shared" si="3"/>
        <v>328</v>
      </c>
      <c r="AF63" s="36">
        <f t="shared" si="4"/>
        <v>336</v>
      </c>
    </row>
    <row r="64" spans="1:33" ht="15" customHeight="1" x14ac:dyDescent="0.25">
      <c r="A64" s="37">
        <f t="shared" si="0"/>
        <v>51</v>
      </c>
      <c r="B64" s="38" t="s">
        <v>17</v>
      </c>
      <c r="C64" s="39">
        <v>1742</v>
      </c>
      <c r="D64" s="40" t="s">
        <v>21</v>
      </c>
      <c r="E64" s="41">
        <v>424</v>
      </c>
      <c r="F64" s="42">
        <v>92</v>
      </c>
      <c r="G64" s="43">
        <v>89</v>
      </c>
      <c r="H64" s="43">
        <v>7</v>
      </c>
      <c r="I64" s="43">
        <v>0</v>
      </c>
      <c r="J64" s="43">
        <v>11</v>
      </c>
      <c r="K64" s="43"/>
      <c r="L64" s="43">
        <v>1</v>
      </c>
      <c r="M64" s="43">
        <v>10</v>
      </c>
      <c r="N64" s="43">
        <v>2</v>
      </c>
      <c r="O64" s="44">
        <v>0</v>
      </c>
      <c r="P64" s="45">
        <v>0</v>
      </c>
      <c r="Q64" s="45">
        <v>0</v>
      </c>
      <c r="R64" s="45">
        <v>0</v>
      </c>
      <c r="S64" s="45">
        <v>0</v>
      </c>
      <c r="T64" s="45">
        <v>0</v>
      </c>
      <c r="U64" s="45">
        <v>0</v>
      </c>
      <c r="V64" s="45">
        <v>0</v>
      </c>
      <c r="W64" s="45">
        <v>0</v>
      </c>
      <c r="X64" s="45">
        <v>0</v>
      </c>
      <c r="Y64" s="45">
        <v>0</v>
      </c>
      <c r="Z64" s="45">
        <v>0</v>
      </c>
      <c r="AA64" s="46">
        <f t="shared" si="1"/>
        <v>0</v>
      </c>
      <c r="AB64" s="46">
        <f t="shared" si="2"/>
        <v>10</v>
      </c>
      <c r="AC64" s="42">
        <v>0</v>
      </c>
      <c r="AD64" s="43">
        <v>9</v>
      </c>
      <c r="AE64" s="47">
        <f t="shared" si="3"/>
        <v>212</v>
      </c>
      <c r="AF64" s="48">
        <f t="shared" si="4"/>
        <v>221</v>
      </c>
      <c r="AG64" s="50" t="str">
        <f>TEXT(AG63,"0.00")</f>
        <v>0.00</v>
      </c>
    </row>
    <row r="65" spans="1:33" ht="15" customHeight="1" x14ac:dyDescent="0.25">
      <c r="A65" s="25">
        <f t="shared" si="0"/>
        <v>52</v>
      </c>
      <c r="B65" s="26" t="s">
        <v>17</v>
      </c>
      <c r="C65" s="27">
        <v>1742</v>
      </c>
      <c r="D65" s="28" t="s">
        <v>22</v>
      </c>
      <c r="E65" s="29">
        <v>425</v>
      </c>
      <c r="F65" s="30">
        <v>119</v>
      </c>
      <c r="G65" s="31">
        <v>76</v>
      </c>
      <c r="H65" s="31">
        <v>19</v>
      </c>
      <c r="I65" s="31">
        <v>2</v>
      </c>
      <c r="J65" s="31">
        <v>7</v>
      </c>
      <c r="K65" s="31"/>
      <c r="L65" s="31">
        <v>1</v>
      </c>
      <c r="M65" s="31">
        <v>7</v>
      </c>
      <c r="N65" s="31">
        <v>3</v>
      </c>
      <c r="O65" s="32">
        <v>0</v>
      </c>
      <c r="P65" s="33">
        <v>0</v>
      </c>
      <c r="Q65" s="33">
        <v>0</v>
      </c>
      <c r="R65" s="33">
        <v>0</v>
      </c>
      <c r="S65" s="33">
        <v>0</v>
      </c>
      <c r="T65" s="33">
        <v>0</v>
      </c>
      <c r="U65" s="33">
        <v>0</v>
      </c>
      <c r="V65" s="33">
        <v>0</v>
      </c>
      <c r="W65" s="33">
        <v>0</v>
      </c>
      <c r="X65" s="33">
        <v>0</v>
      </c>
      <c r="Y65" s="33">
        <v>0</v>
      </c>
      <c r="Z65" s="33">
        <v>0</v>
      </c>
      <c r="AA65" s="34">
        <f t="shared" si="1"/>
        <v>0</v>
      </c>
      <c r="AB65" s="34">
        <f t="shared" si="2"/>
        <v>25</v>
      </c>
      <c r="AC65" s="30">
        <v>0</v>
      </c>
      <c r="AD65" s="31">
        <v>10</v>
      </c>
      <c r="AE65" s="35">
        <f t="shared" si="3"/>
        <v>234</v>
      </c>
      <c r="AF65" s="36">
        <f t="shared" si="4"/>
        <v>244</v>
      </c>
    </row>
    <row r="66" spans="1:33" ht="15" customHeight="1" x14ac:dyDescent="0.25">
      <c r="A66" s="37">
        <f t="shared" si="0"/>
        <v>53</v>
      </c>
      <c r="B66" s="38" t="s">
        <v>17</v>
      </c>
      <c r="C66" s="39">
        <v>1741</v>
      </c>
      <c r="D66" s="40" t="s">
        <v>22</v>
      </c>
      <c r="E66" s="41">
        <v>675</v>
      </c>
      <c r="F66" s="42">
        <v>197</v>
      </c>
      <c r="G66" s="43">
        <v>114</v>
      </c>
      <c r="H66" s="43">
        <v>60</v>
      </c>
      <c r="I66" s="43">
        <v>0</v>
      </c>
      <c r="J66" s="43">
        <v>9</v>
      </c>
      <c r="K66" s="43"/>
      <c r="L66" s="43">
        <v>0</v>
      </c>
      <c r="M66" s="43">
        <v>8</v>
      </c>
      <c r="N66" s="43">
        <v>2</v>
      </c>
      <c r="O66" s="44">
        <v>0</v>
      </c>
      <c r="P66" s="45">
        <v>0</v>
      </c>
      <c r="Q66" s="45">
        <v>0</v>
      </c>
      <c r="R66" s="45">
        <v>0</v>
      </c>
      <c r="S66" s="45">
        <v>0</v>
      </c>
      <c r="T66" s="45">
        <v>0</v>
      </c>
      <c r="U66" s="45">
        <v>0</v>
      </c>
      <c r="V66" s="45">
        <v>0</v>
      </c>
      <c r="W66" s="45">
        <v>0</v>
      </c>
      <c r="X66" s="45">
        <v>0</v>
      </c>
      <c r="Y66" s="45">
        <v>0</v>
      </c>
      <c r="Z66" s="45">
        <v>0</v>
      </c>
      <c r="AA66" s="46">
        <f t="shared" si="1"/>
        <v>0</v>
      </c>
      <c r="AB66" s="46">
        <f t="shared" si="2"/>
        <v>62</v>
      </c>
      <c r="AC66" s="42">
        <v>0</v>
      </c>
      <c r="AD66" s="43">
        <v>6</v>
      </c>
      <c r="AE66" s="47">
        <f t="shared" si="3"/>
        <v>390</v>
      </c>
      <c r="AF66" s="48">
        <f t="shared" si="4"/>
        <v>396</v>
      </c>
    </row>
    <row r="67" spans="1:33" ht="15" customHeight="1" x14ac:dyDescent="0.25">
      <c r="A67" s="25">
        <f t="shared" si="0"/>
        <v>54</v>
      </c>
      <c r="B67" s="26" t="s">
        <v>17</v>
      </c>
      <c r="C67" s="27">
        <v>1740</v>
      </c>
      <c r="D67" s="28" t="s">
        <v>21</v>
      </c>
      <c r="E67" s="29">
        <v>659</v>
      </c>
      <c r="F67" s="30">
        <v>173</v>
      </c>
      <c r="G67" s="31">
        <v>80</v>
      </c>
      <c r="H67" s="31">
        <v>65</v>
      </c>
      <c r="I67" s="31">
        <v>1</v>
      </c>
      <c r="J67" s="31">
        <v>12</v>
      </c>
      <c r="K67" s="31"/>
      <c r="L67" s="31">
        <v>1</v>
      </c>
      <c r="M67" s="31">
        <v>5</v>
      </c>
      <c r="N67" s="31">
        <v>1</v>
      </c>
      <c r="O67" s="32">
        <v>0</v>
      </c>
      <c r="P67" s="33">
        <v>0</v>
      </c>
      <c r="Q67" s="33">
        <v>0</v>
      </c>
      <c r="R67" s="33">
        <v>0</v>
      </c>
      <c r="S67" s="33">
        <v>0</v>
      </c>
      <c r="T67" s="33">
        <v>0</v>
      </c>
      <c r="U67" s="33">
        <v>0</v>
      </c>
      <c r="V67" s="33">
        <v>0</v>
      </c>
      <c r="W67" s="33">
        <v>0</v>
      </c>
      <c r="X67" s="33">
        <v>0</v>
      </c>
      <c r="Y67" s="33">
        <v>0</v>
      </c>
      <c r="Z67" s="33">
        <v>0</v>
      </c>
      <c r="AA67" s="34">
        <f t="shared" si="1"/>
        <v>0</v>
      </c>
      <c r="AB67" s="34">
        <f t="shared" si="2"/>
        <v>68</v>
      </c>
      <c r="AC67" s="30">
        <v>0</v>
      </c>
      <c r="AD67" s="31">
        <v>13</v>
      </c>
      <c r="AE67" s="35">
        <f t="shared" si="3"/>
        <v>338</v>
      </c>
      <c r="AF67" s="36">
        <f t="shared" si="4"/>
        <v>351</v>
      </c>
    </row>
    <row r="68" spans="1:33" ht="15" customHeight="1" x14ac:dyDescent="0.25">
      <c r="A68" s="25">
        <f t="shared" si="0"/>
        <v>55</v>
      </c>
      <c r="B68" s="26" t="s">
        <v>17</v>
      </c>
      <c r="C68" s="27">
        <v>1740</v>
      </c>
      <c r="D68" s="28" t="s">
        <v>22</v>
      </c>
      <c r="E68" s="29">
        <v>659</v>
      </c>
      <c r="F68" s="30">
        <v>175</v>
      </c>
      <c r="G68" s="31">
        <v>78</v>
      </c>
      <c r="H68" s="31">
        <v>52</v>
      </c>
      <c r="I68" s="31">
        <v>2</v>
      </c>
      <c r="J68" s="31">
        <v>17</v>
      </c>
      <c r="K68" s="31"/>
      <c r="L68" s="31">
        <v>4</v>
      </c>
      <c r="M68" s="31">
        <v>4</v>
      </c>
      <c r="N68" s="31">
        <v>3</v>
      </c>
      <c r="O68" s="32">
        <v>0</v>
      </c>
      <c r="P68" s="33">
        <v>0</v>
      </c>
      <c r="Q68" s="33">
        <v>0</v>
      </c>
      <c r="R68" s="33">
        <v>0</v>
      </c>
      <c r="S68" s="33">
        <v>0</v>
      </c>
      <c r="T68" s="33">
        <v>0</v>
      </c>
      <c r="U68" s="33">
        <v>0</v>
      </c>
      <c r="V68" s="33">
        <v>0</v>
      </c>
      <c r="W68" s="33">
        <v>0</v>
      </c>
      <c r="X68" s="33">
        <v>0</v>
      </c>
      <c r="Y68" s="33">
        <v>0</v>
      </c>
      <c r="Z68" s="33">
        <v>0</v>
      </c>
      <c r="AA68" s="34">
        <f t="shared" si="1"/>
        <v>0</v>
      </c>
      <c r="AB68" s="34">
        <f t="shared" si="2"/>
        <v>61</v>
      </c>
      <c r="AC68" s="30">
        <v>0</v>
      </c>
      <c r="AD68" s="31">
        <v>8</v>
      </c>
      <c r="AE68" s="35">
        <f t="shared" si="3"/>
        <v>335</v>
      </c>
      <c r="AF68" s="36">
        <f t="shared" si="4"/>
        <v>343</v>
      </c>
      <c r="AG68">
        <f>C162</f>
        <v>0</v>
      </c>
    </row>
    <row r="69" spans="1:33" ht="15" customHeight="1" x14ac:dyDescent="0.25">
      <c r="A69" s="37">
        <f t="shared" si="0"/>
        <v>56</v>
      </c>
      <c r="B69" s="38" t="s">
        <v>17</v>
      </c>
      <c r="C69" s="39">
        <v>1739</v>
      </c>
      <c r="D69" s="40" t="s">
        <v>22</v>
      </c>
      <c r="E69" s="41">
        <v>424</v>
      </c>
      <c r="F69" s="42">
        <v>102</v>
      </c>
      <c r="G69" s="43">
        <v>67</v>
      </c>
      <c r="H69" s="43">
        <v>27</v>
      </c>
      <c r="I69" s="43">
        <v>2</v>
      </c>
      <c r="J69" s="43">
        <v>13</v>
      </c>
      <c r="K69" s="43"/>
      <c r="L69" s="43">
        <v>5</v>
      </c>
      <c r="M69" s="43">
        <v>3</v>
      </c>
      <c r="N69" s="43">
        <v>2</v>
      </c>
      <c r="O69" s="44">
        <v>0</v>
      </c>
      <c r="P69" s="45">
        <v>0</v>
      </c>
      <c r="Q69" s="45">
        <v>0</v>
      </c>
      <c r="R69" s="45">
        <v>0</v>
      </c>
      <c r="S69" s="45">
        <v>0</v>
      </c>
      <c r="T69" s="45">
        <v>0</v>
      </c>
      <c r="U69" s="45">
        <v>0</v>
      </c>
      <c r="V69" s="45">
        <v>0</v>
      </c>
      <c r="W69" s="45">
        <v>0</v>
      </c>
      <c r="X69" s="45">
        <v>0</v>
      </c>
      <c r="Y69" s="45">
        <v>0</v>
      </c>
      <c r="Z69" s="45">
        <v>0</v>
      </c>
      <c r="AA69" s="46">
        <f t="shared" si="1"/>
        <v>0</v>
      </c>
      <c r="AB69" s="46">
        <f t="shared" si="2"/>
        <v>36</v>
      </c>
      <c r="AC69" s="42">
        <v>2</v>
      </c>
      <c r="AD69" s="43">
        <v>6</v>
      </c>
      <c r="AE69" s="47">
        <f t="shared" si="3"/>
        <v>221</v>
      </c>
      <c r="AF69" s="48">
        <f t="shared" si="4"/>
        <v>229</v>
      </c>
      <c r="AG69">
        <f>AG68-AG67</f>
        <v>0</v>
      </c>
    </row>
    <row r="70" spans="1:33" ht="15" customHeight="1" x14ac:dyDescent="0.25">
      <c r="A70" s="25">
        <f t="shared" si="0"/>
        <v>57</v>
      </c>
      <c r="B70" s="26" t="s">
        <v>17</v>
      </c>
      <c r="C70" s="27">
        <v>1738</v>
      </c>
      <c r="D70" s="28" t="s">
        <v>21</v>
      </c>
      <c r="E70" s="29">
        <v>615</v>
      </c>
      <c r="F70" s="30">
        <v>169</v>
      </c>
      <c r="G70" s="31">
        <v>111</v>
      </c>
      <c r="H70" s="31">
        <v>31</v>
      </c>
      <c r="I70" s="31">
        <v>1</v>
      </c>
      <c r="J70" s="31">
        <v>5</v>
      </c>
      <c r="K70" s="31"/>
      <c r="L70" s="31">
        <v>2</v>
      </c>
      <c r="M70" s="31">
        <v>15</v>
      </c>
      <c r="N70" s="31">
        <v>0</v>
      </c>
      <c r="O70" s="32">
        <v>0</v>
      </c>
      <c r="P70" s="33">
        <v>0</v>
      </c>
      <c r="Q70" s="33">
        <v>0</v>
      </c>
      <c r="R70" s="33">
        <v>0</v>
      </c>
      <c r="S70" s="33">
        <v>0</v>
      </c>
      <c r="T70" s="33">
        <v>0</v>
      </c>
      <c r="U70" s="33">
        <v>0</v>
      </c>
      <c r="V70" s="33">
        <v>0</v>
      </c>
      <c r="W70" s="33">
        <v>0</v>
      </c>
      <c r="X70" s="33">
        <v>0</v>
      </c>
      <c r="Y70" s="33">
        <v>0</v>
      </c>
      <c r="Z70" s="33">
        <v>0</v>
      </c>
      <c r="AA70" s="34">
        <f t="shared" si="1"/>
        <v>0</v>
      </c>
      <c r="AB70" s="34">
        <f t="shared" si="2"/>
        <v>34</v>
      </c>
      <c r="AC70" s="30">
        <v>0</v>
      </c>
      <c r="AD70" s="31">
        <v>7</v>
      </c>
      <c r="AE70" s="35">
        <f t="shared" si="3"/>
        <v>334</v>
      </c>
      <c r="AF70" s="36">
        <f t="shared" si="4"/>
        <v>341</v>
      </c>
      <c r="AG70" s="49" t="e">
        <f>AG69*100/AG68</f>
        <v>#DIV/0!</v>
      </c>
    </row>
    <row r="71" spans="1:33" ht="15" customHeight="1" x14ac:dyDescent="0.25">
      <c r="A71" s="37">
        <f t="shared" si="0"/>
        <v>58</v>
      </c>
      <c r="B71" s="38" t="s">
        <v>17</v>
      </c>
      <c r="C71" s="39">
        <v>1738</v>
      </c>
      <c r="D71" s="40" t="s">
        <v>22</v>
      </c>
      <c r="E71" s="41">
        <v>615</v>
      </c>
      <c r="F71" s="42">
        <v>156</v>
      </c>
      <c r="G71" s="43">
        <v>117</v>
      </c>
      <c r="H71" s="43">
        <v>34</v>
      </c>
      <c r="I71" s="43">
        <v>3</v>
      </c>
      <c r="J71" s="43">
        <v>9</v>
      </c>
      <c r="K71" s="43"/>
      <c r="L71" s="43">
        <v>3</v>
      </c>
      <c r="M71" s="43">
        <v>12</v>
      </c>
      <c r="N71" s="43">
        <v>3</v>
      </c>
      <c r="O71" s="44">
        <v>0</v>
      </c>
      <c r="P71" s="45">
        <v>0</v>
      </c>
      <c r="Q71" s="45">
        <v>0</v>
      </c>
      <c r="R71" s="45">
        <v>0</v>
      </c>
      <c r="S71" s="45">
        <v>0</v>
      </c>
      <c r="T71" s="45">
        <v>0</v>
      </c>
      <c r="U71" s="45">
        <v>0</v>
      </c>
      <c r="V71" s="45">
        <v>0</v>
      </c>
      <c r="W71" s="45">
        <v>0</v>
      </c>
      <c r="X71" s="45">
        <v>0</v>
      </c>
      <c r="Y71" s="45">
        <v>0</v>
      </c>
      <c r="Z71" s="45">
        <v>0</v>
      </c>
      <c r="AA71" s="46">
        <f t="shared" si="1"/>
        <v>0</v>
      </c>
      <c r="AB71" s="46">
        <f t="shared" si="2"/>
        <v>43</v>
      </c>
      <c r="AC71" s="42">
        <v>0</v>
      </c>
      <c r="AD71" s="43">
        <v>5</v>
      </c>
      <c r="AE71" s="47">
        <f t="shared" si="3"/>
        <v>337</v>
      </c>
      <c r="AF71" s="48">
        <f t="shared" si="4"/>
        <v>342</v>
      </c>
      <c r="AG71" s="50" t="e">
        <f>TEXT(AG70,"0.00")</f>
        <v>#DIV/0!</v>
      </c>
    </row>
    <row r="72" spans="1:33" ht="15" customHeight="1" x14ac:dyDescent="0.25">
      <c r="A72" s="25">
        <f t="shared" si="0"/>
        <v>59</v>
      </c>
      <c r="B72" s="26" t="s">
        <v>17</v>
      </c>
      <c r="C72" s="27">
        <v>1737</v>
      </c>
      <c r="D72" s="28" t="s">
        <v>21</v>
      </c>
      <c r="E72" s="29">
        <v>444</v>
      </c>
      <c r="F72" s="30">
        <v>136</v>
      </c>
      <c r="G72" s="31">
        <v>100</v>
      </c>
      <c r="H72" s="31">
        <v>21</v>
      </c>
      <c r="I72" s="31">
        <v>1</v>
      </c>
      <c r="J72" s="31">
        <v>5</v>
      </c>
      <c r="K72" s="31"/>
      <c r="L72" s="31">
        <v>2</v>
      </c>
      <c r="M72" s="31">
        <v>6</v>
      </c>
      <c r="N72" s="31">
        <v>0</v>
      </c>
      <c r="O72" s="32">
        <v>0</v>
      </c>
      <c r="P72" s="33">
        <v>0</v>
      </c>
      <c r="Q72" s="33">
        <v>0</v>
      </c>
      <c r="R72" s="33">
        <v>0</v>
      </c>
      <c r="S72" s="33">
        <v>0</v>
      </c>
      <c r="T72" s="33">
        <v>0</v>
      </c>
      <c r="U72" s="33">
        <v>0</v>
      </c>
      <c r="V72" s="33">
        <v>0</v>
      </c>
      <c r="W72" s="33">
        <v>0</v>
      </c>
      <c r="X72" s="33">
        <v>0</v>
      </c>
      <c r="Y72" s="33">
        <v>0</v>
      </c>
      <c r="Z72" s="33">
        <v>0</v>
      </c>
      <c r="AA72" s="34">
        <f t="shared" si="1"/>
        <v>0</v>
      </c>
      <c r="AB72" s="34">
        <f t="shared" si="2"/>
        <v>24</v>
      </c>
      <c r="AC72" s="30">
        <v>0</v>
      </c>
      <c r="AD72" s="31">
        <v>2</v>
      </c>
      <c r="AE72" s="35">
        <f t="shared" si="3"/>
        <v>271</v>
      </c>
      <c r="AF72" s="36">
        <f t="shared" si="4"/>
        <v>273</v>
      </c>
    </row>
    <row r="73" spans="1:33" ht="15" customHeight="1" x14ac:dyDescent="0.25">
      <c r="A73" s="37">
        <f t="shared" si="0"/>
        <v>60</v>
      </c>
      <c r="B73" s="38" t="s">
        <v>17</v>
      </c>
      <c r="C73" s="39">
        <v>1737</v>
      </c>
      <c r="D73" s="40" t="s">
        <v>22</v>
      </c>
      <c r="E73" s="41">
        <v>445</v>
      </c>
      <c r="F73" s="42">
        <v>116</v>
      </c>
      <c r="G73" s="43">
        <v>81</v>
      </c>
      <c r="H73" s="43">
        <v>28</v>
      </c>
      <c r="I73" s="43">
        <v>1</v>
      </c>
      <c r="J73" s="43">
        <v>7</v>
      </c>
      <c r="K73" s="43"/>
      <c r="L73" s="43">
        <v>0</v>
      </c>
      <c r="M73" s="43">
        <v>3</v>
      </c>
      <c r="N73" s="43">
        <v>0</v>
      </c>
      <c r="O73" s="44">
        <v>0</v>
      </c>
      <c r="P73" s="45">
        <v>1</v>
      </c>
      <c r="Q73" s="45">
        <v>0</v>
      </c>
      <c r="R73" s="45">
        <v>0</v>
      </c>
      <c r="S73" s="45">
        <v>0</v>
      </c>
      <c r="T73" s="45">
        <v>0</v>
      </c>
      <c r="U73" s="45">
        <v>0</v>
      </c>
      <c r="V73" s="45">
        <v>0</v>
      </c>
      <c r="W73" s="45">
        <v>0</v>
      </c>
      <c r="X73" s="45">
        <v>0</v>
      </c>
      <c r="Y73" s="45">
        <v>0</v>
      </c>
      <c r="Z73" s="45">
        <v>0</v>
      </c>
      <c r="AA73" s="46">
        <f t="shared" si="1"/>
        <v>1</v>
      </c>
      <c r="AB73" s="46">
        <f t="shared" si="2"/>
        <v>30</v>
      </c>
      <c r="AC73" s="42">
        <v>0</v>
      </c>
      <c r="AD73" s="43">
        <v>7</v>
      </c>
      <c r="AE73" s="47">
        <f t="shared" si="3"/>
        <v>236</v>
      </c>
      <c r="AF73" s="48">
        <f t="shared" si="4"/>
        <v>244</v>
      </c>
    </row>
    <row r="74" spans="1:33" ht="15" customHeight="1" x14ac:dyDescent="0.25">
      <c r="A74" s="25">
        <f t="shared" si="0"/>
        <v>61</v>
      </c>
      <c r="B74" s="26" t="s">
        <v>17</v>
      </c>
      <c r="C74" s="27">
        <v>1736</v>
      </c>
      <c r="D74" s="28" t="s">
        <v>22</v>
      </c>
      <c r="E74" s="29">
        <v>526</v>
      </c>
      <c r="F74" s="30">
        <v>185</v>
      </c>
      <c r="G74" s="31">
        <v>148</v>
      </c>
      <c r="H74" s="31">
        <v>12</v>
      </c>
      <c r="I74" s="31">
        <v>0</v>
      </c>
      <c r="J74" s="31">
        <v>9</v>
      </c>
      <c r="K74" s="31"/>
      <c r="L74" s="31">
        <v>5</v>
      </c>
      <c r="M74" s="31">
        <v>3</v>
      </c>
      <c r="N74" s="31">
        <v>1</v>
      </c>
      <c r="O74" s="32">
        <v>0</v>
      </c>
      <c r="P74" s="33">
        <v>1</v>
      </c>
      <c r="Q74" s="33">
        <v>0</v>
      </c>
      <c r="R74" s="33">
        <v>0</v>
      </c>
      <c r="S74" s="33">
        <v>0</v>
      </c>
      <c r="T74" s="33">
        <v>0</v>
      </c>
      <c r="U74" s="33">
        <v>0</v>
      </c>
      <c r="V74" s="33">
        <v>0</v>
      </c>
      <c r="W74" s="33">
        <v>0</v>
      </c>
      <c r="X74" s="33">
        <v>0</v>
      </c>
      <c r="Y74" s="33">
        <v>0</v>
      </c>
      <c r="Z74" s="33">
        <v>0</v>
      </c>
      <c r="AA74" s="34">
        <f t="shared" si="1"/>
        <v>1</v>
      </c>
      <c r="AB74" s="34">
        <f t="shared" si="2"/>
        <v>19</v>
      </c>
      <c r="AC74" s="30">
        <v>0</v>
      </c>
      <c r="AD74" s="31">
        <v>6</v>
      </c>
      <c r="AE74" s="35">
        <f t="shared" si="3"/>
        <v>363</v>
      </c>
      <c r="AF74" s="36">
        <f t="shared" si="4"/>
        <v>370</v>
      </c>
    </row>
    <row r="75" spans="1:33" ht="15" customHeight="1" x14ac:dyDescent="0.25">
      <c r="A75" s="37">
        <f t="shared" si="0"/>
        <v>62</v>
      </c>
      <c r="B75" s="38" t="s">
        <v>17</v>
      </c>
      <c r="C75" s="39">
        <v>1735</v>
      </c>
      <c r="D75" s="40" t="s">
        <v>22</v>
      </c>
      <c r="E75" s="41">
        <v>649</v>
      </c>
      <c r="F75" s="42">
        <v>218</v>
      </c>
      <c r="G75" s="43">
        <v>154</v>
      </c>
      <c r="H75" s="43">
        <v>36</v>
      </c>
      <c r="I75" s="43">
        <v>1</v>
      </c>
      <c r="J75" s="43">
        <v>11</v>
      </c>
      <c r="K75" s="43"/>
      <c r="L75" s="43">
        <v>2</v>
      </c>
      <c r="M75" s="43">
        <v>4</v>
      </c>
      <c r="N75" s="43">
        <v>2</v>
      </c>
      <c r="O75" s="44">
        <v>0</v>
      </c>
      <c r="P75" s="45">
        <v>0</v>
      </c>
      <c r="Q75" s="45">
        <v>0</v>
      </c>
      <c r="R75" s="45">
        <v>0</v>
      </c>
      <c r="S75" s="45">
        <v>0</v>
      </c>
      <c r="T75" s="45">
        <v>0</v>
      </c>
      <c r="U75" s="45">
        <v>0</v>
      </c>
      <c r="V75" s="45">
        <v>0</v>
      </c>
      <c r="W75" s="45">
        <v>0</v>
      </c>
      <c r="X75" s="45">
        <v>0</v>
      </c>
      <c r="Y75" s="45">
        <v>0</v>
      </c>
      <c r="Z75" s="45">
        <v>0</v>
      </c>
      <c r="AA75" s="46">
        <f t="shared" si="1"/>
        <v>0</v>
      </c>
      <c r="AB75" s="46">
        <f t="shared" si="2"/>
        <v>41</v>
      </c>
      <c r="AC75" s="42">
        <v>0</v>
      </c>
      <c r="AD75" s="43">
        <v>4</v>
      </c>
      <c r="AE75" s="47">
        <f t="shared" si="3"/>
        <v>428</v>
      </c>
      <c r="AF75" s="48">
        <f t="shared" si="4"/>
        <v>432</v>
      </c>
    </row>
    <row r="76" spans="1:33" ht="15" customHeight="1" x14ac:dyDescent="0.25">
      <c r="A76" s="25">
        <f t="shared" si="0"/>
        <v>63</v>
      </c>
      <c r="B76" s="26" t="s">
        <v>17</v>
      </c>
      <c r="C76" s="27">
        <v>1734</v>
      </c>
      <c r="D76" s="28" t="s">
        <v>21</v>
      </c>
      <c r="E76" s="29">
        <v>414</v>
      </c>
      <c r="F76" s="30">
        <v>132</v>
      </c>
      <c r="G76" s="31">
        <v>129</v>
      </c>
      <c r="H76" s="31">
        <v>8</v>
      </c>
      <c r="I76" s="31">
        <v>1</v>
      </c>
      <c r="J76" s="31">
        <v>3</v>
      </c>
      <c r="K76" s="31"/>
      <c r="L76" s="31">
        <v>0</v>
      </c>
      <c r="M76" s="31">
        <v>1</v>
      </c>
      <c r="N76" s="31">
        <v>0</v>
      </c>
      <c r="O76" s="32">
        <v>0</v>
      </c>
      <c r="P76" s="33">
        <v>0</v>
      </c>
      <c r="Q76" s="33">
        <v>0</v>
      </c>
      <c r="R76" s="33">
        <v>0</v>
      </c>
      <c r="S76" s="33">
        <v>0</v>
      </c>
      <c r="T76" s="33">
        <v>0</v>
      </c>
      <c r="U76" s="33">
        <v>0</v>
      </c>
      <c r="V76" s="33">
        <v>0</v>
      </c>
      <c r="W76" s="33">
        <v>0</v>
      </c>
      <c r="X76" s="33">
        <v>0</v>
      </c>
      <c r="Y76" s="33">
        <v>0</v>
      </c>
      <c r="Z76" s="33">
        <v>0</v>
      </c>
      <c r="AA76" s="34">
        <f t="shared" si="1"/>
        <v>0</v>
      </c>
      <c r="AB76" s="34">
        <f t="shared" si="2"/>
        <v>9</v>
      </c>
      <c r="AC76" s="30">
        <v>0</v>
      </c>
      <c r="AD76" s="31">
        <v>7</v>
      </c>
      <c r="AE76" s="35">
        <f t="shared" si="3"/>
        <v>274</v>
      </c>
      <c r="AF76" s="36">
        <f t="shared" si="4"/>
        <v>281</v>
      </c>
    </row>
    <row r="77" spans="1:33" ht="15" customHeight="1" x14ac:dyDescent="0.25">
      <c r="A77" s="37">
        <f t="shared" si="0"/>
        <v>64</v>
      </c>
      <c r="B77" s="38" t="s">
        <v>17</v>
      </c>
      <c r="C77" s="39">
        <v>1734</v>
      </c>
      <c r="D77" s="40" t="s">
        <v>22</v>
      </c>
      <c r="E77" s="41">
        <v>415</v>
      </c>
      <c r="F77" s="42">
        <v>106</v>
      </c>
      <c r="G77" s="43">
        <v>139</v>
      </c>
      <c r="H77" s="43">
        <v>14</v>
      </c>
      <c r="I77" s="43">
        <v>0</v>
      </c>
      <c r="J77" s="43">
        <v>4</v>
      </c>
      <c r="K77" s="43"/>
      <c r="L77" s="43">
        <v>0</v>
      </c>
      <c r="M77" s="43">
        <v>0</v>
      </c>
      <c r="N77" s="43">
        <v>2</v>
      </c>
      <c r="O77" s="44">
        <v>0</v>
      </c>
      <c r="P77" s="45">
        <v>0</v>
      </c>
      <c r="Q77" s="45">
        <v>0</v>
      </c>
      <c r="R77" s="45">
        <v>0</v>
      </c>
      <c r="S77" s="45">
        <v>0</v>
      </c>
      <c r="T77" s="45">
        <v>0</v>
      </c>
      <c r="U77" s="45">
        <v>0</v>
      </c>
      <c r="V77" s="45">
        <v>0</v>
      </c>
      <c r="W77" s="45">
        <v>0</v>
      </c>
      <c r="X77" s="45">
        <v>0</v>
      </c>
      <c r="Y77" s="45">
        <v>0</v>
      </c>
      <c r="Z77" s="45">
        <v>0</v>
      </c>
      <c r="AA77" s="46">
        <f t="shared" si="1"/>
        <v>0</v>
      </c>
      <c r="AB77" s="46">
        <f t="shared" si="2"/>
        <v>16</v>
      </c>
      <c r="AC77" s="42">
        <v>0</v>
      </c>
      <c r="AD77" s="43">
        <v>4</v>
      </c>
      <c r="AE77" s="47">
        <f t="shared" si="3"/>
        <v>265</v>
      </c>
      <c r="AF77" s="48">
        <f t="shared" si="4"/>
        <v>269</v>
      </c>
    </row>
    <row r="78" spans="1:33" ht="15" customHeight="1" x14ac:dyDescent="0.25">
      <c r="A78" s="25">
        <f t="shared" si="0"/>
        <v>65</v>
      </c>
      <c r="B78" s="26" t="s">
        <v>17</v>
      </c>
      <c r="C78" s="27">
        <v>1733</v>
      </c>
      <c r="D78" s="28" t="s">
        <v>21</v>
      </c>
      <c r="E78" s="29">
        <v>464</v>
      </c>
      <c r="F78" s="30">
        <v>94</v>
      </c>
      <c r="G78" s="31">
        <v>129</v>
      </c>
      <c r="H78" s="31">
        <v>32</v>
      </c>
      <c r="I78" s="31">
        <v>0</v>
      </c>
      <c r="J78" s="31">
        <v>8</v>
      </c>
      <c r="K78" s="31"/>
      <c r="L78" s="31">
        <v>1</v>
      </c>
      <c r="M78" s="31">
        <v>7</v>
      </c>
      <c r="N78" s="31">
        <v>0</v>
      </c>
      <c r="O78" s="32">
        <v>0</v>
      </c>
      <c r="P78" s="33">
        <v>0</v>
      </c>
      <c r="Q78" s="33">
        <v>0</v>
      </c>
      <c r="R78" s="33">
        <v>0</v>
      </c>
      <c r="S78" s="33">
        <v>0</v>
      </c>
      <c r="T78" s="33">
        <v>0</v>
      </c>
      <c r="U78" s="33">
        <v>0</v>
      </c>
      <c r="V78" s="33">
        <v>3</v>
      </c>
      <c r="W78" s="33">
        <v>0</v>
      </c>
      <c r="X78" s="33">
        <v>0</v>
      </c>
      <c r="Y78" s="33">
        <v>0</v>
      </c>
      <c r="Z78" s="33">
        <v>0</v>
      </c>
      <c r="AA78" s="34">
        <f t="shared" si="1"/>
        <v>3</v>
      </c>
      <c r="AB78" s="34">
        <f t="shared" si="2"/>
        <v>36</v>
      </c>
      <c r="AC78" s="30">
        <v>0</v>
      </c>
      <c r="AD78" s="31">
        <v>8</v>
      </c>
      <c r="AE78" s="35">
        <f t="shared" si="3"/>
        <v>271</v>
      </c>
      <c r="AF78" s="36">
        <f t="shared" si="4"/>
        <v>282</v>
      </c>
    </row>
    <row r="79" spans="1:33" ht="15" customHeight="1" x14ac:dyDescent="0.25">
      <c r="A79" s="37">
        <f t="shared" ref="A79:A105" si="5">A78+1</f>
        <v>66</v>
      </c>
      <c r="B79" s="38" t="s">
        <v>17</v>
      </c>
      <c r="C79" s="39">
        <v>1733</v>
      </c>
      <c r="D79" s="40" t="s">
        <v>22</v>
      </c>
      <c r="E79" s="41">
        <v>465</v>
      </c>
      <c r="F79" s="42">
        <v>106</v>
      </c>
      <c r="G79" s="43">
        <v>119</v>
      </c>
      <c r="H79" s="43">
        <v>23</v>
      </c>
      <c r="I79" s="43">
        <v>2</v>
      </c>
      <c r="J79" s="43">
        <v>7</v>
      </c>
      <c r="K79" s="43"/>
      <c r="L79" s="43">
        <v>3</v>
      </c>
      <c r="M79" s="43">
        <v>2</v>
      </c>
      <c r="N79" s="43">
        <v>2</v>
      </c>
      <c r="O79" s="44">
        <v>0</v>
      </c>
      <c r="P79" s="45">
        <v>1</v>
      </c>
      <c r="Q79" s="45">
        <v>0</v>
      </c>
      <c r="R79" s="45">
        <v>0</v>
      </c>
      <c r="S79" s="45">
        <v>0</v>
      </c>
      <c r="T79" s="45">
        <v>0</v>
      </c>
      <c r="U79" s="45">
        <v>0</v>
      </c>
      <c r="V79" s="45">
        <v>0</v>
      </c>
      <c r="W79" s="45">
        <v>0</v>
      </c>
      <c r="X79" s="45">
        <v>0</v>
      </c>
      <c r="Y79" s="45">
        <v>0</v>
      </c>
      <c r="Z79" s="45">
        <v>0</v>
      </c>
      <c r="AA79" s="46">
        <f t="shared" ref="AA79:AA105" si="6">SUM(P79:Z79)</f>
        <v>1</v>
      </c>
      <c r="AB79" s="46">
        <f t="shared" ref="AB79:AB105" si="7">AA79+H79+I79+L79+N79</f>
        <v>31</v>
      </c>
      <c r="AC79" s="42">
        <v>0</v>
      </c>
      <c r="AD79" s="43">
        <v>5</v>
      </c>
      <c r="AE79" s="47">
        <f t="shared" ref="AE79:AE105" si="8">SUM(F79:O79)</f>
        <v>264</v>
      </c>
      <c r="AF79" s="48">
        <f t="shared" ref="AF79:AF105" si="9">AA79+AC79+AD79+AE79</f>
        <v>270</v>
      </c>
    </row>
    <row r="80" spans="1:33" ht="15" customHeight="1" x14ac:dyDescent="0.25">
      <c r="A80" s="25">
        <f t="shared" si="5"/>
        <v>67</v>
      </c>
      <c r="B80" s="26" t="s">
        <v>17</v>
      </c>
      <c r="C80" s="27">
        <v>1732</v>
      </c>
      <c r="D80" s="28" t="s">
        <v>21</v>
      </c>
      <c r="E80" s="29">
        <v>702</v>
      </c>
      <c r="F80" s="30">
        <v>210</v>
      </c>
      <c r="G80" s="31">
        <v>170</v>
      </c>
      <c r="H80" s="31">
        <v>56</v>
      </c>
      <c r="I80" s="31">
        <v>0</v>
      </c>
      <c r="J80" s="31">
        <v>10</v>
      </c>
      <c r="K80" s="31"/>
      <c r="L80" s="31">
        <v>2</v>
      </c>
      <c r="M80" s="31">
        <v>15</v>
      </c>
      <c r="N80" s="31">
        <v>3</v>
      </c>
      <c r="O80" s="32">
        <v>0</v>
      </c>
      <c r="P80" s="33">
        <v>1</v>
      </c>
      <c r="Q80" s="33">
        <v>0</v>
      </c>
      <c r="R80" s="33">
        <v>0</v>
      </c>
      <c r="S80" s="33">
        <v>0</v>
      </c>
      <c r="T80" s="33">
        <v>0</v>
      </c>
      <c r="U80" s="33">
        <v>0</v>
      </c>
      <c r="V80" s="33">
        <v>0</v>
      </c>
      <c r="W80" s="33">
        <v>0</v>
      </c>
      <c r="X80" s="33">
        <v>0</v>
      </c>
      <c r="Y80" s="33">
        <v>0</v>
      </c>
      <c r="Z80" s="33">
        <v>0</v>
      </c>
      <c r="AA80" s="34">
        <f t="shared" si="6"/>
        <v>1</v>
      </c>
      <c r="AB80" s="34">
        <f t="shared" si="7"/>
        <v>62</v>
      </c>
      <c r="AC80" s="30">
        <v>0</v>
      </c>
      <c r="AD80" s="31">
        <v>7</v>
      </c>
      <c r="AE80" s="35">
        <f t="shared" si="8"/>
        <v>466</v>
      </c>
      <c r="AF80" s="36">
        <f t="shared" si="9"/>
        <v>474</v>
      </c>
      <c r="AG80">
        <f>C174</f>
        <v>0</v>
      </c>
    </row>
    <row r="81" spans="1:33" ht="15" customHeight="1" x14ac:dyDescent="0.25">
      <c r="A81" s="37">
        <f t="shared" si="5"/>
        <v>68</v>
      </c>
      <c r="B81" s="38" t="s">
        <v>17</v>
      </c>
      <c r="C81" s="39">
        <v>1732</v>
      </c>
      <c r="D81" s="40" t="s">
        <v>22</v>
      </c>
      <c r="E81" s="41">
        <v>702</v>
      </c>
      <c r="F81" s="42">
        <v>207</v>
      </c>
      <c r="G81" s="43">
        <v>173</v>
      </c>
      <c r="H81" s="43">
        <v>46</v>
      </c>
      <c r="I81" s="43">
        <v>1</v>
      </c>
      <c r="J81" s="43">
        <v>11</v>
      </c>
      <c r="K81" s="43"/>
      <c r="L81" s="43">
        <v>1</v>
      </c>
      <c r="M81" s="43">
        <v>6</v>
      </c>
      <c r="N81" s="43">
        <v>1</v>
      </c>
      <c r="O81" s="44">
        <v>0</v>
      </c>
      <c r="P81" s="45">
        <v>0</v>
      </c>
      <c r="Q81" s="45">
        <v>0</v>
      </c>
      <c r="R81" s="45">
        <v>0</v>
      </c>
      <c r="S81" s="45">
        <v>0</v>
      </c>
      <c r="T81" s="45">
        <v>0</v>
      </c>
      <c r="U81" s="45">
        <v>0</v>
      </c>
      <c r="V81" s="45">
        <v>0</v>
      </c>
      <c r="W81" s="45">
        <v>0</v>
      </c>
      <c r="X81" s="45">
        <v>0</v>
      </c>
      <c r="Y81" s="45">
        <v>0</v>
      </c>
      <c r="Z81" s="45">
        <v>0</v>
      </c>
      <c r="AA81" s="46">
        <f t="shared" si="6"/>
        <v>0</v>
      </c>
      <c r="AB81" s="46">
        <f t="shared" si="7"/>
        <v>49</v>
      </c>
      <c r="AC81" s="42">
        <v>0</v>
      </c>
      <c r="AD81" s="43">
        <v>8</v>
      </c>
      <c r="AE81" s="47">
        <f t="shared" si="8"/>
        <v>446</v>
      </c>
      <c r="AF81" s="48">
        <f t="shared" si="9"/>
        <v>454</v>
      </c>
      <c r="AG81">
        <f>AG80-AG79</f>
        <v>0</v>
      </c>
    </row>
    <row r="82" spans="1:33" ht="15" customHeight="1" x14ac:dyDescent="0.25">
      <c r="A82" s="25">
        <f t="shared" si="5"/>
        <v>69</v>
      </c>
      <c r="B82" s="26" t="s">
        <v>17</v>
      </c>
      <c r="C82" s="27">
        <v>1731</v>
      </c>
      <c r="D82" s="28" t="s">
        <v>21</v>
      </c>
      <c r="E82" s="29">
        <v>603</v>
      </c>
      <c r="F82" s="30">
        <v>148</v>
      </c>
      <c r="G82" s="31">
        <v>106</v>
      </c>
      <c r="H82" s="31">
        <v>39</v>
      </c>
      <c r="I82" s="31">
        <v>1</v>
      </c>
      <c r="J82" s="31">
        <v>6</v>
      </c>
      <c r="K82" s="31"/>
      <c r="L82" s="31">
        <v>0</v>
      </c>
      <c r="M82" s="31">
        <v>10</v>
      </c>
      <c r="N82" s="31">
        <v>3</v>
      </c>
      <c r="O82" s="32">
        <v>0</v>
      </c>
      <c r="P82" s="33">
        <v>3</v>
      </c>
      <c r="Q82" s="33">
        <v>0</v>
      </c>
      <c r="R82" s="33">
        <v>0</v>
      </c>
      <c r="S82" s="33">
        <v>0</v>
      </c>
      <c r="T82" s="33">
        <v>0</v>
      </c>
      <c r="U82" s="33">
        <v>0</v>
      </c>
      <c r="V82" s="33">
        <v>0</v>
      </c>
      <c r="W82" s="33">
        <v>0</v>
      </c>
      <c r="X82" s="33">
        <v>0</v>
      </c>
      <c r="Y82" s="33">
        <v>0</v>
      </c>
      <c r="Z82" s="33">
        <v>0</v>
      </c>
      <c r="AA82" s="34">
        <f t="shared" si="6"/>
        <v>3</v>
      </c>
      <c r="AB82" s="34">
        <f t="shared" si="7"/>
        <v>46</v>
      </c>
      <c r="AC82" s="30">
        <v>1</v>
      </c>
      <c r="AD82" s="31">
        <v>8</v>
      </c>
      <c r="AE82" s="35">
        <f t="shared" si="8"/>
        <v>313</v>
      </c>
      <c r="AF82" s="36">
        <f t="shared" si="9"/>
        <v>325</v>
      </c>
      <c r="AG82" s="49" t="e">
        <f>AG81*100/AG80</f>
        <v>#DIV/0!</v>
      </c>
    </row>
    <row r="83" spans="1:33" ht="15" customHeight="1" x14ac:dyDescent="0.25">
      <c r="A83" s="37">
        <f t="shared" si="5"/>
        <v>70</v>
      </c>
      <c r="B83" s="38" t="s">
        <v>17</v>
      </c>
      <c r="C83" s="39">
        <v>1731</v>
      </c>
      <c r="D83" s="40" t="s">
        <v>22</v>
      </c>
      <c r="E83" s="41">
        <v>604</v>
      </c>
      <c r="F83" s="42">
        <v>133</v>
      </c>
      <c r="G83" s="43">
        <v>124</v>
      </c>
      <c r="H83" s="43">
        <v>33</v>
      </c>
      <c r="I83" s="43">
        <v>2</v>
      </c>
      <c r="J83" s="43">
        <v>12</v>
      </c>
      <c r="K83" s="43"/>
      <c r="L83" s="43">
        <v>3</v>
      </c>
      <c r="M83" s="43">
        <v>5</v>
      </c>
      <c r="N83" s="43">
        <v>4</v>
      </c>
      <c r="O83" s="44">
        <v>0</v>
      </c>
      <c r="P83" s="45">
        <v>1</v>
      </c>
      <c r="Q83" s="45">
        <v>0</v>
      </c>
      <c r="R83" s="45">
        <v>0</v>
      </c>
      <c r="S83" s="45">
        <v>0</v>
      </c>
      <c r="T83" s="45">
        <v>0</v>
      </c>
      <c r="U83" s="45">
        <v>0</v>
      </c>
      <c r="V83" s="45">
        <v>0</v>
      </c>
      <c r="W83" s="45">
        <v>0</v>
      </c>
      <c r="X83" s="45">
        <v>0</v>
      </c>
      <c r="Y83" s="45">
        <v>0</v>
      </c>
      <c r="Z83" s="45">
        <v>0</v>
      </c>
      <c r="AA83" s="46">
        <f t="shared" si="6"/>
        <v>1</v>
      </c>
      <c r="AB83" s="46">
        <f t="shared" si="7"/>
        <v>43</v>
      </c>
      <c r="AC83" s="42">
        <v>0</v>
      </c>
      <c r="AD83" s="43">
        <v>9</v>
      </c>
      <c r="AE83" s="47">
        <f t="shared" si="8"/>
        <v>316</v>
      </c>
      <c r="AF83" s="48">
        <f t="shared" si="9"/>
        <v>326</v>
      </c>
      <c r="AG83" s="50" t="e">
        <f>TEXT(AG82,"0.00")</f>
        <v>#DIV/0!</v>
      </c>
    </row>
    <row r="84" spans="1:33" ht="15" customHeight="1" x14ac:dyDescent="0.25">
      <c r="A84" s="25">
        <f t="shared" si="5"/>
        <v>71</v>
      </c>
      <c r="B84" s="26" t="s">
        <v>17</v>
      </c>
      <c r="C84" s="27">
        <v>1730</v>
      </c>
      <c r="D84" s="28" t="s">
        <v>22</v>
      </c>
      <c r="E84" s="29">
        <v>703</v>
      </c>
      <c r="F84" s="30">
        <v>187</v>
      </c>
      <c r="G84" s="31">
        <v>199</v>
      </c>
      <c r="H84" s="31">
        <v>30</v>
      </c>
      <c r="I84" s="31">
        <v>1</v>
      </c>
      <c r="J84" s="31">
        <v>7</v>
      </c>
      <c r="K84" s="31"/>
      <c r="L84" s="31">
        <v>1</v>
      </c>
      <c r="M84" s="31">
        <v>9</v>
      </c>
      <c r="N84" s="31">
        <v>2</v>
      </c>
      <c r="O84" s="32">
        <v>0</v>
      </c>
      <c r="P84" s="33">
        <v>0</v>
      </c>
      <c r="Q84" s="33">
        <v>0</v>
      </c>
      <c r="R84" s="33">
        <v>0</v>
      </c>
      <c r="S84" s="33">
        <v>0</v>
      </c>
      <c r="T84" s="33">
        <v>0</v>
      </c>
      <c r="U84" s="33">
        <v>0</v>
      </c>
      <c r="V84" s="33">
        <v>0</v>
      </c>
      <c r="W84" s="33">
        <v>0</v>
      </c>
      <c r="X84" s="33">
        <v>0</v>
      </c>
      <c r="Y84" s="33">
        <v>0</v>
      </c>
      <c r="Z84" s="33">
        <v>0</v>
      </c>
      <c r="AA84" s="34">
        <f t="shared" si="6"/>
        <v>0</v>
      </c>
      <c r="AB84" s="34">
        <f t="shared" si="7"/>
        <v>34</v>
      </c>
      <c r="AC84" s="30">
        <v>0</v>
      </c>
      <c r="AD84" s="31">
        <v>7</v>
      </c>
      <c r="AE84" s="35">
        <f t="shared" si="8"/>
        <v>436</v>
      </c>
      <c r="AF84" s="36">
        <f t="shared" si="9"/>
        <v>443</v>
      </c>
    </row>
    <row r="85" spans="1:33" ht="15" customHeight="1" x14ac:dyDescent="0.25">
      <c r="A85" s="37">
        <f t="shared" si="5"/>
        <v>72</v>
      </c>
      <c r="B85" s="38" t="s">
        <v>17</v>
      </c>
      <c r="C85" s="39">
        <v>1729</v>
      </c>
      <c r="D85" s="40" t="s">
        <v>22</v>
      </c>
      <c r="E85" s="41">
        <v>655</v>
      </c>
      <c r="F85" s="42">
        <v>168</v>
      </c>
      <c r="G85" s="43">
        <v>179</v>
      </c>
      <c r="H85" s="43">
        <v>25</v>
      </c>
      <c r="I85" s="43">
        <v>0</v>
      </c>
      <c r="J85" s="43">
        <v>6</v>
      </c>
      <c r="K85" s="43"/>
      <c r="L85" s="43">
        <v>1</v>
      </c>
      <c r="M85" s="43">
        <v>7</v>
      </c>
      <c r="N85" s="43">
        <v>3</v>
      </c>
      <c r="O85" s="44">
        <v>0</v>
      </c>
      <c r="P85" s="45">
        <v>1</v>
      </c>
      <c r="Q85" s="45">
        <v>0</v>
      </c>
      <c r="R85" s="45">
        <v>0</v>
      </c>
      <c r="S85" s="45">
        <v>0</v>
      </c>
      <c r="T85" s="45">
        <v>0</v>
      </c>
      <c r="U85" s="45">
        <v>0</v>
      </c>
      <c r="V85" s="45">
        <v>0</v>
      </c>
      <c r="W85" s="45">
        <v>0</v>
      </c>
      <c r="X85" s="45">
        <v>0</v>
      </c>
      <c r="Y85" s="45">
        <v>0</v>
      </c>
      <c r="Z85" s="45">
        <v>0</v>
      </c>
      <c r="AA85" s="46">
        <f t="shared" si="6"/>
        <v>1</v>
      </c>
      <c r="AB85" s="46">
        <f t="shared" si="7"/>
        <v>30</v>
      </c>
      <c r="AC85" s="42">
        <v>0</v>
      </c>
      <c r="AD85" s="43">
        <v>14</v>
      </c>
      <c r="AE85" s="47">
        <f t="shared" si="8"/>
        <v>389</v>
      </c>
      <c r="AF85" s="48">
        <f t="shared" si="9"/>
        <v>404</v>
      </c>
    </row>
    <row r="86" spans="1:33" ht="15" customHeight="1" x14ac:dyDescent="0.25">
      <c r="A86" s="25">
        <f t="shared" si="5"/>
        <v>73</v>
      </c>
      <c r="B86" s="26" t="s">
        <v>17</v>
      </c>
      <c r="C86" s="27">
        <v>1728</v>
      </c>
      <c r="D86" s="28" t="s">
        <v>21</v>
      </c>
      <c r="E86" s="29">
        <v>460</v>
      </c>
      <c r="F86" s="30">
        <v>155</v>
      </c>
      <c r="G86" s="31">
        <v>78</v>
      </c>
      <c r="H86" s="31">
        <v>23</v>
      </c>
      <c r="I86" s="31">
        <v>1</v>
      </c>
      <c r="J86" s="31">
        <v>3</v>
      </c>
      <c r="K86" s="31"/>
      <c r="L86" s="31">
        <v>2</v>
      </c>
      <c r="M86" s="31">
        <v>2</v>
      </c>
      <c r="N86" s="31">
        <v>2</v>
      </c>
      <c r="O86" s="32">
        <v>0</v>
      </c>
      <c r="P86" s="33">
        <v>1</v>
      </c>
      <c r="Q86" s="33">
        <v>0</v>
      </c>
      <c r="R86" s="33">
        <v>0</v>
      </c>
      <c r="S86" s="33">
        <v>0</v>
      </c>
      <c r="T86" s="33">
        <v>0</v>
      </c>
      <c r="U86" s="33">
        <v>0</v>
      </c>
      <c r="V86" s="33">
        <v>0</v>
      </c>
      <c r="W86" s="33">
        <v>0</v>
      </c>
      <c r="X86" s="33">
        <v>0</v>
      </c>
      <c r="Y86" s="33">
        <v>0</v>
      </c>
      <c r="Z86" s="33">
        <v>0</v>
      </c>
      <c r="AA86" s="34">
        <f t="shared" si="6"/>
        <v>1</v>
      </c>
      <c r="AB86" s="34">
        <f t="shared" si="7"/>
        <v>29</v>
      </c>
      <c r="AC86" s="30">
        <v>0</v>
      </c>
      <c r="AD86" s="31">
        <v>4</v>
      </c>
      <c r="AE86" s="35">
        <f t="shared" si="8"/>
        <v>266</v>
      </c>
      <c r="AF86" s="36">
        <f t="shared" si="9"/>
        <v>271</v>
      </c>
    </row>
    <row r="87" spans="1:33" ht="15" customHeight="1" x14ac:dyDescent="0.25">
      <c r="A87" s="37">
        <f t="shared" si="5"/>
        <v>74</v>
      </c>
      <c r="B87" s="38" t="s">
        <v>17</v>
      </c>
      <c r="C87" s="39">
        <v>1728</v>
      </c>
      <c r="D87" s="40" t="s">
        <v>22</v>
      </c>
      <c r="E87" s="41">
        <v>461</v>
      </c>
      <c r="F87" s="42">
        <v>151</v>
      </c>
      <c r="G87" s="43">
        <v>68</v>
      </c>
      <c r="H87" s="43">
        <v>26</v>
      </c>
      <c r="I87" s="43">
        <v>0</v>
      </c>
      <c r="J87" s="43">
        <v>3</v>
      </c>
      <c r="K87" s="43"/>
      <c r="L87" s="43">
        <v>3</v>
      </c>
      <c r="M87" s="43">
        <v>7</v>
      </c>
      <c r="N87" s="43">
        <v>1</v>
      </c>
      <c r="O87" s="44">
        <v>0</v>
      </c>
      <c r="P87" s="45">
        <v>0</v>
      </c>
      <c r="Q87" s="45">
        <v>0</v>
      </c>
      <c r="R87" s="45">
        <v>0</v>
      </c>
      <c r="S87" s="45">
        <v>0</v>
      </c>
      <c r="T87" s="45">
        <v>0</v>
      </c>
      <c r="U87" s="45">
        <v>0</v>
      </c>
      <c r="V87" s="45">
        <v>0</v>
      </c>
      <c r="W87" s="45">
        <v>0</v>
      </c>
      <c r="X87" s="45">
        <v>0</v>
      </c>
      <c r="Y87" s="45">
        <v>0</v>
      </c>
      <c r="Z87" s="45">
        <v>0</v>
      </c>
      <c r="AA87" s="46">
        <f t="shared" si="6"/>
        <v>0</v>
      </c>
      <c r="AB87" s="46">
        <f t="shared" si="7"/>
        <v>30</v>
      </c>
      <c r="AC87" s="42">
        <v>0</v>
      </c>
      <c r="AD87" s="43">
        <v>3</v>
      </c>
      <c r="AE87" s="47">
        <f t="shared" si="8"/>
        <v>259</v>
      </c>
      <c r="AF87" s="48">
        <f t="shared" si="9"/>
        <v>262</v>
      </c>
    </row>
    <row r="88" spans="1:33" ht="15" customHeight="1" x14ac:dyDescent="0.25">
      <c r="A88" s="25">
        <f t="shared" si="5"/>
        <v>75</v>
      </c>
      <c r="B88" s="26" t="s">
        <v>17</v>
      </c>
      <c r="C88" s="27">
        <v>1727</v>
      </c>
      <c r="D88" s="28" t="s">
        <v>22</v>
      </c>
      <c r="E88" s="29">
        <v>734</v>
      </c>
      <c r="F88" s="30">
        <v>167</v>
      </c>
      <c r="G88" s="31">
        <v>150</v>
      </c>
      <c r="H88" s="31">
        <v>59</v>
      </c>
      <c r="I88" s="31">
        <v>4</v>
      </c>
      <c r="J88" s="31">
        <v>7</v>
      </c>
      <c r="K88" s="31"/>
      <c r="L88" s="31">
        <v>2</v>
      </c>
      <c r="M88" s="31">
        <v>13</v>
      </c>
      <c r="N88" s="31">
        <v>0</v>
      </c>
      <c r="O88" s="32">
        <v>0</v>
      </c>
      <c r="P88" s="33">
        <v>0</v>
      </c>
      <c r="Q88" s="33">
        <v>0</v>
      </c>
      <c r="R88" s="33">
        <v>0</v>
      </c>
      <c r="S88" s="33">
        <v>0</v>
      </c>
      <c r="T88" s="33">
        <v>0</v>
      </c>
      <c r="U88" s="33">
        <v>0</v>
      </c>
      <c r="V88" s="33">
        <v>0</v>
      </c>
      <c r="W88" s="33">
        <v>0</v>
      </c>
      <c r="X88" s="33">
        <v>0</v>
      </c>
      <c r="Y88" s="33">
        <v>0</v>
      </c>
      <c r="Z88" s="33">
        <v>1</v>
      </c>
      <c r="AA88" s="34">
        <f t="shared" si="6"/>
        <v>1</v>
      </c>
      <c r="AB88" s="34">
        <f t="shared" si="7"/>
        <v>66</v>
      </c>
      <c r="AC88" s="30">
        <v>0</v>
      </c>
      <c r="AD88" s="31">
        <v>10</v>
      </c>
      <c r="AE88" s="35">
        <f t="shared" si="8"/>
        <v>402</v>
      </c>
      <c r="AF88" s="36">
        <f t="shared" si="9"/>
        <v>413</v>
      </c>
    </row>
    <row r="89" spans="1:33" ht="15" customHeight="1" x14ac:dyDescent="0.25">
      <c r="A89" s="37">
        <f t="shared" si="5"/>
        <v>76</v>
      </c>
      <c r="B89" s="38" t="s">
        <v>17</v>
      </c>
      <c r="C89" s="39">
        <v>1726</v>
      </c>
      <c r="D89" s="40" t="s">
        <v>21</v>
      </c>
      <c r="E89" s="41">
        <v>612</v>
      </c>
      <c r="F89" s="42">
        <v>177</v>
      </c>
      <c r="G89" s="43">
        <v>111</v>
      </c>
      <c r="H89" s="43">
        <v>31</v>
      </c>
      <c r="I89" s="43">
        <v>1</v>
      </c>
      <c r="J89" s="43">
        <v>10</v>
      </c>
      <c r="K89" s="43"/>
      <c r="L89" s="43">
        <v>2</v>
      </c>
      <c r="M89" s="43">
        <v>4</v>
      </c>
      <c r="N89" s="43">
        <v>1</v>
      </c>
      <c r="O89" s="44">
        <v>0</v>
      </c>
      <c r="P89" s="45">
        <v>0</v>
      </c>
      <c r="Q89" s="45">
        <v>0</v>
      </c>
      <c r="R89" s="45">
        <v>0</v>
      </c>
      <c r="S89" s="45">
        <v>0</v>
      </c>
      <c r="T89" s="45">
        <v>0</v>
      </c>
      <c r="U89" s="45">
        <v>0</v>
      </c>
      <c r="V89" s="45">
        <v>0</v>
      </c>
      <c r="W89" s="45">
        <v>0</v>
      </c>
      <c r="X89" s="45">
        <v>0</v>
      </c>
      <c r="Y89" s="45">
        <v>0</v>
      </c>
      <c r="Z89" s="45">
        <v>0</v>
      </c>
      <c r="AA89" s="46">
        <f t="shared" si="6"/>
        <v>0</v>
      </c>
      <c r="AB89" s="46">
        <f t="shared" si="7"/>
        <v>35</v>
      </c>
      <c r="AC89" s="42">
        <v>0</v>
      </c>
      <c r="AD89" s="43">
        <v>10</v>
      </c>
      <c r="AE89" s="47">
        <f t="shared" si="8"/>
        <v>337</v>
      </c>
      <c r="AF89" s="48">
        <f t="shared" si="9"/>
        <v>347</v>
      </c>
    </row>
    <row r="90" spans="1:33" ht="15" customHeight="1" x14ac:dyDescent="0.25">
      <c r="A90" s="25">
        <f t="shared" si="5"/>
        <v>77</v>
      </c>
      <c r="B90" s="26" t="s">
        <v>17</v>
      </c>
      <c r="C90" s="27">
        <v>1726</v>
      </c>
      <c r="D90" s="28" t="s">
        <v>22</v>
      </c>
      <c r="E90" s="29">
        <v>613</v>
      </c>
      <c r="F90" s="30">
        <v>154</v>
      </c>
      <c r="G90" s="31">
        <v>103</v>
      </c>
      <c r="H90" s="31">
        <v>40</v>
      </c>
      <c r="I90" s="31">
        <v>2</v>
      </c>
      <c r="J90" s="31">
        <v>5</v>
      </c>
      <c r="K90" s="31"/>
      <c r="L90" s="31">
        <v>6</v>
      </c>
      <c r="M90" s="31">
        <v>8</v>
      </c>
      <c r="N90" s="31">
        <v>1</v>
      </c>
      <c r="O90" s="32">
        <v>0</v>
      </c>
      <c r="P90" s="33">
        <v>0</v>
      </c>
      <c r="Q90" s="33">
        <v>0</v>
      </c>
      <c r="R90" s="33">
        <v>0</v>
      </c>
      <c r="S90" s="33">
        <v>0</v>
      </c>
      <c r="T90" s="33">
        <v>0</v>
      </c>
      <c r="U90" s="33">
        <v>0</v>
      </c>
      <c r="V90" s="33">
        <v>0</v>
      </c>
      <c r="W90" s="33">
        <v>0</v>
      </c>
      <c r="X90" s="33">
        <v>0</v>
      </c>
      <c r="Y90" s="33">
        <v>0</v>
      </c>
      <c r="Z90" s="33">
        <v>0</v>
      </c>
      <c r="AA90" s="34">
        <f t="shared" si="6"/>
        <v>0</v>
      </c>
      <c r="AB90" s="34">
        <f t="shared" si="7"/>
        <v>49</v>
      </c>
      <c r="AC90" s="30">
        <v>0</v>
      </c>
      <c r="AD90" s="31">
        <v>7</v>
      </c>
      <c r="AE90" s="35">
        <f t="shared" si="8"/>
        <v>319</v>
      </c>
      <c r="AF90" s="36">
        <f t="shared" si="9"/>
        <v>326</v>
      </c>
    </row>
    <row r="91" spans="1:33" ht="15" customHeight="1" x14ac:dyDescent="0.25">
      <c r="A91" s="37">
        <f t="shared" si="5"/>
        <v>78</v>
      </c>
      <c r="B91" s="38" t="s">
        <v>17</v>
      </c>
      <c r="C91" s="39">
        <v>1725</v>
      </c>
      <c r="D91" s="40" t="s">
        <v>21</v>
      </c>
      <c r="E91" s="41">
        <v>481</v>
      </c>
      <c r="F91" s="42">
        <v>158</v>
      </c>
      <c r="G91" s="43">
        <v>77</v>
      </c>
      <c r="H91" s="43">
        <v>34</v>
      </c>
      <c r="I91" s="43">
        <v>1</v>
      </c>
      <c r="J91" s="43">
        <v>4</v>
      </c>
      <c r="K91" s="43"/>
      <c r="L91" s="43">
        <v>0</v>
      </c>
      <c r="M91" s="43">
        <v>5</v>
      </c>
      <c r="N91" s="43">
        <v>1</v>
      </c>
      <c r="O91" s="44">
        <v>0</v>
      </c>
      <c r="P91" s="45">
        <v>0</v>
      </c>
      <c r="Q91" s="45">
        <v>0</v>
      </c>
      <c r="R91" s="45">
        <v>0</v>
      </c>
      <c r="S91" s="45">
        <v>0</v>
      </c>
      <c r="T91" s="45">
        <v>0</v>
      </c>
      <c r="U91" s="45">
        <v>0</v>
      </c>
      <c r="V91" s="45">
        <v>0</v>
      </c>
      <c r="W91" s="45">
        <v>0</v>
      </c>
      <c r="X91" s="45">
        <v>0</v>
      </c>
      <c r="Y91" s="45">
        <v>0</v>
      </c>
      <c r="Z91" s="45">
        <v>0</v>
      </c>
      <c r="AA91" s="46">
        <f t="shared" si="6"/>
        <v>0</v>
      </c>
      <c r="AB91" s="46">
        <f t="shared" si="7"/>
        <v>36</v>
      </c>
      <c r="AC91" s="42">
        <v>0</v>
      </c>
      <c r="AD91" s="43">
        <v>16</v>
      </c>
      <c r="AE91" s="47">
        <f t="shared" si="8"/>
        <v>280</v>
      </c>
      <c r="AF91" s="48">
        <f t="shared" si="9"/>
        <v>296</v>
      </c>
    </row>
    <row r="92" spans="1:33" ht="15" customHeight="1" x14ac:dyDescent="0.25">
      <c r="A92" s="25">
        <f t="shared" si="5"/>
        <v>79</v>
      </c>
      <c r="B92" s="26" t="s">
        <v>17</v>
      </c>
      <c r="C92" s="27">
        <v>1725</v>
      </c>
      <c r="D92" s="28" t="s">
        <v>22</v>
      </c>
      <c r="E92" s="29">
        <v>482</v>
      </c>
      <c r="F92" s="30">
        <v>123</v>
      </c>
      <c r="G92" s="31">
        <v>88</v>
      </c>
      <c r="H92" s="31">
        <v>45</v>
      </c>
      <c r="I92" s="31">
        <v>1</v>
      </c>
      <c r="J92" s="31">
        <v>3</v>
      </c>
      <c r="K92" s="31"/>
      <c r="L92" s="31">
        <v>2</v>
      </c>
      <c r="M92" s="31">
        <v>4</v>
      </c>
      <c r="N92" s="31">
        <v>2</v>
      </c>
      <c r="O92" s="32">
        <v>0</v>
      </c>
      <c r="P92" s="33">
        <v>0</v>
      </c>
      <c r="Q92" s="33">
        <v>0</v>
      </c>
      <c r="R92" s="33">
        <v>0</v>
      </c>
      <c r="S92" s="33">
        <v>0</v>
      </c>
      <c r="T92" s="33">
        <v>0</v>
      </c>
      <c r="U92" s="33">
        <v>0</v>
      </c>
      <c r="V92" s="33">
        <v>0</v>
      </c>
      <c r="W92" s="33">
        <v>0</v>
      </c>
      <c r="X92" s="33">
        <v>0</v>
      </c>
      <c r="Y92" s="33">
        <v>0</v>
      </c>
      <c r="Z92" s="33">
        <v>0</v>
      </c>
      <c r="AA92" s="34">
        <f t="shared" si="6"/>
        <v>0</v>
      </c>
      <c r="AB92" s="34">
        <f t="shared" si="7"/>
        <v>50</v>
      </c>
      <c r="AC92" s="30">
        <v>0</v>
      </c>
      <c r="AD92" s="31">
        <v>14</v>
      </c>
      <c r="AE92" s="35">
        <f t="shared" si="8"/>
        <v>268</v>
      </c>
      <c r="AF92" s="36">
        <f t="shared" si="9"/>
        <v>282</v>
      </c>
      <c r="AG92">
        <f>C186</f>
        <v>0</v>
      </c>
    </row>
    <row r="93" spans="1:33" ht="15" customHeight="1" x14ac:dyDescent="0.25">
      <c r="A93" s="37">
        <f t="shared" si="5"/>
        <v>80</v>
      </c>
      <c r="B93" s="38" t="s">
        <v>17</v>
      </c>
      <c r="C93" s="39">
        <v>1724</v>
      </c>
      <c r="D93" s="40" t="s">
        <v>21</v>
      </c>
      <c r="E93" s="41">
        <v>436</v>
      </c>
      <c r="F93" s="42">
        <v>85</v>
      </c>
      <c r="G93" s="43">
        <v>94</v>
      </c>
      <c r="H93" s="43">
        <v>30</v>
      </c>
      <c r="I93" s="43">
        <v>2</v>
      </c>
      <c r="J93" s="43">
        <v>9</v>
      </c>
      <c r="K93" s="43"/>
      <c r="L93" s="43">
        <v>3</v>
      </c>
      <c r="M93" s="43">
        <v>8</v>
      </c>
      <c r="N93" s="43">
        <v>0</v>
      </c>
      <c r="O93" s="44">
        <v>0</v>
      </c>
      <c r="P93" s="45">
        <v>0</v>
      </c>
      <c r="Q93" s="45">
        <v>0</v>
      </c>
      <c r="R93" s="45">
        <v>0</v>
      </c>
      <c r="S93" s="45">
        <v>1</v>
      </c>
      <c r="T93" s="45">
        <v>0</v>
      </c>
      <c r="U93" s="45">
        <v>0</v>
      </c>
      <c r="V93" s="45">
        <v>0</v>
      </c>
      <c r="W93" s="45">
        <v>0</v>
      </c>
      <c r="X93" s="45">
        <v>0</v>
      </c>
      <c r="Y93" s="45">
        <v>0</v>
      </c>
      <c r="Z93" s="45">
        <v>0</v>
      </c>
      <c r="AA93" s="46">
        <f t="shared" si="6"/>
        <v>1</v>
      </c>
      <c r="AB93" s="46">
        <f t="shared" si="7"/>
        <v>36</v>
      </c>
      <c r="AC93" s="42">
        <v>0</v>
      </c>
      <c r="AD93" s="43">
        <v>10</v>
      </c>
      <c r="AE93" s="47">
        <f t="shared" si="8"/>
        <v>231</v>
      </c>
      <c r="AF93" s="48">
        <f t="shared" si="9"/>
        <v>242</v>
      </c>
      <c r="AG93">
        <f>AG92-AG91</f>
        <v>0</v>
      </c>
    </row>
    <row r="94" spans="1:33" ht="15" customHeight="1" x14ac:dyDescent="0.25">
      <c r="A94" s="25">
        <f t="shared" si="5"/>
        <v>81</v>
      </c>
      <c r="B94" s="26" t="s">
        <v>17</v>
      </c>
      <c r="C94" s="27">
        <v>1724</v>
      </c>
      <c r="D94" s="28" t="s">
        <v>22</v>
      </c>
      <c r="E94" s="29">
        <v>437</v>
      </c>
      <c r="F94" s="30">
        <v>97</v>
      </c>
      <c r="G94" s="31">
        <v>86</v>
      </c>
      <c r="H94" s="31">
        <v>33</v>
      </c>
      <c r="I94" s="31">
        <v>3</v>
      </c>
      <c r="J94" s="31">
        <v>8</v>
      </c>
      <c r="K94" s="31"/>
      <c r="L94" s="31">
        <v>3</v>
      </c>
      <c r="M94" s="31">
        <v>3</v>
      </c>
      <c r="N94" s="31">
        <v>0</v>
      </c>
      <c r="O94" s="32">
        <v>0</v>
      </c>
      <c r="P94" s="33"/>
      <c r="Q94" s="33"/>
      <c r="R94" s="33"/>
      <c r="S94" s="33"/>
      <c r="T94" s="33">
        <v>0</v>
      </c>
      <c r="U94" s="33">
        <v>0</v>
      </c>
      <c r="V94" s="33"/>
      <c r="W94" s="33"/>
      <c r="X94" s="33"/>
      <c r="Y94" s="33"/>
      <c r="Z94" s="33"/>
      <c r="AA94" s="34">
        <f t="shared" si="6"/>
        <v>0</v>
      </c>
      <c r="AB94" s="34">
        <f t="shared" si="7"/>
        <v>39</v>
      </c>
      <c r="AC94" s="30">
        <v>1</v>
      </c>
      <c r="AD94" s="31">
        <v>10</v>
      </c>
      <c r="AE94" s="35">
        <f t="shared" si="8"/>
        <v>233</v>
      </c>
      <c r="AF94" s="36">
        <f t="shared" si="9"/>
        <v>244</v>
      </c>
      <c r="AG94" s="49" t="e">
        <f>AG93*100/AG92</f>
        <v>#DIV/0!</v>
      </c>
    </row>
    <row r="95" spans="1:33" ht="15" customHeight="1" x14ac:dyDescent="0.25">
      <c r="A95" s="37">
        <f t="shared" si="5"/>
        <v>82</v>
      </c>
      <c r="B95" s="38" t="s">
        <v>17</v>
      </c>
      <c r="C95" s="39">
        <v>1723</v>
      </c>
      <c r="D95" s="40" t="s">
        <v>22</v>
      </c>
      <c r="E95" s="41">
        <v>746</v>
      </c>
      <c r="F95" s="42">
        <v>175</v>
      </c>
      <c r="G95" s="43">
        <v>143</v>
      </c>
      <c r="H95" s="43">
        <v>47</v>
      </c>
      <c r="I95" s="43">
        <v>0</v>
      </c>
      <c r="J95" s="43">
        <v>14</v>
      </c>
      <c r="K95" s="43"/>
      <c r="L95" s="43">
        <v>2</v>
      </c>
      <c r="M95" s="43">
        <v>5</v>
      </c>
      <c r="N95" s="43">
        <v>2</v>
      </c>
      <c r="O95" s="44">
        <v>0</v>
      </c>
      <c r="P95" s="45">
        <v>0</v>
      </c>
      <c r="Q95" s="45">
        <v>0</v>
      </c>
      <c r="R95" s="45">
        <v>0</v>
      </c>
      <c r="S95" s="45">
        <v>0</v>
      </c>
      <c r="T95" s="45">
        <v>0</v>
      </c>
      <c r="U95" s="45">
        <v>0</v>
      </c>
      <c r="V95" s="45">
        <v>0</v>
      </c>
      <c r="W95" s="45">
        <v>0</v>
      </c>
      <c r="X95" s="45">
        <v>0</v>
      </c>
      <c r="Y95" s="45">
        <v>0</v>
      </c>
      <c r="Z95" s="45">
        <v>0</v>
      </c>
      <c r="AA95" s="46">
        <f t="shared" si="6"/>
        <v>0</v>
      </c>
      <c r="AB95" s="46">
        <f t="shared" si="7"/>
        <v>51</v>
      </c>
      <c r="AC95" s="42">
        <v>0</v>
      </c>
      <c r="AD95" s="43">
        <v>12</v>
      </c>
      <c r="AE95" s="47">
        <f t="shared" si="8"/>
        <v>388</v>
      </c>
      <c r="AF95" s="48">
        <f t="shared" si="9"/>
        <v>400</v>
      </c>
      <c r="AG95" s="50" t="e">
        <f>TEXT(AG94,"0.00")</f>
        <v>#DIV/0!</v>
      </c>
    </row>
    <row r="96" spans="1:33" ht="15" customHeight="1" x14ac:dyDescent="0.25">
      <c r="A96" s="25">
        <f t="shared" si="5"/>
        <v>83</v>
      </c>
      <c r="B96" s="26" t="s">
        <v>17</v>
      </c>
      <c r="C96" s="27">
        <v>1722</v>
      </c>
      <c r="D96" s="28" t="s">
        <v>22</v>
      </c>
      <c r="E96" s="29">
        <v>685</v>
      </c>
      <c r="F96" s="30">
        <v>121</v>
      </c>
      <c r="G96" s="31">
        <v>130</v>
      </c>
      <c r="H96" s="31">
        <v>71</v>
      </c>
      <c r="I96" s="31">
        <v>4</v>
      </c>
      <c r="J96" s="31">
        <v>8</v>
      </c>
      <c r="K96" s="31"/>
      <c r="L96" s="31">
        <v>4</v>
      </c>
      <c r="M96" s="31">
        <v>1</v>
      </c>
      <c r="N96" s="31">
        <v>2</v>
      </c>
      <c r="O96" s="32">
        <v>0</v>
      </c>
      <c r="P96" s="33">
        <v>4</v>
      </c>
      <c r="Q96" s="33">
        <v>0</v>
      </c>
      <c r="R96" s="33">
        <v>0</v>
      </c>
      <c r="S96" s="33">
        <v>0</v>
      </c>
      <c r="T96" s="33">
        <v>0</v>
      </c>
      <c r="U96" s="33">
        <v>0</v>
      </c>
      <c r="V96" s="33">
        <v>0</v>
      </c>
      <c r="W96" s="33">
        <v>0</v>
      </c>
      <c r="X96" s="33">
        <v>0</v>
      </c>
      <c r="Y96" s="33">
        <v>0</v>
      </c>
      <c r="Z96" s="33">
        <v>0</v>
      </c>
      <c r="AA96" s="34">
        <f t="shared" si="6"/>
        <v>4</v>
      </c>
      <c r="AB96" s="34">
        <f t="shared" si="7"/>
        <v>85</v>
      </c>
      <c r="AC96" s="30">
        <v>1</v>
      </c>
      <c r="AD96" s="31">
        <v>18</v>
      </c>
      <c r="AE96" s="35">
        <f t="shared" si="8"/>
        <v>341</v>
      </c>
      <c r="AF96" s="36">
        <f t="shared" si="9"/>
        <v>364</v>
      </c>
    </row>
    <row r="97" spans="1:33" ht="15" customHeight="1" x14ac:dyDescent="0.25">
      <c r="A97" s="37">
        <f t="shared" si="5"/>
        <v>84</v>
      </c>
      <c r="B97" s="38" t="s">
        <v>17</v>
      </c>
      <c r="C97" s="39">
        <v>1721</v>
      </c>
      <c r="D97" s="40" t="s">
        <v>18</v>
      </c>
      <c r="E97" s="41">
        <v>678</v>
      </c>
      <c r="F97" s="42">
        <v>152</v>
      </c>
      <c r="G97" s="43">
        <v>117</v>
      </c>
      <c r="H97" s="43">
        <v>70</v>
      </c>
      <c r="I97" s="43">
        <v>0</v>
      </c>
      <c r="J97" s="43">
        <v>5</v>
      </c>
      <c r="K97" s="43"/>
      <c r="L97" s="43">
        <v>8</v>
      </c>
      <c r="M97" s="43">
        <v>0</v>
      </c>
      <c r="N97" s="43">
        <v>1</v>
      </c>
      <c r="O97" s="44">
        <v>0</v>
      </c>
      <c r="P97" s="45">
        <v>0</v>
      </c>
      <c r="Q97" s="45">
        <v>0</v>
      </c>
      <c r="R97" s="45">
        <v>0</v>
      </c>
      <c r="S97" s="45">
        <v>0</v>
      </c>
      <c r="T97" s="45">
        <v>0</v>
      </c>
      <c r="U97" s="45">
        <v>0</v>
      </c>
      <c r="V97" s="45">
        <v>0</v>
      </c>
      <c r="W97" s="45">
        <v>0</v>
      </c>
      <c r="X97" s="45">
        <v>0</v>
      </c>
      <c r="Y97" s="45">
        <v>0</v>
      </c>
      <c r="Z97" s="45">
        <v>0</v>
      </c>
      <c r="AA97" s="46">
        <f t="shared" si="6"/>
        <v>0</v>
      </c>
      <c r="AB97" s="46">
        <f t="shared" si="7"/>
        <v>79</v>
      </c>
      <c r="AC97" s="42">
        <v>1</v>
      </c>
      <c r="AD97" s="43">
        <v>12</v>
      </c>
      <c r="AE97" s="47">
        <f t="shared" si="8"/>
        <v>353</v>
      </c>
      <c r="AF97" s="48">
        <f t="shared" si="9"/>
        <v>366</v>
      </c>
    </row>
    <row r="98" spans="1:33" ht="15" customHeight="1" x14ac:dyDescent="0.25">
      <c r="A98" s="25">
        <f t="shared" si="5"/>
        <v>85</v>
      </c>
      <c r="B98" s="26" t="s">
        <v>17</v>
      </c>
      <c r="C98" s="27">
        <v>1721</v>
      </c>
      <c r="D98" s="28" t="s">
        <v>19</v>
      </c>
      <c r="E98" s="29">
        <v>678</v>
      </c>
      <c r="F98" s="30">
        <v>133</v>
      </c>
      <c r="G98" s="31">
        <v>120</v>
      </c>
      <c r="H98" s="31">
        <v>57</v>
      </c>
      <c r="I98" s="31">
        <v>1</v>
      </c>
      <c r="J98" s="31">
        <v>5</v>
      </c>
      <c r="K98" s="31"/>
      <c r="L98" s="31">
        <v>3</v>
      </c>
      <c r="M98" s="31">
        <v>9</v>
      </c>
      <c r="N98" s="31">
        <v>0</v>
      </c>
      <c r="O98" s="32">
        <v>0</v>
      </c>
      <c r="P98" s="33">
        <v>0</v>
      </c>
      <c r="Q98" s="33">
        <v>0</v>
      </c>
      <c r="R98" s="33">
        <v>0</v>
      </c>
      <c r="S98" s="33">
        <v>0</v>
      </c>
      <c r="T98" s="33">
        <v>0</v>
      </c>
      <c r="U98" s="33">
        <v>0</v>
      </c>
      <c r="V98" s="33">
        <v>0</v>
      </c>
      <c r="W98" s="33">
        <v>0</v>
      </c>
      <c r="X98" s="33">
        <v>0</v>
      </c>
      <c r="Y98" s="33">
        <v>0</v>
      </c>
      <c r="Z98" s="33">
        <v>0</v>
      </c>
      <c r="AA98" s="34">
        <f t="shared" si="6"/>
        <v>0</v>
      </c>
      <c r="AB98" s="34">
        <f t="shared" si="7"/>
        <v>61</v>
      </c>
      <c r="AC98" s="30">
        <v>0</v>
      </c>
      <c r="AD98" s="31">
        <v>5</v>
      </c>
      <c r="AE98" s="35">
        <f t="shared" si="8"/>
        <v>328</v>
      </c>
      <c r="AF98" s="36">
        <f t="shared" si="9"/>
        <v>333</v>
      </c>
    </row>
    <row r="99" spans="1:33" ht="15" customHeight="1" x14ac:dyDescent="0.25">
      <c r="A99" s="37">
        <f t="shared" si="5"/>
        <v>86</v>
      </c>
      <c r="B99" s="38" t="s">
        <v>17</v>
      </c>
      <c r="C99" s="39">
        <v>1721</v>
      </c>
      <c r="D99" s="40" t="s">
        <v>20</v>
      </c>
      <c r="E99" s="41">
        <v>679</v>
      </c>
      <c r="F99" s="42">
        <v>118</v>
      </c>
      <c r="G99" s="43">
        <v>118</v>
      </c>
      <c r="H99" s="43">
        <v>79</v>
      </c>
      <c r="I99" s="43">
        <v>1</v>
      </c>
      <c r="J99" s="43">
        <v>10</v>
      </c>
      <c r="K99" s="43"/>
      <c r="L99" s="43">
        <v>4</v>
      </c>
      <c r="M99" s="43">
        <v>4</v>
      </c>
      <c r="N99" s="43">
        <v>0</v>
      </c>
      <c r="O99" s="44">
        <v>0</v>
      </c>
      <c r="P99" s="45">
        <v>0</v>
      </c>
      <c r="Q99" s="45">
        <v>0</v>
      </c>
      <c r="R99" s="45">
        <v>0</v>
      </c>
      <c r="S99" s="45">
        <v>0</v>
      </c>
      <c r="T99" s="45">
        <v>0</v>
      </c>
      <c r="U99" s="45">
        <v>0</v>
      </c>
      <c r="V99" s="45">
        <v>0</v>
      </c>
      <c r="W99" s="45">
        <v>0</v>
      </c>
      <c r="X99" s="45">
        <v>0</v>
      </c>
      <c r="Y99" s="45">
        <v>0</v>
      </c>
      <c r="Z99" s="45">
        <v>0</v>
      </c>
      <c r="AA99" s="46">
        <f t="shared" si="6"/>
        <v>0</v>
      </c>
      <c r="AB99" s="46">
        <f t="shared" si="7"/>
        <v>84</v>
      </c>
      <c r="AC99" s="42">
        <v>0</v>
      </c>
      <c r="AD99" s="43">
        <v>13</v>
      </c>
      <c r="AE99" s="47">
        <f t="shared" si="8"/>
        <v>334</v>
      </c>
      <c r="AF99" s="48">
        <f t="shared" si="9"/>
        <v>347</v>
      </c>
      <c r="AG99">
        <f>AG98-AG97</f>
        <v>0</v>
      </c>
    </row>
    <row r="100" spans="1:33" ht="15" customHeight="1" x14ac:dyDescent="0.25">
      <c r="A100" s="25">
        <f t="shared" si="5"/>
        <v>87</v>
      </c>
      <c r="B100" s="26" t="s">
        <v>17</v>
      </c>
      <c r="C100" s="27">
        <v>1721</v>
      </c>
      <c r="D100" s="28" t="s">
        <v>21</v>
      </c>
      <c r="E100" s="29">
        <v>679</v>
      </c>
      <c r="F100" s="30">
        <v>139</v>
      </c>
      <c r="G100" s="31">
        <v>111</v>
      </c>
      <c r="H100" s="31">
        <v>76</v>
      </c>
      <c r="I100" s="31">
        <v>4</v>
      </c>
      <c r="J100" s="31">
        <v>4</v>
      </c>
      <c r="K100" s="31"/>
      <c r="L100" s="31">
        <v>4</v>
      </c>
      <c r="M100" s="31">
        <v>3</v>
      </c>
      <c r="N100" s="31">
        <v>1</v>
      </c>
      <c r="O100" s="32">
        <v>0</v>
      </c>
      <c r="P100" s="33">
        <v>0</v>
      </c>
      <c r="Q100" s="33">
        <v>0</v>
      </c>
      <c r="R100" s="33">
        <v>0</v>
      </c>
      <c r="S100" s="33">
        <v>0</v>
      </c>
      <c r="T100" s="33">
        <v>0</v>
      </c>
      <c r="U100" s="33">
        <v>0</v>
      </c>
      <c r="V100" s="33">
        <v>0</v>
      </c>
      <c r="W100" s="33">
        <v>0</v>
      </c>
      <c r="X100" s="33">
        <v>0</v>
      </c>
      <c r="Y100" s="33">
        <v>0</v>
      </c>
      <c r="Z100" s="33">
        <v>0</v>
      </c>
      <c r="AA100" s="34">
        <f t="shared" si="6"/>
        <v>0</v>
      </c>
      <c r="AB100" s="34">
        <f t="shared" si="7"/>
        <v>85</v>
      </c>
      <c r="AC100" s="30">
        <v>0</v>
      </c>
      <c r="AD100" s="31">
        <v>11</v>
      </c>
      <c r="AE100" s="35">
        <f t="shared" si="8"/>
        <v>342</v>
      </c>
      <c r="AF100" s="36">
        <f t="shared" si="9"/>
        <v>353</v>
      </c>
      <c r="AG100" s="49" t="e">
        <f>AG99*100/AG98</f>
        <v>#DIV/0!</v>
      </c>
    </row>
    <row r="101" spans="1:33" ht="15" customHeight="1" x14ac:dyDescent="0.25">
      <c r="A101" s="37">
        <f t="shared" si="5"/>
        <v>88</v>
      </c>
      <c r="B101" s="38" t="s">
        <v>17</v>
      </c>
      <c r="C101" s="39">
        <v>1721</v>
      </c>
      <c r="D101" s="40" t="s">
        <v>22</v>
      </c>
      <c r="E101" s="41">
        <v>679</v>
      </c>
      <c r="F101" s="42">
        <v>121</v>
      </c>
      <c r="G101" s="43">
        <v>116</v>
      </c>
      <c r="H101" s="43">
        <v>78</v>
      </c>
      <c r="I101" s="43">
        <v>2</v>
      </c>
      <c r="J101" s="43">
        <v>13</v>
      </c>
      <c r="K101" s="43"/>
      <c r="L101" s="43">
        <v>7</v>
      </c>
      <c r="M101" s="43">
        <v>8</v>
      </c>
      <c r="N101" s="43">
        <v>1</v>
      </c>
      <c r="O101" s="44">
        <v>0</v>
      </c>
      <c r="P101" s="45">
        <v>0</v>
      </c>
      <c r="Q101" s="45">
        <v>0</v>
      </c>
      <c r="R101" s="45">
        <v>0</v>
      </c>
      <c r="S101" s="45">
        <v>0</v>
      </c>
      <c r="T101" s="45">
        <v>0</v>
      </c>
      <c r="U101" s="45">
        <v>0</v>
      </c>
      <c r="V101" s="45">
        <v>0</v>
      </c>
      <c r="W101" s="45">
        <v>0</v>
      </c>
      <c r="X101" s="45">
        <v>0</v>
      </c>
      <c r="Y101" s="45">
        <v>0</v>
      </c>
      <c r="Z101" s="45">
        <v>0</v>
      </c>
      <c r="AA101" s="46">
        <f t="shared" si="6"/>
        <v>0</v>
      </c>
      <c r="AB101" s="46">
        <f t="shared" si="7"/>
        <v>88</v>
      </c>
      <c r="AC101" s="42">
        <v>0</v>
      </c>
      <c r="AD101" s="43">
        <v>15</v>
      </c>
      <c r="AE101" s="47">
        <f t="shared" si="8"/>
        <v>346</v>
      </c>
      <c r="AF101" s="48">
        <f t="shared" si="9"/>
        <v>361</v>
      </c>
      <c r="AG101" s="50" t="e">
        <f>TEXT(AG100,"0.00")</f>
        <v>#DIV/0!</v>
      </c>
    </row>
    <row r="102" spans="1:33" ht="15" customHeight="1" x14ac:dyDescent="0.25">
      <c r="A102" s="25">
        <f t="shared" si="5"/>
        <v>89</v>
      </c>
      <c r="B102" s="26" t="s">
        <v>17</v>
      </c>
      <c r="C102" s="27">
        <v>1720</v>
      </c>
      <c r="D102" s="28" t="s">
        <v>21</v>
      </c>
      <c r="E102" s="29">
        <v>620</v>
      </c>
      <c r="F102" s="30">
        <v>150</v>
      </c>
      <c r="G102" s="31">
        <v>108</v>
      </c>
      <c r="H102" s="31">
        <v>62</v>
      </c>
      <c r="I102" s="31">
        <v>4</v>
      </c>
      <c r="J102" s="31">
        <v>7</v>
      </c>
      <c r="K102" s="31"/>
      <c r="L102" s="31">
        <v>3</v>
      </c>
      <c r="M102" s="31">
        <v>5</v>
      </c>
      <c r="N102" s="31">
        <v>1</v>
      </c>
      <c r="O102" s="32">
        <v>0</v>
      </c>
      <c r="P102" s="33">
        <v>1</v>
      </c>
      <c r="Q102" s="33">
        <v>0</v>
      </c>
      <c r="R102" s="33">
        <v>1</v>
      </c>
      <c r="S102" s="33">
        <v>0</v>
      </c>
      <c r="T102" s="33">
        <v>0</v>
      </c>
      <c r="U102" s="33">
        <v>0</v>
      </c>
      <c r="V102" s="33">
        <v>0</v>
      </c>
      <c r="W102" s="33">
        <v>0</v>
      </c>
      <c r="X102" s="33">
        <v>0</v>
      </c>
      <c r="Y102" s="33">
        <v>0</v>
      </c>
      <c r="Z102" s="33">
        <v>0</v>
      </c>
      <c r="AA102" s="34">
        <f t="shared" si="6"/>
        <v>2</v>
      </c>
      <c r="AB102" s="34">
        <f t="shared" si="7"/>
        <v>72</v>
      </c>
      <c r="AC102" s="30">
        <v>0</v>
      </c>
      <c r="AD102" s="31">
        <v>9</v>
      </c>
      <c r="AE102" s="35">
        <f t="shared" si="8"/>
        <v>340</v>
      </c>
      <c r="AF102" s="36">
        <f t="shared" si="9"/>
        <v>351</v>
      </c>
    </row>
    <row r="103" spans="1:33" ht="15" customHeight="1" x14ac:dyDescent="0.25">
      <c r="A103" s="37">
        <f t="shared" si="5"/>
        <v>90</v>
      </c>
      <c r="B103" s="38" t="s">
        <v>17</v>
      </c>
      <c r="C103" s="39">
        <v>1720</v>
      </c>
      <c r="D103" s="40" t="s">
        <v>22</v>
      </c>
      <c r="E103" s="41">
        <v>621</v>
      </c>
      <c r="F103" s="42">
        <v>122</v>
      </c>
      <c r="G103" s="43">
        <v>98</v>
      </c>
      <c r="H103" s="43">
        <v>56</v>
      </c>
      <c r="I103" s="43">
        <v>0</v>
      </c>
      <c r="J103" s="43">
        <v>14</v>
      </c>
      <c r="K103" s="43"/>
      <c r="L103" s="43">
        <v>1</v>
      </c>
      <c r="M103" s="43">
        <v>8</v>
      </c>
      <c r="N103" s="43">
        <v>3</v>
      </c>
      <c r="O103" s="44">
        <v>0</v>
      </c>
      <c r="P103" s="45">
        <v>1</v>
      </c>
      <c r="Q103" s="45">
        <v>0</v>
      </c>
      <c r="R103" s="45">
        <v>0</v>
      </c>
      <c r="S103" s="45">
        <v>0</v>
      </c>
      <c r="T103" s="45">
        <v>0</v>
      </c>
      <c r="U103" s="45">
        <v>0</v>
      </c>
      <c r="V103" s="45">
        <v>0</v>
      </c>
      <c r="W103" s="45">
        <v>0</v>
      </c>
      <c r="X103" s="45">
        <v>0</v>
      </c>
      <c r="Y103" s="45">
        <v>0</v>
      </c>
      <c r="Z103" s="45">
        <v>0</v>
      </c>
      <c r="AA103" s="46">
        <f t="shared" si="6"/>
        <v>1</v>
      </c>
      <c r="AB103" s="46">
        <f t="shared" si="7"/>
        <v>61</v>
      </c>
      <c r="AC103" s="42">
        <v>0</v>
      </c>
      <c r="AD103" s="43">
        <v>10</v>
      </c>
      <c r="AE103" s="47">
        <f t="shared" si="8"/>
        <v>302</v>
      </c>
      <c r="AF103" s="48">
        <f t="shared" si="9"/>
        <v>313</v>
      </c>
    </row>
    <row r="104" spans="1:33" ht="15" customHeight="1" x14ac:dyDescent="0.25">
      <c r="A104" s="25">
        <f t="shared" si="5"/>
        <v>91</v>
      </c>
      <c r="B104" s="26" t="s">
        <v>17</v>
      </c>
      <c r="C104" s="27">
        <v>1719</v>
      </c>
      <c r="D104" s="28" t="s">
        <v>21</v>
      </c>
      <c r="E104" s="29">
        <v>595</v>
      </c>
      <c r="F104" s="30">
        <v>199</v>
      </c>
      <c r="G104" s="31">
        <v>75</v>
      </c>
      <c r="H104" s="31">
        <v>36</v>
      </c>
      <c r="I104" s="31">
        <v>1</v>
      </c>
      <c r="J104" s="31">
        <v>18</v>
      </c>
      <c r="K104" s="31"/>
      <c r="L104" s="31">
        <v>4</v>
      </c>
      <c r="M104" s="31">
        <v>11</v>
      </c>
      <c r="N104" s="31">
        <v>0</v>
      </c>
      <c r="O104" s="32">
        <v>0</v>
      </c>
      <c r="P104" s="33">
        <v>0</v>
      </c>
      <c r="Q104" s="33">
        <v>0</v>
      </c>
      <c r="R104" s="33">
        <v>0</v>
      </c>
      <c r="S104" s="33">
        <v>0</v>
      </c>
      <c r="T104" s="33">
        <v>0</v>
      </c>
      <c r="U104" s="33">
        <v>0</v>
      </c>
      <c r="V104" s="33">
        <v>0</v>
      </c>
      <c r="W104" s="33">
        <v>0</v>
      </c>
      <c r="X104" s="33">
        <v>0</v>
      </c>
      <c r="Y104" s="33">
        <v>0</v>
      </c>
      <c r="Z104" s="33">
        <v>0</v>
      </c>
      <c r="AA104" s="34">
        <f t="shared" si="6"/>
        <v>0</v>
      </c>
      <c r="AB104" s="34">
        <f t="shared" si="7"/>
        <v>41</v>
      </c>
      <c r="AC104" s="30">
        <v>0</v>
      </c>
      <c r="AD104" s="31">
        <v>9</v>
      </c>
      <c r="AE104" s="35">
        <f t="shared" si="8"/>
        <v>344</v>
      </c>
      <c r="AF104" s="36">
        <f t="shared" si="9"/>
        <v>353</v>
      </c>
    </row>
    <row r="105" spans="1:33" ht="15" customHeight="1" x14ac:dyDescent="0.25">
      <c r="A105" s="37">
        <f t="shared" si="5"/>
        <v>92</v>
      </c>
      <c r="B105" s="38" t="s">
        <v>17</v>
      </c>
      <c r="C105" s="39">
        <v>1719</v>
      </c>
      <c r="D105" s="40" t="s">
        <v>22</v>
      </c>
      <c r="E105" s="41">
        <v>596</v>
      </c>
      <c r="F105" s="42">
        <v>162</v>
      </c>
      <c r="G105" s="43">
        <v>107</v>
      </c>
      <c r="H105" s="43">
        <v>32</v>
      </c>
      <c r="I105" s="43">
        <v>1</v>
      </c>
      <c r="J105" s="43">
        <v>19</v>
      </c>
      <c r="K105" s="43"/>
      <c r="L105" s="43">
        <v>3</v>
      </c>
      <c r="M105" s="43">
        <v>11</v>
      </c>
      <c r="N105" s="43">
        <v>1</v>
      </c>
      <c r="O105" s="44">
        <v>0</v>
      </c>
      <c r="P105" s="45">
        <v>0</v>
      </c>
      <c r="Q105" s="45">
        <v>0</v>
      </c>
      <c r="R105" s="45">
        <v>0</v>
      </c>
      <c r="S105" s="45">
        <v>0</v>
      </c>
      <c r="T105" s="45">
        <v>0</v>
      </c>
      <c r="U105" s="45">
        <v>0</v>
      </c>
      <c r="V105" s="45">
        <v>0</v>
      </c>
      <c r="W105" s="45">
        <v>0</v>
      </c>
      <c r="X105" s="45">
        <v>0</v>
      </c>
      <c r="Y105" s="45">
        <v>0</v>
      </c>
      <c r="Z105" s="45">
        <v>0</v>
      </c>
      <c r="AA105" s="46">
        <f t="shared" si="6"/>
        <v>0</v>
      </c>
      <c r="AB105" s="46">
        <f t="shared" si="7"/>
        <v>37</v>
      </c>
      <c r="AC105" s="42">
        <v>0</v>
      </c>
      <c r="AD105" s="43">
        <v>7</v>
      </c>
      <c r="AE105" s="47">
        <f t="shared" si="8"/>
        <v>336</v>
      </c>
      <c r="AF105" s="48">
        <f t="shared" si="9"/>
        <v>343</v>
      </c>
    </row>
    <row r="106" spans="1:33" ht="5.0999999999999996" customHeight="1" x14ac:dyDescent="0.25">
      <c r="A106" s="51"/>
      <c r="B106" s="52"/>
      <c r="C106" s="53"/>
      <c r="D106" s="54"/>
      <c r="E106" s="55"/>
      <c r="F106" s="56"/>
      <c r="G106" s="56"/>
      <c r="H106" s="56"/>
      <c r="I106" s="56"/>
      <c r="J106" s="56"/>
      <c r="K106" s="56"/>
      <c r="L106" s="56"/>
      <c r="M106" s="56"/>
      <c r="N106" s="56"/>
      <c r="O106" s="56"/>
      <c r="P106" s="56"/>
      <c r="Q106" s="56"/>
      <c r="R106" s="56"/>
      <c r="S106" s="56"/>
      <c r="T106" s="56"/>
      <c r="U106" s="56"/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  <c r="AF106" s="57"/>
    </row>
    <row r="107" spans="1:33" ht="0.95" customHeight="1" x14ac:dyDescent="0.25">
      <c r="A107" s="58"/>
      <c r="B107" s="59"/>
      <c r="C107" s="60"/>
      <c r="D107" s="61"/>
      <c r="E107" s="62"/>
      <c r="F107" s="63"/>
      <c r="G107" s="63"/>
      <c r="H107" s="63"/>
      <c r="I107" s="63"/>
      <c r="J107" s="63"/>
      <c r="K107" s="63"/>
      <c r="L107" s="63"/>
      <c r="M107" s="63"/>
      <c r="N107" s="63"/>
      <c r="O107" s="63"/>
      <c r="P107" s="63"/>
      <c r="Q107" s="63"/>
      <c r="R107" s="63"/>
      <c r="S107" s="63"/>
      <c r="T107" s="63"/>
      <c r="U107" s="63"/>
      <c r="V107" s="63"/>
      <c r="W107" s="63"/>
      <c r="X107" s="63"/>
      <c r="Y107" s="63"/>
      <c r="Z107" s="63"/>
      <c r="AA107" s="63"/>
      <c r="AB107" s="63"/>
      <c r="AC107" s="63"/>
      <c r="AD107" s="63"/>
      <c r="AE107" s="63"/>
      <c r="AF107" s="64"/>
    </row>
    <row r="108" spans="1:33" ht="0.95" customHeight="1" x14ac:dyDescent="0.25">
      <c r="A108" s="51"/>
      <c r="B108" s="52"/>
      <c r="C108" s="53"/>
      <c r="D108" s="54"/>
      <c r="E108" s="55"/>
      <c r="F108" s="56"/>
      <c r="G108" s="56"/>
      <c r="H108" s="56"/>
      <c r="I108" s="56"/>
      <c r="J108" s="56"/>
      <c r="K108" s="56"/>
      <c r="L108" s="56"/>
      <c r="M108" s="56"/>
      <c r="N108" s="56"/>
      <c r="O108" s="56"/>
      <c r="P108" s="56"/>
      <c r="Q108" s="56"/>
      <c r="R108" s="56"/>
      <c r="S108" s="56"/>
      <c r="T108" s="56"/>
      <c r="U108" s="56"/>
      <c r="V108" s="56"/>
      <c r="W108" s="56"/>
      <c r="X108" s="56"/>
      <c r="Y108" s="56"/>
      <c r="Z108" s="56"/>
      <c r="AA108" s="56"/>
      <c r="AB108" s="56"/>
      <c r="AC108" s="56"/>
      <c r="AD108" s="56"/>
      <c r="AE108" s="56"/>
      <c r="AF108" s="57"/>
    </row>
    <row r="109" spans="1:33" ht="30" customHeight="1" x14ac:dyDescent="0.25">
      <c r="A109" s="65" t="s">
        <v>23</v>
      </c>
      <c r="B109" s="65"/>
      <c r="C109" s="65">
        <f>COUNTA(C14:C105)</f>
        <v>92</v>
      </c>
      <c r="D109" s="66"/>
      <c r="E109" s="67">
        <f>SUM(E14:E105)</f>
        <v>52580</v>
      </c>
      <c r="F109" s="67">
        <f t="shared" ref="F109:AF109" si="10">SUM(F14:F105)</f>
        <v>13121</v>
      </c>
      <c r="G109" s="67">
        <f t="shared" si="10"/>
        <v>9883</v>
      </c>
      <c r="H109" s="67">
        <f t="shared" si="10"/>
        <v>3826</v>
      </c>
      <c r="I109" s="67">
        <f t="shared" si="10"/>
        <v>118</v>
      </c>
      <c r="J109" s="67">
        <f t="shared" si="10"/>
        <v>680</v>
      </c>
      <c r="K109" s="67">
        <f t="shared" si="10"/>
        <v>0</v>
      </c>
      <c r="L109" s="67">
        <f t="shared" si="10"/>
        <v>201</v>
      </c>
      <c r="M109" s="67">
        <f t="shared" si="10"/>
        <v>679</v>
      </c>
      <c r="N109" s="67">
        <f t="shared" si="10"/>
        <v>112</v>
      </c>
      <c r="O109" s="67">
        <f t="shared" si="10"/>
        <v>0</v>
      </c>
      <c r="P109" s="67">
        <f t="shared" si="10"/>
        <v>25</v>
      </c>
      <c r="Q109" s="67">
        <f t="shared" si="10"/>
        <v>0</v>
      </c>
      <c r="R109" s="67">
        <f t="shared" si="10"/>
        <v>2</v>
      </c>
      <c r="S109" s="67">
        <f t="shared" si="10"/>
        <v>1</v>
      </c>
      <c r="T109" s="67">
        <f t="shared" si="10"/>
        <v>0</v>
      </c>
      <c r="U109" s="67">
        <f t="shared" si="10"/>
        <v>0</v>
      </c>
      <c r="V109" s="67">
        <f t="shared" si="10"/>
        <v>4</v>
      </c>
      <c r="W109" s="67">
        <f t="shared" si="10"/>
        <v>0</v>
      </c>
      <c r="X109" s="67">
        <f t="shared" si="10"/>
        <v>0</v>
      </c>
      <c r="Y109" s="67">
        <f t="shared" si="10"/>
        <v>0</v>
      </c>
      <c r="Z109" s="67">
        <f t="shared" si="10"/>
        <v>1</v>
      </c>
      <c r="AA109" s="67">
        <f t="shared" si="10"/>
        <v>33</v>
      </c>
      <c r="AB109" s="67">
        <f t="shared" si="10"/>
        <v>4290</v>
      </c>
      <c r="AC109" s="67">
        <f t="shared" si="10"/>
        <v>10</v>
      </c>
      <c r="AD109" s="67">
        <f t="shared" si="10"/>
        <v>821</v>
      </c>
      <c r="AE109" s="67">
        <f t="shared" si="10"/>
        <v>28620</v>
      </c>
      <c r="AF109" s="67">
        <f t="shared" si="10"/>
        <v>29484</v>
      </c>
    </row>
  </sheetData>
  <mergeCells count="8">
    <mergeCell ref="F5:AF7"/>
    <mergeCell ref="A7:D7"/>
    <mergeCell ref="A8:D8"/>
    <mergeCell ref="F8:AF10"/>
    <mergeCell ref="A12:E12"/>
    <mergeCell ref="F12:O12"/>
    <mergeCell ref="P12:AB12"/>
    <mergeCell ref="AC12:AF1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Emmanuel Villaseñor</dc:creator>
  <cp:lastModifiedBy>Chema</cp:lastModifiedBy>
  <dcterms:created xsi:type="dcterms:W3CDTF">2015-06-07T01:42:38Z</dcterms:created>
  <dcterms:modified xsi:type="dcterms:W3CDTF">2015-06-12T05:58:15Z</dcterms:modified>
</cp:coreProperties>
</file>