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86ABA6C3-B9F4-460D-9875-0E9877DC2B2A}" xr6:coauthVersionLast="43" xr6:coauthVersionMax="43" xr10:uidLastSave="{00000000-0000-0000-0000-000000000000}"/>
  <bookViews>
    <workbookView xWindow="8865" yWindow="705" windowWidth="15165" windowHeight="11355" activeTab="1" xr2:uid="{00000000-000D-0000-FFFF-FFFF00000000}"/>
  </bookViews>
  <sheets>
    <sheet name="Hoja1" sheetId="1" r:id="rId1"/>
    <sheet name="Sheet1" sheetId="2" r:id="rId2"/>
  </sheets>
  <definedNames>
    <definedName name="_xlnm._FilterDatabase" localSheetId="0" hidden="1">Hoja1!$A$2:$BY$115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12" i="1" l="1"/>
  <c r="BL22" i="1" l="1"/>
  <c r="BW115" i="1" l="1"/>
  <c r="BY115" i="1" s="1"/>
  <c r="BW114" i="1"/>
  <c r="BY114" i="1" s="1"/>
  <c r="BW113" i="1"/>
  <c r="BY113" i="1" s="1"/>
  <c r="BW112" i="1"/>
  <c r="BY112" i="1" s="1"/>
  <c r="BW111" i="1"/>
  <c r="BY111" i="1" s="1"/>
  <c r="BW110" i="1"/>
  <c r="BY110" i="1" s="1"/>
  <c r="BW109" i="1"/>
  <c r="BY109" i="1" s="1"/>
  <c r="BW108" i="1"/>
  <c r="BY108" i="1" s="1"/>
  <c r="BW107" i="1"/>
  <c r="BY107" i="1" s="1"/>
  <c r="BW106" i="1"/>
  <c r="BY106" i="1" s="1"/>
  <c r="BW105" i="1"/>
  <c r="BY105" i="1" s="1"/>
  <c r="BW104" i="1"/>
  <c r="BY104" i="1" s="1"/>
  <c r="BW103" i="1"/>
  <c r="BY103" i="1" s="1"/>
  <c r="BW102" i="1"/>
  <c r="BY102" i="1" s="1"/>
  <c r="BW101" i="1"/>
  <c r="BY101" i="1" s="1"/>
  <c r="BW100" i="1"/>
  <c r="BY100" i="1" s="1"/>
  <c r="BW99" i="1"/>
  <c r="BY99" i="1" s="1"/>
  <c r="BW98" i="1"/>
  <c r="BY98" i="1" s="1"/>
  <c r="BW97" i="1"/>
  <c r="BY97" i="1" s="1"/>
  <c r="BW96" i="1"/>
  <c r="BY96" i="1" s="1"/>
  <c r="BW95" i="1"/>
  <c r="BY95" i="1" s="1"/>
  <c r="BW94" i="1"/>
  <c r="BY94" i="1" s="1"/>
  <c r="BW93" i="1"/>
  <c r="BY93" i="1" s="1"/>
  <c r="BW92" i="1"/>
  <c r="BY92" i="1" s="1"/>
  <c r="BW91" i="1"/>
  <c r="BY91" i="1" s="1"/>
  <c r="BW90" i="1"/>
  <c r="BY90" i="1" s="1"/>
  <c r="BW89" i="1"/>
  <c r="BY89" i="1" s="1"/>
  <c r="BW88" i="1"/>
  <c r="BY88" i="1" s="1"/>
  <c r="BW87" i="1"/>
  <c r="BY87" i="1" s="1"/>
  <c r="BW86" i="1"/>
  <c r="BY86" i="1" s="1"/>
  <c r="BW85" i="1"/>
  <c r="BY85" i="1" s="1"/>
  <c r="BW84" i="1"/>
  <c r="BY84" i="1" s="1"/>
  <c r="BW83" i="1"/>
  <c r="BY83" i="1" s="1"/>
  <c r="BW82" i="1"/>
  <c r="BY82" i="1" s="1"/>
  <c r="BW81" i="1"/>
  <c r="BY81" i="1" s="1"/>
  <c r="BW80" i="1"/>
  <c r="BY80" i="1" s="1"/>
  <c r="BW79" i="1"/>
  <c r="BY79" i="1" s="1"/>
  <c r="BW78" i="1"/>
  <c r="BY78" i="1" s="1"/>
  <c r="BW77" i="1"/>
  <c r="BY77" i="1" s="1"/>
  <c r="BW76" i="1"/>
  <c r="BY76" i="1" s="1"/>
  <c r="BW75" i="1"/>
  <c r="BY75" i="1" s="1"/>
  <c r="BW74" i="1"/>
  <c r="BY74" i="1" s="1"/>
  <c r="BW73" i="1"/>
  <c r="BY73" i="1" s="1"/>
  <c r="BW72" i="1"/>
  <c r="BY72" i="1" s="1"/>
  <c r="BW71" i="1"/>
  <c r="BY71" i="1" s="1"/>
  <c r="BW70" i="1"/>
  <c r="BY70" i="1" s="1"/>
  <c r="BW69" i="1"/>
  <c r="BY69" i="1" s="1"/>
  <c r="BW68" i="1"/>
  <c r="BY68" i="1" s="1"/>
  <c r="BW67" i="1"/>
  <c r="BY67" i="1" s="1"/>
  <c r="BW66" i="1"/>
  <c r="BY66" i="1" s="1"/>
  <c r="BW65" i="1"/>
  <c r="BY65" i="1" s="1"/>
  <c r="BW64" i="1"/>
  <c r="BY64" i="1" s="1"/>
  <c r="BW63" i="1"/>
  <c r="BY63" i="1" s="1"/>
  <c r="BW62" i="1"/>
  <c r="BY62" i="1" s="1"/>
  <c r="BW61" i="1"/>
  <c r="BY61" i="1" s="1"/>
  <c r="BW60" i="1"/>
  <c r="BY60" i="1" s="1"/>
  <c r="BW59" i="1"/>
  <c r="BY59" i="1" s="1"/>
  <c r="BW58" i="1"/>
  <c r="BY58" i="1" s="1"/>
  <c r="BW57" i="1"/>
  <c r="BY57" i="1" s="1"/>
  <c r="BW56" i="1"/>
  <c r="BY56" i="1" s="1"/>
  <c r="BW55" i="1"/>
  <c r="BY55" i="1" s="1"/>
  <c r="BW54" i="1"/>
  <c r="BY54" i="1" s="1"/>
  <c r="BW53" i="1"/>
  <c r="BY53" i="1" s="1"/>
  <c r="BW52" i="1"/>
  <c r="BY52" i="1" s="1"/>
  <c r="BW51" i="1"/>
  <c r="BY51" i="1" s="1"/>
  <c r="BW50" i="1"/>
  <c r="BY50" i="1" s="1"/>
  <c r="BW49" i="1"/>
  <c r="BY49" i="1" s="1"/>
  <c r="BW48" i="1"/>
  <c r="BY48" i="1" s="1"/>
  <c r="BW47" i="1"/>
  <c r="BY47" i="1" s="1"/>
  <c r="BW46" i="1"/>
  <c r="BY46" i="1" s="1"/>
  <c r="BW45" i="1"/>
  <c r="BY45" i="1" s="1"/>
  <c r="BW44" i="1"/>
  <c r="BY44" i="1" s="1"/>
  <c r="BW43" i="1"/>
  <c r="BY43" i="1" s="1"/>
  <c r="BW42" i="1"/>
  <c r="BY42" i="1" s="1"/>
  <c r="BW41" i="1"/>
  <c r="BY41" i="1" s="1"/>
  <c r="BW40" i="1"/>
  <c r="BY40" i="1" s="1"/>
  <c r="BW39" i="1"/>
  <c r="BY39" i="1" s="1"/>
  <c r="BW38" i="1"/>
  <c r="BY38" i="1" s="1"/>
  <c r="BW37" i="1"/>
  <c r="BY37" i="1" s="1"/>
  <c r="BW36" i="1"/>
  <c r="BY36" i="1" s="1"/>
  <c r="BW35" i="1"/>
  <c r="BY35" i="1" s="1"/>
  <c r="BW34" i="1"/>
  <c r="BY34" i="1" s="1"/>
  <c r="BW33" i="1"/>
  <c r="BY33" i="1" s="1"/>
  <c r="BW32" i="1"/>
  <c r="BY32" i="1" s="1"/>
  <c r="BW31" i="1"/>
  <c r="BY31" i="1" s="1"/>
  <c r="BW30" i="1"/>
  <c r="BY30" i="1" s="1"/>
  <c r="BW29" i="1"/>
  <c r="BY29" i="1" s="1"/>
  <c r="BW28" i="1"/>
  <c r="BY28" i="1" s="1"/>
  <c r="BW27" i="1"/>
  <c r="BY27" i="1" s="1"/>
  <c r="BW26" i="1"/>
  <c r="BY26" i="1" s="1"/>
  <c r="BW25" i="1"/>
  <c r="BY25" i="1" s="1"/>
  <c r="BW24" i="1"/>
  <c r="BY24" i="1" s="1"/>
  <c r="BW23" i="1"/>
  <c r="BY23" i="1" s="1"/>
  <c r="BW22" i="1"/>
  <c r="BY22" i="1" s="1"/>
  <c r="BW21" i="1"/>
  <c r="BY21" i="1" s="1"/>
  <c r="BW20" i="1"/>
  <c r="BY20" i="1" s="1"/>
  <c r="BW19" i="1"/>
  <c r="BY19" i="1" s="1"/>
  <c r="BW18" i="1"/>
  <c r="BY18" i="1" s="1"/>
  <c r="BW17" i="1"/>
  <c r="BY17" i="1" s="1"/>
  <c r="BW16" i="1"/>
  <c r="BY16" i="1" s="1"/>
  <c r="BW15" i="1"/>
  <c r="BY15" i="1" s="1"/>
  <c r="BW14" i="1"/>
  <c r="BY14" i="1" s="1"/>
  <c r="BW13" i="1"/>
  <c r="BY13" i="1" s="1"/>
  <c r="BW12" i="1"/>
  <c r="BY12" i="1" s="1"/>
  <c r="BW11" i="1"/>
  <c r="BY11" i="1" s="1"/>
  <c r="BW10" i="1"/>
  <c r="BY10" i="1" s="1"/>
  <c r="BW9" i="1"/>
  <c r="BY9" i="1" s="1"/>
  <c r="BW8" i="1"/>
  <c r="BY8" i="1" s="1"/>
  <c r="BW7" i="1"/>
  <c r="BY7" i="1" s="1"/>
  <c r="BW6" i="1"/>
  <c r="BY6" i="1" s="1"/>
  <c r="BW5" i="1"/>
  <c r="BY5" i="1" s="1"/>
  <c r="BW4" i="1"/>
  <c r="BY4" i="1" s="1"/>
  <c r="BH8" i="1" l="1"/>
  <c r="BR25" i="1"/>
  <c r="BG37" i="1"/>
  <c r="BG64" i="1"/>
  <c r="BG109" i="1"/>
  <c r="BG13" i="1"/>
  <c r="BF95" i="1"/>
  <c r="BF24" i="1"/>
  <c r="BF27" i="1"/>
  <c r="BF108" i="1"/>
  <c r="BF21" i="1"/>
  <c r="BE32" i="1"/>
  <c r="BA11" i="1"/>
  <c r="BA61" i="1"/>
  <c r="BA97" i="1"/>
  <c r="BA53" i="1"/>
  <c r="BA58" i="1"/>
  <c r="BA114" i="1"/>
  <c r="BA18" i="1"/>
  <c r="BA29" i="1"/>
  <c r="BA6" i="1"/>
  <c r="AZ31" i="1"/>
  <c r="AZ96" i="1"/>
  <c r="BM59" i="1"/>
  <c r="BM77" i="1"/>
  <c r="BC90" i="1"/>
  <c r="BB78" i="1"/>
  <c r="AW60" i="1"/>
  <c r="AY85" i="1"/>
  <c r="AX45" i="1"/>
  <c r="BK40" i="1" l="1"/>
  <c r="BK110" i="1"/>
  <c r="BK42" i="1"/>
  <c r="BI41" i="1"/>
  <c r="BI74" i="1"/>
  <c r="BI101" i="1"/>
  <c r="BQ40" i="1"/>
  <c r="BQ69" i="1"/>
  <c r="BQ17" i="1"/>
  <c r="BQ63" i="1"/>
  <c r="BQ57" i="1"/>
  <c r="BQ26" i="1"/>
  <c r="BS48" i="1"/>
  <c r="BS37" i="1"/>
  <c r="BS113" i="1"/>
  <c r="BP62" i="1"/>
  <c r="BP86" i="1"/>
  <c r="BP66" i="1"/>
  <c r="BP36" i="1"/>
  <c r="BP74" i="1"/>
  <c r="BP15" i="1"/>
  <c r="BP50" i="1"/>
  <c r="BP56" i="1"/>
  <c r="BP42" i="1"/>
  <c r="BP101" i="1"/>
  <c r="BP20" i="1"/>
  <c r="BP12" i="1"/>
  <c r="BT54" i="1"/>
  <c r="BT81" i="1"/>
  <c r="BT49" i="1"/>
  <c r="BO70" i="1"/>
  <c r="BO72" i="1"/>
  <c r="BO67" i="1"/>
  <c r="BO39" i="1"/>
  <c r="BO94" i="1"/>
  <c r="BO76" i="1"/>
  <c r="BO71" i="1"/>
  <c r="BO93" i="1"/>
  <c r="BO43" i="1"/>
  <c r="BO103" i="1"/>
  <c r="BO102" i="1"/>
  <c r="BD98" i="1"/>
  <c r="BD10" i="1"/>
  <c r="BD33" i="1"/>
  <c r="BD80" i="1"/>
  <c r="BD89" i="1"/>
  <c r="BD47" i="1"/>
  <c r="BD88" i="1"/>
  <c r="BD79" i="1"/>
  <c r="BD105" i="1"/>
  <c r="BD9" i="1"/>
  <c r="BD38" i="1"/>
  <c r="BD87" i="1"/>
  <c r="BD59" i="1"/>
  <c r="BD30" i="1"/>
  <c r="BD77" i="1"/>
  <c r="BD7" i="1"/>
  <c r="BD28" i="1"/>
  <c r="BD75" i="1"/>
  <c r="BD65" i="1"/>
  <c r="BD84" i="1"/>
  <c r="BD52" i="1"/>
  <c r="BD73" i="1"/>
  <c r="BD22" i="1"/>
  <c r="BD107" i="1"/>
  <c r="BD4" i="1"/>
  <c r="BD14" i="1"/>
  <c r="BD104" i="1"/>
  <c r="BD35" i="1"/>
  <c r="BD34" i="1"/>
  <c r="BD51" i="1"/>
  <c r="BD82" i="1"/>
  <c r="BD106" i="1"/>
  <c r="BD92" i="1"/>
  <c r="BD100" i="1"/>
  <c r="BD99" i="1"/>
  <c r="BJ68" i="1"/>
  <c r="BN70" i="1"/>
  <c r="BN98" i="1"/>
  <c r="BN11" i="1"/>
  <c r="BN41" i="1"/>
  <c r="BN10" i="1"/>
  <c r="BN40" i="1"/>
  <c r="BN32" i="1"/>
  <c r="BN80" i="1"/>
  <c r="BN89" i="1"/>
  <c r="BN67" i="1"/>
  <c r="BN95" i="1"/>
  <c r="BN47" i="1"/>
  <c r="BN25" i="1"/>
  <c r="BN61" i="1"/>
  <c r="BN79" i="1"/>
  <c r="BN105" i="1"/>
  <c r="BN97" i="1"/>
  <c r="BN9" i="1"/>
  <c r="BN38" i="1"/>
  <c r="BN94" i="1"/>
  <c r="BN87" i="1"/>
  <c r="BN53" i="1"/>
  <c r="BN86" i="1"/>
  <c r="BN59" i="1"/>
  <c r="BN30" i="1"/>
  <c r="BN66" i="1"/>
  <c r="BN19" i="1"/>
  <c r="BN8" i="1"/>
  <c r="BN7" i="1"/>
  <c r="BN71" i="1"/>
  <c r="BN18" i="1"/>
  <c r="BN6" i="1"/>
  <c r="BN96" i="1"/>
  <c r="BN85" i="1"/>
  <c r="BN45" i="1"/>
  <c r="BN110" i="1"/>
  <c r="BN17" i="1"/>
  <c r="BN81" i="1"/>
  <c r="BN28" i="1"/>
  <c r="BN23" i="1"/>
  <c r="BN93" i="1"/>
  <c r="BN115" i="1"/>
  <c r="BN75" i="1"/>
  <c r="BN65" i="1"/>
  <c r="BN84" i="1"/>
  <c r="BN16" i="1"/>
  <c r="BN36" i="1"/>
  <c r="BN64" i="1"/>
  <c r="BN52" i="1"/>
  <c r="BN74" i="1"/>
  <c r="BN83" i="1"/>
  <c r="BN43" i="1"/>
  <c r="BN109" i="1"/>
  <c r="BN63" i="1"/>
  <c r="BN108" i="1"/>
  <c r="BN73" i="1"/>
  <c r="BN22" i="1"/>
  <c r="BN5" i="1"/>
  <c r="BN107" i="1"/>
  <c r="BN4" i="1"/>
  <c r="BN14" i="1"/>
  <c r="BN104" i="1"/>
  <c r="BN51" i="1"/>
  <c r="BN57" i="1"/>
  <c r="BN50" i="1"/>
  <c r="BN13" i="1"/>
  <c r="BN21" i="1"/>
  <c r="BN42" i="1"/>
  <c r="BN103" i="1"/>
  <c r="BN102" i="1"/>
  <c r="BN82" i="1"/>
  <c r="BN101" i="1"/>
  <c r="BN26" i="1"/>
  <c r="BN106" i="1"/>
  <c r="BN20" i="1"/>
  <c r="BN113" i="1"/>
  <c r="BN12" i="1"/>
  <c r="BN49" i="1"/>
  <c r="BN99" i="1"/>
  <c r="BO91" i="1"/>
  <c r="BN91" i="1"/>
</calcChain>
</file>

<file path=xl/sharedStrings.xml><?xml version="1.0" encoding="utf-8"?>
<sst xmlns="http://schemas.openxmlformats.org/spreadsheetml/2006/main" count="2755" uniqueCount="136">
  <si>
    <t>Votos a Partido</t>
  </si>
  <si>
    <t>Combinaciones</t>
  </si>
  <si>
    <t>Sumatoria</t>
  </si>
  <si>
    <t>Votos</t>
  </si>
  <si>
    <t>Municipio</t>
  </si>
  <si>
    <t>ACUITZIO</t>
  </si>
  <si>
    <t>-</t>
  </si>
  <si>
    <t>AGUILILLA</t>
  </si>
  <si>
    <t>ÁLVARO OBREGÓN</t>
  </si>
  <si>
    <t>ANGAMACUTIRO</t>
  </si>
  <si>
    <t>ANGANGUEO</t>
  </si>
  <si>
    <t>APATZINGÁN</t>
  </si>
  <si>
    <t>ÁPORO</t>
  </si>
  <si>
    <t>AQUILA</t>
  </si>
  <si>
    <t>ARIO</t>
  </si>
  <si>
    <t>ARTEAGA</t>
  </si>
  <si>
    <t>BRISEÑAS</t>
  </si>
  <si>
    <t>BUENAVISTA</t>
  </si>
  <si>
    <t>CARÁCUARO</t>
  </si>
  <si>
    <t>COAHUAYANA</t>
  </si>
  <si>
    <t>COALCOMÁN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</si>
  <si>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</si>
  <si>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</si>
  <si>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</si>
  <si>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</si>
  <si>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</si>
  <si>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</si>
  <si>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</si>
  <si>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</si>
  <si>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</si>
  <si>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</si>
  <si>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</si>
  <si>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</si>
  <si>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</si>
  <si>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</si>
  <si>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</si>
  <si>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</si>
  <si>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</si>
  <si>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HIDALGO</t>
  </si>
  <si>
    <t>LA HUACANA</t>
  </si>
  <si>
    <t>HUANDACAREO</t>
  </si>
  <si>
    <t>HUANÍQUEO</t>
  </si>
  <si>
    <t>HUETAMO</t>
  </si>
  <si>
    <t>HUIRAMBA</t>
  </si>
  <si>
    <t>INDAPARAPEO</t>
  </si>
  <si>
    <t>IRIMBO</t>
  </si>
  <si>
    <t>IXTLÁN</t>
  </si>
  <si>
    <t>JACONA</t>
  </si>
  <si>
    <t>JIMÉNEZ</t>
  </si>
  <si>
    <t>JIQUILPAN</t>
  </si>
  <si>
    <t>JOSÉ SIXTO VERDUZCO</t>
  </si>
  <si>
    <t>JUÁREZ</t>
  </si>
  <si>
    <t>JUNGAPEO</t>
  </si>
  <si>
    <t>LAGUNILLAS</t>
  </si>
  <si>
    <t>LÁZARO CÁRDENAS</t>
  </si>
  <si>
    <t>MADERO</t>
  </si>
  <si>
    <t>MARAVATÍO</t>
  </si>
  <si>
    <t>MARCOS CASTELLANOS</t>
  </si>
  <si>
    <t>MORELIA</t>
  </si>
  <si>
    <t>MORELOS</t>
  </si>
  <si>
    <t>MÚGICA</t>
  </si>
  <si>
    <t>NAHUÁTZEN</t>
  </si>
  <si>
    <t>NOCUPÉTARO</t>
  </si>
  <si>
    <t>NUEVO PARANGARICUTIRO</t>
  </si>
  <si>
    <t>NUEVO URECHO</t>
  </si>
  <si>
    <t>NUMARÁN</t>
  </si>
  <si>
    <t>OCAMPO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</si>
  <si>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</si>
  <si>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</si>
  <si>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</si>
  <si>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</si>
  <si>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</si>
  <si>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</si>
  <si>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</si>
  <si>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</si>
  <si>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</si>
  <si>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</si>
  <si>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</si>
  <si>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</si>
  <si>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RÉGULES</t>
  </si>
  <si>
    <t>LOS REYES</t>
  </si>
  <si>
    <t>SAHUAYO</t>
  </si>
  <si>
    <t>SAN LUCAS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</si>
  <si>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</si>
  <si>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</si>
  <si>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</si>
  <si>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</si>
  <si>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</si>
  <si>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</si>
  <si>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</si>
  <si>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</si>
  <si>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</si>
  <si>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</si>
  <si>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</si>
  <si>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</si>
  <si>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</si>
  <si>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</si>
  <si>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</t>
  </si>
  <si>
    <t>TLALPUJAHUA</t>
  </si>
  <si>
    <t>TLAZAZALCA</t>
  </si>
  <si>
    <t>TOCUMBO</t>
  </si>
  <si>
    <t>TUMBISCATIO</t>
  </si>
  <si>
    <t>TURICATO</t>
  </si>
  <si>
    <t>TUXPAN</t>
  </si>
  <si>
    <t>TUZANTLA</t>
  </si>
  <si>
    <t>TZINTZUNTZAN</t>
  </si>
  <si>
    <t>TZITZIO</t>
  </si>
  <si>
    <t>URUAPAN</t>
  </si>
  <si>
    <t>VENUSTIANO CARRANZA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</si>
  <si>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</si>
  <si>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</si>
  <si>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</si>
  <si>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</si>
  <si>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</si>
  <si>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</si>
  <si>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</si>
  <si>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</si>
  <si>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</si>
  <si>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TACAMBARO</t>
  </si>
  <si>
    <t>COALCOMAN DE VAZQUEZ PALLARES</t>
  </si>
  <si>
    <t>ZINAPECUARO</t>
  </si>
  <si>
    <t>PURUANDIRO</t>
  </si>
  <si>
    <t>ZITACUARO</t>
  </si>
  <si>
    <t>APATZINGAN</t>
  </si>
  <si>
    <t>MARAVATIO</t>
  </si>
  <si>
    <t>MUGICA</t>
  </si>
  <si>
    <t>PATZCUARO</t>
  </si>
  <si>
    <t>LAZARO CARDENAS</t>
  </si>
  <si>
    <t>URUAPAN SUR</t>
  </si>
  <si>
    <t>URUAPAN NORTE</t>
  </si>
  <si>
    <t>Distrito</t>
  </si>
  <si>
    <t>MORELIA SUROESTE</t>
  </si>
  <si>
    <t>Votación Emitida</t>
  </si>
  <si>
    <t>Listado Nominal</t>
  </si>
  <si>
    <t>% Participación Ciudadana</t>
  </si>
  <si>
    <t>PRIPVEM pas PRDPT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</si>
</sst>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5"/>
      <color rgb="FF000000"/>
      <name val="Verdana"/>
      <family val="2"/>
    </font>
    <font>
      <sz val="8"/>
      <color rgb="FF000000"/>
      <name val="Verdana"/>
      <family val="2"/>
    </font>
    <font>
      <b/>
      <sz val="26"/>
      <color rgb="FF000000"/>
      <name val="Verdana"/>
      <family val="2"/>
    </font>
    <font>
      <sz val="8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0" xfId="0" applyFont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3" fontId="7" fillId="3" borderId="1" xfId="0" applyNumberFormat="1" applyFont="1" applyFill="1" applyBorder="1" applyAlignment="1">
      <alignment horizontal="right" vertical="center" wrapText="1"/>
    </xf>
    <xf numFmtId="3" fontId="7" fillId="4" borderId="1" xfId="0" applyNumberFormat="1" applyFont="1" applyFill="1" applyBorder="1" applyAlignment="1">
      <alignment horizontal="right" vertical="center" wrapText="1"/>
    </xf>
    <xf numFmtId="3" fontId="7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7" fillId="4" borderId="1" xfId="0" applyNumberFormat="1" applyFont="1" applyFill="1" applyBorder="1" applyAlignment="1" applyProtection="1">
      <alignment horizontal="right" vertical="center" wrapText="1"/>
      <protection locked="0"/>
    </xf>
    <xf numFmtId="10" fontId="7" fillId="3" borderId="1" xfId="0" applyNumberFormat="1" applyFont="1" applyFill="1" applyBorder="1" applyAlignment="1">
      <alignment horizontal="right" vertical="center" wrapText="1"/>
    </xf>
    <xf numFmtId="10" fontId="7" fillId="4" borderId="1" xfId="0" applyNumberFormat="1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BFE"/>
      <color rgb="FFFFE5FF"/>
      <color rgb="FFFFCCFF"/>
      <color rgb="FFFFE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1</xdr:row>
      <xdr:rowOff>9525</xdr:rowOff>
    </xdr:from>
    <xdr:to>
      <xdr:col>4</xdr:col>
      <xdr:colOff>504825</xdr:colOff>
      <xdr:row>84</xdr:row>
      <xdr:rowOff>190500</xdr:rowOff>
    </xdr:to>
    <xdr:pic>
      <xdr:nvPicPr>
        <xdr:cNvPr id="2" name="Imagen 1" descr="http://prepmich.com.mx/media_mic2015/logos/logo_pan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</xdr:row>
      <xdr:rowOff>9525</xdr:rowOff>
    </xdr:from>
    <xdr:to>
      <xdr:col>5</xdr:col>
      <xdr:colOff>504825</xdr:colOff>
      <xdr:row>84</xdr:row>
      <xdr:rowOff>190500</xdr:rowOff>
    </xdr:to>
    <xdr:pic>
      <xdr:nvPicPr>
        <xdr:cNvPr id="3" name="Imagen 2" descr="http://prepmich.com.mx/media_mic2015/logos/logo_pri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</xdr:row>
      <xdr:rowOff>9525</xdr:rowOff>
    </xdr:from>
    <xdr:to>
      <xdr:col>6</xdr:col>
      <xdr:colOff>504825</xdr:colOff>
      <xdr:row>84</xdr:row>
      <xdr:rowOff>190500</xdr:rowOff>
    </xdr:to>
    <xdr:pic>
      <xdr:nvPicPr>
        <xdr:cNvPr id="4" name="Imagen 3" descr="http://prepmich.com.mx/media_mic2015/logos/logo_prd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133350</xdr:colOff>
      <xdr:row>1</xdr:row>
      <xdr:rowOff>9525</xdr:rowOff>
    </xdr:from>
    <xdr:to>
      <xdr:col>7</xdr:col>
      <xdr:colOff>504825</xdr:colOff>
      <xdr:row>84</xdr:row>
      <xdr:rowOff>190500</xdr:rowOff>
    </xdr:to>
    <xdr:pic>
      <xdr:nvPicPr>
        <xdr:cNvPr id="5" name="Imagen 4" descr="http://prepmich.com.mx/media_mic2015/logos/logo_pt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133350</xdr:colOff>
      <xdr:row>1</xdr:row>
      <xdr:rowOff>9525</xdr:rowOff>
    </xdr:from>
    <xdr:to>
      <xdr:col>8</xdr:col>
      <xdr:colOff>504825</xdr:colOff>
      <xdr:row>84</xdr:row>
      <xdr:rowOff>190500</xdr:rowOff>
    </xdr:to>
    <xdr:pic>
      <xdr:nvPicPr>
        <xdr:cNvPr id="6" name="Imagen 5" descr="http://prepmich.com.mx/media_mic2015/logos/logo_pvem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</xdr:row>
      <xdr:rowOff>9525</xdr:rowOff>
    </xdr:from>
    <xdr:to>
      <xdr:col>9</xdr:col>
      <xdr:colOff>504825</xdr:colOff>
      <xdr:row>84</xdr:row>
      <xdr:rowOff>190500</xdr:rowOff>
    </xdr:to>
    <xdr:pic>
      <xdr:nvPicPr>
        <xdr:cNvPr id="7" name="Imagen 6" descr="http://prepmich.com.mx/media_mic2015/logos/logo_pmc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133350</xdr:colOff>
      <xdr:row>1</xdr:row>
      <xdr:rowOff>9525</xdr:rowOff>
    </xdr:from>
    <xdr:to>
      <xdr:col>10</xdr:col>
      <xdr:colOff>504825</xdr:colOff>
      <xdr:row>84</xdr:row>
      <xdr:rowOff>190500</xdr:rowOff>
    </xdr:to>
    <xdr:pic>
      <xdr:nvPicPr>
        <xdr:cNvPr id="8" name="Imagen 7" descr="http://prepmich.com.mx/media_mic2015/logos/logo_pna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133350</xdr:colOff>
      <xdr:row>1</xdr:row>
      <xdr:rowOff>9525</xdr:rowOff>
    </xdr:from>
    <xdr:to>
      <xdr:col>11</xdr:col>
      <xdr:colOff>504825</xdr:colOff>
      <xdr:row>84</xdr:row>
      <xdr:rowOff>190500</xdr:rowOff>
    </xdr:to>
    <xdr:pic>
      <xdr:nvPicPr>
        <xdr:cNvPr id="9" name="Imagen 8" descr="http://prepmich.com.mx/media_mic2015/logos/logo_morena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133350</xdr:colOff>
      <xdr:row>1</xdr:row>
      <xdr:rowOff>9525</xdr:rowOff>
    </xdr:from>
    <xdr:to>
      <xdr:col>12</xdr:col>
      <xdr:colOff>504825</xdr:colOff>
      <xdr:row>84</xdr:row>
      <xdr:rowOff>190500</xdr:rowOff>
    </xdr:to>
    <xdr:pic>
      <xdr:nvPicPr>
        <xdr:cNvPr id="10" name="Imagen 9" descr="http://prepmich.com.mx/media_mic2015/logos/logo_ph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8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</xdr:row>
      <xdr:rowOff>9525</xdr:rowOff>
    </xdr:from>
    <xdr:to>
      <xdr:col>13</xdr:col>
      <xdr:colOff>504825</xdr:colOff>
      <xdr:row>84</xdr:row>
      <xdr:rowOff>190500</xdr:rowOff>
    </xdr:to>
    <xdr:pic>
      <xdr:nvPicPr>
        <xdr:cNvPr id="11" name="Imagen 10" descr="http://prepmich.com.mx/media_mic2015/logos/logo_pes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1</xdr:row>
      <xdr:rowOff>9525</xdr:rowOff>
    </xdr:from>
    <xdr:to>
      <xdr:col>14</xdr:col>
      <xdr:colOff>504825</xdr:colOff>
      <xdr:row>84</xdr:row>
      <xdr:rowOff>190500</xdr:rowOff>
    </xdr:to>
    <xdr:pic>
      <xdr:nvPicPr>
        <xdr:cNvPr id="12" name="Imagen 11" descr="http://prepmich.com.mx/media_mic2015/logos/logo_ci1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1</xdr:row>
      <xdr:rowOff>9525</xdr:rowOff>
    </xdr:from>
    <xdr:to>
      <xdr:col>15</xdr:col>
      <xdr:colOff>504825</xdr:colOff>
      <xdr:row>84</xdr:row>
      <xdr:rowOff>190500</xdr:rowOff>
    </xdr:to>
    <xdr:pic>
      <xdr:nvPicPr>
        <xdr:cNvPr id="13" name="Imagen 12" descr="http://prepmich.com.mx/media_mic2015/logos/logo_cc_pan_pri_prd_pna_ph_pes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115" y="26726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133350</xdr:colOff>
      <xdr:row>1</xdr:row>
      <xdr:rowOff>9525</xdr:rowOff>
    </xdr:from>
    <xdr:to>
      <xdr:col>20</xdr:col>
      <xdr:colOff>504825</xdr:colOff>
      <xdr:row>84</xdr:row>
      <xdr:rowOff>190500</xdr:rowOff>
    </xdr:to>
    <xdr:pic>
      <xdr:nvPicPr>
        <xdr:cNvPr id="14" name="Imagen 13" descr="http://prepmich.com.mx/media_mic2015/logos/logo_cc_pan_pri_pvem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6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133350</xdr:colOff>
      <xdr:row>1</xdr:row>
      <xdr:rowOff>9525</xdr:rowOff>
    </xdr:from>
    <xdr:to>
      <xdr:col>30</xdr:col>
      <xdr:colOff>504825</xdr:colOff>
      <xdr:row>84</xdr:row>
      <xdr:rowOff>190500</xdr:rowOff>
    </xdr:to>
    <xdr:pic>
      <xdr:nvPicPr>
        <xdr:cNvPr id="15" name="Imagen 14" descr="http://prepmich.com.mx/media_mic2015/logos/logo_cc_pan_pri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133350</xdr:colOff>
      <xdr:row>1</xdr:row>
      <xdr:rowOff>9525</xdr:rowOff>
    </xdr:from>
    <xdr:to>
      <xdr:col>16</xdr:col>
      <xdr:colOff>504825</xdr:colOff>
      <xdr:row>84</xdr:row>
      <xdr:rowOff>190500</xdr:rowOff>
    </xdr:to>
    <xdr:pic>
      <xdr:nvPicPr>
        <xdr:cNvPr id="16" name="Imagen 15" descr="http://prepmich.com.mx/media_mic2015/logos/logo_cc_pan_prd_pt_pna_ph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6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133350</xdr:colOff>
      <xdr:row>1</xdr:row>
      <xdr:rowOff>9525</xdr:rowOff>
    </xdr:from>
    <xdr:to>
      <xdr:col>17</xdr:col>
      <xdr:colOff>504825</xdr:colOff>
      <xdr:row>84</xdr:row>
      <xdr:rowOff>190500</xdr:rowOff>
    </xdr:to>
    <xdr:pic>
      <xdr:nvPicPr>
        <xdr:cNvPr id="17" name="Imagen 16" descr="http://prepmich.com.mx/media_mic2015/logos/logo_cc_pan_prd_pt_pna_pes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133350</xdr:colOff>
      <xdr:row>1</xdr:row>
      <xdr:rowOff>9525</xdr:rowOff>
    </xdr:from>
    <xdr:to>
      <xdr:col>21</xdr:col>
      <xdr:colOff>504825</xdr:colOff>
      <xdr:row>84</xdr:row>
      <xdr:rowOff>190500</xdr:rowOff>
    </xdr:to>
    <xdr:pic>
      <xdr:nvPicPr>
        <xdr:cNvPr id="18" name="Imagen 17" descr="http://prepmich.com.mx/media_mic2015/logos/logo_cc_pan_prd_pt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133350</xdr:colOff>
      <xdr:row>1</xdr:row>
      <xdr:rowOff>9525</xdr:rowOff>
    </xdr:from>
    <xdr:to>
      <xdr:col>31</xdr:col>
      <xdr:colOff>504825</xdr:colOff>
      <xdr:row>84</xdr:row>
      <xdr:rowOff>190500</xdr:rowOff>
    </xdr:to>
    <xdr:pic>
      <xdr:nvPicPr>
        <xdr:cNvPr id="19" name="Imagen 18" descr="http://prepmich.com.mx/media_mic2015/logos/logo_cc_pan_prd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133350</xdr:colOff>
      <xdr:row>1</xdr:row>
      <xdr:rowOff>9525</xdr:rowOff>
    </xdr:from>
    <xdr:to>
      <xdr:col>32</xdr:col>
      <xdr:colOff>504825</xdr:colOff>
      <xdr:row>84</xdr:row>
      <xdr:rowOff>190500</xdr:rowOff>
    </xdr:to>
    <xdr:pic>
      <xdr:nvPicPr>
        <xdr:cNvPr id="20" name="Imagen 19" descr="http://prepmich.com.mx/media_mic2015/logos/logo_cc_pan_pt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133350</xdr:colOff>
      <xdr:row>1</xdr:row>
      <xdr:rowOff>9525</xdr:rowOff>
    </xdr:from>
    <xdr:to>
      <xdr:col>33</xdr:col>
      <xdr:colOff>504825</xdr:colOff>
      <xdr:row>84</xdr:row>
      <xdr:rowOff>190500</xdr:rowOff>
    </xdr:to>
    <xdr:pic>
      <xdr:nvPicPr>
        <xdr:cNvPr id="21" name="Imagen 20" descr="http://prepmich.com.mx/media_mic2015/logos/logo_cc_pan_pvem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4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133350</xdr:colOff>
      <xdr:row>1</xdr:row>
      <xdr:rowOff>9525</xdr:rowOff>
    </xdr:from>
    <xdr:to>
      <xdr:col>34</xdr:col>
      <xdr:colOff>504825</xdr:colOff>
      <xdr:row>84</xdr:row>
      <xdr:rowOff>190500</xdr:rowOff>
    </xdr:to>
    <xdr:pic>
      <xdr:nvPicPr>
        <xdr:cNvPr id="22" name="Imagen 21" descr="http://prepmich.com.mx/media_mic2015/logos/logo_cc_pan_pmc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133350</xdr:colOff>
      <xdr:row>1</xdr:row>
      <xdr:rowOff>9525</xdr:rowOff>
    </xdr:from>
    <xdr:to>
      <xdr:col>35</xdr:col>
      <xdr:colOff>504825</xdr:colOff>
      <xdr:row>84</xdr:row>
      <xdr:rowOff>190500</xdr:rowOff>
    </xdr:to>
    <xdr:pic>
      <xdr:nvPicPr>
        <xdr:cNvPr id="23" name="Imagen 22" descr="http://prepmich.com.mx/media_mic2015/logos/logo_cc_pan_ph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73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133350</xdr:colOff>
      <xdr:row>1</xdr:row>
      <xdr:rowOff>9525</xdr:rowOff>
    </xdr:from>
    <xdr:to>
      <xdr:col>36</xdr:col>
      <xdr:colOff>504825</xdr:colOff>
      <xdr:row>84</xdr:row>
      <xdr:rowOff>190500</xdr:rowOff>
    </xdr:to>
    <xdr:pic>
      <xdr:nvPicPr>
        <xdr:cNvPr id="24" name="Imagen 23" descr="http://prepmich.com.mx/media_mic2015/logos/logo_cc_pri_pvem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82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1</xdr:row>
      <xdr:rowOff>9525</xdr:rowOff>
    </xdr:from>
    <xdr:to>
      <xdr:col>18</xdr:col>
      <xdr:colOff>504825</xdr:colOff>
      <xdr:row>84</xdr:row>
      <xdr:rowOff>190500</xdr:rowOff>
    </xdr:to>
    <xdr:pic>
      <xdr:nvPicPr>
        <xdr:cNvPr id="25" name="Imagen 24" descr="http://prepmich.com.mx/media_mic2015/logos/logo_cc_prd_pt_pna_ph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2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133350</xdr:colOff>
      <xdr:row>1</xdr:row>
      <xdr:rowOff>9525</xdr:rowOff>
    </xdr:from>
    <xdr:to>
      <xdr:col>19</xdr:col>
      <xdr:colOff>504825</xdr:colOff>
      <xdr:row>84</xdr:row>
      <xdr:rowOff>190500</xdr:rowOff>
    </xdr:to>
    <xdr:pic>
      <xdr:nvPicPr>
        <xdr:cNvPr id="26" name="Imagen 25" descr="http://prepmich.com.mx/media_mic2015/logos/logo_cc_prd_pt_pna_pes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02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133350</xdr:colOff>
      <xdr:row>1</xdr:row>
      <xdr:rowOff>9525</xdr:rowOff>
    </xdr:from>
    <xdr:to>
      <xdr:col>22</xdr:col>
      <xdr:colOff>504825</xdr:colOff>
      <xdr:row>84</xdr:row>
      <xdr:rowOff>190500</xdr:rowOff>
    </xdr:to>
    <xdr:pic>
      <xdr:nvPicPr>
        <xdr:cNvPr id="27" name="Imagen 26" descr="http://prepmich.com.mx/media_mic2015/logos/logo_cc_prd_pt_pna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1</xdr:row>
      <xdr:rowOff>9525</xdr:rowOff>
    </xdr:from>
    <xdr:to>
      <xdr:col>23</xdr:col>
      <xdr:colOff>504825</xdr:colOff>
      <xdr:row>84</xdr:row>
      <xdr:rowOff>190500</xdr:rowOff>
    </xdr:to>
    <xdr:pic>
      <xdr:nvPicPr>
        <xdr:cNvPr id="28" name="Imagen 27" descr="http://prepmich.com.mx/media_mic2015/logos/logo_cc_prd_pt_ph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133350</xdr:colOff>
      <xdr:row>1</xdr:row>
      <xdr:rowOff>9525</xdr:rowOff>
    </xdr:from>
    <xdr:to>
      <xdr:col>24</xdr:col>
      <xdr:colOff>504825</xdr:colOff>
      <xdr:row>84</xdr:row>
      <xdr:rowOff>190500</xdr:rowOff>
    </xdr:to>
    <xdr:pic>
      <xdr:nvPicPr>
        <xdr:cNvPr id="29" name="Imagen 28" descr="http://prepmich.com.mx/media_mic2015/logos/logo_cc_prd_pt_pes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3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133350</xdr:colOff>
      <xdr:row>1</xdr:row>
      <xdr:rowOff>9525</xdr:rowOff>
    </xdr:from>
    <xdr:to>
      <xdr:col>37</xdr:col>
      <xdr:colOff>504825</xdr:colOff>
      <xdr:row>84</xdr:row>
      <xdr:rowOff>190500</xdr:rowOff>
    </xdr:to>
    <xdr:pic>
      <xdr:nvPicPr>
        <xdr:cNvPr id="30" name="Imagen 29" descr="http://prepmich.com.mx/media_mic2015/logos/logo_cc_prd_pt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40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133350</xdr:colOff>
      <xdr:row>1</xdr:row>
      <xdr:rowOff>9525</xdr:rowOff>
    </xdr:from>
    <xdr:to>
      <xdr:col>25</xdr:col>
      <xdr:colOff>504825</xdr:colOff>
      <xdr:row>84</xdr:row>
      <xdr:rowOff>190500</xdr:rowOff>
    </xdr:to>
    <xdr:pic>
      <xdr:nvPicPr>
        <xdr:cNvPr id="31" name="Imagen 30" descr="http://prepmich.com.mx/media_mic2015/logos/logo_cc_prd_pna_ph.jp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133350</xdr:colOff>
      <xdr:row>1</xdr:row>
      <xdr:rowOff>9525</xdr:rowOff>
    </xdr:from>
    <xdr:to>
      <xdr:col>26</xdr:col>
      <xdr:colOff>504825</xdr:colOff>
      <xdr:row>84</xdr:row>
      <xdr:rowOff>190500</xdr:rowOff>
    </xdr:to>
    <xdr:pic>
      <xdr:nvPicPr>
        <xdr:cNvPr id="32" name="Imagen 31" descr="http://prepmich.com.mx/media_mic2015/logos/logo_cc_prd_pna_pes.jp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133350</xdr:colOff>
      <xdr:row>1</xdr:row>
      <xdr:rowOff>9525</xdr:rowOff>
    </xdr:from>
    <xdr:to>
      <xdr:col>38</xdr:col>
      <xdr:colOff>504825</xdr:colOff>
      <xdr:row>84</xdr:row>
      <xdr:rowOff>190500</xdr:rowOff>
    </xdr:to>
    <xdr:pic>
      <xdr:nvPicPr>
        <xdr:cNvPr id="33" name="Imagen 32" descr="http://prepmich.com.mx/media_mic2015/logos/logo_cc_prd_pna.jp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69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133350</xdr:colOff>
      <xdr:row>1</xdr:row>
      <xdr:rowOff>9525</xdr:rowOff>
    </xdr:from>
    <xdr:to>
      <xdr:col>39</xdr:col>
      <xdr:colOff>504825</xdr:colOff>
      <xdr:row>84</xdr:row>
      <xdr:rowOff>190500</xdr:rowOff>
    </xdr:to>
    <xdr:pic>
      <xdr:nvPicPr>
        <xdr:cNvPr id="34" name="Imagen 33" descr="http://prepmich.com.mx/media_mic2015/logos/logo_cc_prd_ph.jp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78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133350</xdr:colOff>
      <xdr:row>1</xdr:row>
      <xdr:rowOff>9525</xdr:rowOff>
    </xdr:from>
    <xdr:to>
      <xdr:col>40</xdr:col>
      <xdr:colOff>504825</xdr:colOff>
      <xdr:row>84</xdr:row>
      <xdr:rowOff>190500</xdr:rowOff>
    </xdr:to>
    <xdr:pic>
      <xdr:nvPicPr>
        <xdr:cNvPr id="35" name="Imagen 34" descr="http://prepmich.com.mx/media_mic2015/logos/logo_cc_prd_pes.jp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8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133350</xdr:colOff>
      <xdr:row>1</xdr:row>
      <xdr:rowOff>9525</xdr:rowOff>
    </xdr:from>
    <xdr:to>
      <xdr:col>41</xdr:col>
      <xdr:colOff>504825</xdr:colOff>
      <xdr:row>84</xdr:row>
      <xdr:rowOff>190500</xdr:rowOff>
    </xdr:to>
    <xdr:pic>
      <xdr:nvPicPr>
        <xdr:cNvPr id="36" name="Imagen 35" descr="http://prepmich.com.mx/media_mic2015/logos/logo_cc_pt_pmc.jp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9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133350</xdr:colOff>
      <xdr:row>1</xdr:row>
      <xdr:rowOff>9525</xdr:rowOff>
    </xdr:from>
    <xdr:to>
      <xdr:col>27</xdr:col>
      <xdr:colOff>504825</xdr:colOff>
      <xdr:row>84</xdr:row>
      <xdr:rowOff>190500</xdr:rowOff>
    </xdr:to>
    <xdr:pic>
      <xdr:nvPicPr>
        <xdr:cNvPr id="37" name="Imagen 36" descr="http://prepmich.com.mx/media_mic2015/logos/logo_cc_pt_pna_ph.jp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133350</xdr:colOff>
      <xdr:row>1</xdr:row>
      <xdr:rowOff>9525</xdr:rowOff>
    </xdr:from>
    <xdr:to>
      <xdr:col>28</xdr:col>
      <xdr:colOff>504825</xdr:colOff>
      <xdr:row>84</xdr:row>
      <xdr:rowOff>190500</xdr:rowOff>
    </xdr:to>
    <xdr:pic>
      <xdr:nvPicPr>
        <xdr:cNvPr id="38" name="Imagen 37" descr="http://prepmich.com.mx/media_mic2015/logos/logo_cc_pt_pna_pes.jp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17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133350</xdr:colOff>
      <xdr:row>1</xdr:row>
      <xdr:rowOff>9525</xdr:rowOff>
    </xdr:from>
    <xdr:to>
      <xdr:col>42</xdr:col>
      <xdr:colOff>504825</xdr:colOff>
      <xdr:row>84</xdr:row>
      <xdr:rowOff>190500</xdr:rowOff>
    </xdr:to>
    <xdr:pic>
      <xdr:nvPicPr>
        <xdr:cNvPr id="39" name="Imagen 38" descr="http://prepmich.com.mx/media_mic2015/logos/logo_cc_pt_pna.jp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26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133350</xdr:colOff>
      <xdr:row>1</xdr:row>
      <xdr:rowOff>9525</xdr:rowOff>
    </xdr:from>
    <xdr:to>
      <xdr:col>29</xdr:col>
      <xdr:colOff>504825</xdr:colOff>
      <xdr:row>84</xdr:row>
      <xdr:rowOff>190500</xdr:rowOff>
    </xdr:to>
    <xdr:pic>
      <xdr:nvPicPr>
        <xdr:cNvPr id="40" name="Imagen 39" descr="http://prepmich.com.mx/media_mic2015/logos/logo_cc_pt_ph_pes.jp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3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43</xdr:col>
      <xdr:colOff>133350</xdr:colOff>
      <xdr:row>1</xdr:row>
      <xdr:rowOff>9525</xdr:rowOff>
    </xdr:from>
    <xdr:to>
      <xdr:col>43</xdr:col>
      <xdr:colOff>504825</xdr:colOff>
      <xdr:row>84</xdr:row>
      <xdr:rowOff>190500</xdr:rowOff>
    </xdr:to>
    <xdr:pic>
      <xdr:nvPicPr>
        <xdr:cNvPr id="41" name="Imagen 40" descr="http://prepmich.com.mx/media_mic2015/logos/logo_cc_pt_ph.jp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46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133350</xdr:colOff>
      <xdr:row>1</xdr:row>
      <xdr:rowOff>9525</xdr:rowOff>
    </xdr:from>
    <xdr:to>
      <xdr:col>44</xdr:col>
      <xdr:colOff>504825</xdr:colOff>
      <xdr:row>84</xdr:row>
      <xdr:rowOff>190500</xdr:rowOff>
    </xdr:to>
    <xdr:pic>
      <xdr:nvPicPr>
        <xdr:cNvPr id="42" name="Imagen 41" descr="http://prepmich.com.mx/media_mic2015/logos/logo_cc_pt_pes.jp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133350</xdr:colOff>
      <xdr:row>1</xdr:row>
      <xdr:rowOff>9525</xdr:rowOff>
    </xdr:from>
    <xdr:to>
      <xdr:col>45</xdr:col>
      <xdr:colOff>504825</xdr:colOff>
      <xdr:row>84</xdr:row>
      <xdr:rowOff>190500</xdr:rowOff>
    </xdr:to>
    <xdr:pic>
      <xdr:nvPicPr>
        <xdr:cNvPr id="43" name="Imagen 42" descr="http://prepmich.com.mx/media_mic2015/logos/logo_cc_pna_ph.jp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133350</xdr:colOff>
      <xdr:row>1</xdr:row>
      <xdr:rowOff>9525</xdr:rowOff>
    </xdr:from>
    <xdr:to>
      <xdr:col>46</xdr:col>
      <xdr:colOff>504825</xdr:colOff>
      <xdr:row>84</xdr:row>
      <xdr:rowOff>190500</xdr:rowOff>
    </xdr:to>
    <xdr:pic>
      <xdr:nvPicPr>
        <xdr:cNvPr id="44" name="Imagen 43" descr="http://prepmich.com.mx/media_mic2015/logos/logo_cc_pna_pes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7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133350</xdr:colOff>
      <xdr:row>1</xdr:row>
      <xdr:rowOff>9525</xdr:rowOff>
    </xdr:from>
    <xdr:to>
      <xdr:col>47</xdr:col>
      <xdr:colOff>504825</xdr:colOff>
      <xdr:row>84</xdr:row>
      <xdr:rowOff>190500</xdr:rowOff>
    </xdr:to>
    <xdr:pic>
      <xdr:nvPicPr>
        <xdr:cNvPr id="45" name="Imagen 44" descr="http://prepmich.com.mx/media_mic2015/logos/logo_cc_ph_pes.jp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4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48</xdr:col>
      <xdr:colOff>43703</xdr:colOff>
      <xdr:row>1</xdr:row>
      <xdr:rowOff>9526</xdr:rowOff>
    </xdr:from>
    <xdr:to>
      <xdr:col>48</xdr:col>
      <xdr:colOff>549088</xdr:colOff>
      <xdr:row>110</xdr:row>
      <xdr:rowOff>21051</xdr:rowOff>
    </xdr:to>
    <xdr:pic>
      <xdr:nvPicPr>
        <xdr:cNvPr id="46" name="Imagen 45" descr="http://prepmich.com.mx/media_mic2015/logos/logo_sum_cc_pan_pri_prd_pna_ph_pes.jp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07144" y="267261"/>
          <a:ext cx="505385" cy="505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133350</xdr:colOff>
      <xdr:row>1</xdr:row>
      <xdr:rowOff>9525</xdr:rowOff>
    </xdr:from>
    <xdr:to>
      <xdr:col>53</xdr:col>
      <xdr:colOff>504825</xdr:colOff>
      <xdr:row>84</xdr:row>
      <xdr:rowOff>190500</xdr:rowOff>
    </xdr:to>
    <xdr:pic>
      <xdr:nvPicPr>
        <xdr:cNvPr id="47" name="Imagen 46" descr="http://prepmich.com.mx/media_mic2015/logos/logo_sum_cc_pan_pri_pvem.jp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49</xdr:col>
      <xdr:colOff>133350</xdr:colOff>
      <xdr:row>1</xdr:row>
      <xdr:rowOff>9525</xdr:rowOff>
    </xdr:from>
    <xdr:to>
      <xdr:col>49</xdr:col>
      <xdr:colOff>504825</xdr:colOff>
      <xdr:row>84</xdr:row>
      <xdr:rowOff>190500</xdr:rowOff>
    </xdr:to>
    <xdr:pic>
      <xdr:nvPicPr>
        <xdr:cNvPr id="48" name="Imagen 47" descr="http://prepmich.com.mx/media_mic2015/logos/logo_sum_cc_pan_prd_pt_pna_ph.jp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13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133350</xdr:colOff>
      <xdr:row>1</xdr:row>
      <xdr:rowOff>9525</xdr:rowOff>
    </xdr:from>
    <xdr:to>
      <xdr:col>50</xdr:col>
      <xdr:colOff>504825</xdr:colOff>
      <xdr:row>84</xdr:row>
      <xdr:rowOff>190500</xdr:rowOff>
    </xdr:to>
    <xdr:pic>
      <xdr:nvPicPr>
        <xdr:cNvPr id="49" name="Imagen 48" descr="http://prepmich.com.mx/media_mic2015/logos/logo_sum_cc_pan_prd_pt_pna_pes.jp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2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133350</xdr:colOff>
      <xdr:row>1</xdr:row>
      <xdr:rowOff>9525</xdr:rowOff>
    </xdr:from>
    <xdr:to>
      <xdr:col>54</xdr:col>
      <xdr:colOff>504825</xdr:colOff>
      <xdr:row>84</xdr:row>
      <xdr:rowOff>190500</xdr:rowOff>
    </xdr:to>
    <xdr:pic>
      <xdr:nvPicPr>
        <xdr:cNvPr id="50" name="Imagen 49" descr="http://prepmich.com.mx/media_mic2015/logos/logo_sum_cc_pan_prd_pt.jp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2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155761</xdr:colOff>
      <xdr:row>1</xdr:row>
      <xdr:rowOff>143995</xdr:rowOff>
    </xdr:from>
    <xdr:to>
      <xdr:col>61</xdr:col>
      <xdr:colOff>527236</xdr:colOff>
      <xdr:row>85</xdr:row>
      <xdr:rowOff>0</xdr:rowOff>
    </xdr:to>
    <xdr:pic>
      <xdr:nvPicPr>
        <xdr:cNvPr id="51" name="Imagen 50" descr="http://prepmich.com.mx/media_mic2015/logos/logo_sum_cc_pan_prd.jp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6232" y="40173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62</xdr:col>
      <xdr:colOff>133350</xdr:colOff>
      <xdr:row>0</xdr:row>
      <xdr:rowOff>246530</xdr:rowOff>
    </xdr:from>
    <xdr:to>
      <xdr:col>62</xdr:col>
      <xdr:colOff>504825</xdr:colOff>
      <xdr:row>84</xdr:row>
      <xdr:rowOff>179294</xdr:rowOff>
    </xdr:to>
    <xdr:pic>
      <xdr:nvPicPr>
        <xdr:cNvPr id="52" name="Imagen 51" descr="http://prepmich.com.mx/media_mic2015/logos/logo_sum_cc_pan_pt.jp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0144" y="246530"/>
          <a:ext cx="3714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133350</xdr:colOff>
      <xdr:row>1</xdr:row>
      <xdr:rowOff>9525</xdr:rowOff>
    </xdr:from>
    <xdr:to>
      <xdr:col>63</xdr:col>
      <xdr:colOff>504825</xdr:colOff>
      <xdr:row>84</xdr:row>
      <xdr:rowOff>190500</xdr:rowOff>
    </xdr:to>
    <xdr:pic>
      <xdr:nvPicPr>
        <xdr:cNvPr id="53" name="Imagen 52" descr="http://prepmich.com.mx/media_mic2015/logos/logo_sum_cc_pan_pmc.jp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1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133350</xdr:colOff>
      <xdr:row>1</xdr:row>
      <xdr:rowOff>9525</xdr:rowOff>
    </xdr:from>
    <xdr:to>
      <xdr:col>64</xdr:col>
      <xdr:colOff>504825</xdr:colOff>
      <xdr:row>84</xdr:row>
      <xdr:rowOff>190500</xdr:rowOff>
    </xdr:to>
    <xdr:pic>
      <xdr:nvPicPr>
        <xdr:cNvPr id="54" name="Imagen 53" descr="http://prepmich.com.mx/media_mic2015/logos/logo_sum_cc_pan_ph.jp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70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615204</xdr:colOff>
      <xdr:row>0</xdr:row>
      <xdr:rowOff>188819</xdr:rowOff>
    </xdr:from>
    <xdr:to>
      <xdr:col>65</xdr:col>
      <xdr:colOff>370355</xdr:colOff>
      <xdr:row>84</xdr:row>
      <xdr:rowOff>112059</xdr:rowOff>
    </xdr:to>
    <xdr:pic>
      <xdr:nvPicPr>
        <xdr:cNvPr id="55" name="Imagen 54" descr="http://prepmich.com.mx/media_mic2015/logos/logo_sum_cc_pri_pvem.jp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4645" y="188819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51</xdr:col>
      <xdr:colOff>133350</xdr:colOff>
      <xdr:row>1</xdr:row>
      <xdr:rowOff>9525</xdr:rowOff>
    </xdr:from>
    <xdr:to>
      <xdr:col>51</xdr:col>
      <xdr:colOff>504825</xdr:colOff>
      <xdr:row>84</xdr:row>
      <xdr:rowOff>190500</xdr:rowOff>
    </xdr:to>
    <xdr:pic>
      <xdr:nvPicPr>
        <xdr:cNvPr id="56" name="Imagen 55" descr="http://prepmich.com.mx/media_mic2015/logos/logo_sum_cc_prd_pt_pna_ph.jp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90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133350</xdr:colOff>
      <xdr:row>1</xdr:row>
      <xdr:rowOff>9525</xdr:rowOff>
    </xdr:from>
    <xdr:to>
      <xdr:col>52</xdr:col>
      <xdr:colOff>504825</xdr:colOff>
      <xdr:row>84</xdr:row>
      <xdr:rowOff>190500</xdr:rowOff>
    </xdr:to>
    <xdr:pic>
      <xdr:nvPicPr>
        <xdr:cNvPr id="57" name="Imagen 56" descr="http://prepmich.com.mx/media_mic2015/logos/logo_sum_cc_prd_pt_pna_pes.jp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99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55</xdr:col>
      <xdr:colOff>54909</xdr:colOff>
      <xdr:row>0</xdr:row>
      <xdr:rowOff>0</xdr:rowOff>
    </xdr:from>
    <xdr:to>
      <xdr:col>55</xdr:col>
      <xdr:colOff>426384</xdr:colOff>
      <xdr:row>1</xdr:row>
      <xdr:rowOff>113740</xdr:rowOff>
    </xdr:to>
    <xdr:pic>
      <xdr:nvPicPr>
        <xdr:cNvPr id="58" name="Imagen 57" descr="http://prepmich.com.mx/media_mic2015/logos/logo_sum_cc_prd_pt_pna.jp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2615" y="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56</xdr:col>
      <xdr:colOff>66116</xdr:colOff>
      <xdr:row>0</xdr:row>
      <xdr:rowOff>0</xdr:rowOff>
    </xdr:from>
    <xdr:to>
      <xdr:col>56</xdr:col>
      <xdr:colOff>437591</xdr:colOff>
      <xdr:row>1</xdr:row>
      <xdr:rowOff>113740</xdr:rowOff>
    </xdr:to>
    <xdr:pic>
      <xdr:nvPicPr>
        <xdr:cNvPr id="59" name="Imagen 58" descr="http://prepmich.com.mx/media_mic2015/logos/logo_sum_cc_prd_pt_ph.jp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60145" y="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88526</xdr:colOff>
      <xdr:row>1</xdr:row>
      <xdr:rowOff>155202</xdr:rowOff>
    </xdr:from>
    <xdr:to>
      <xdr:col>57</xdr:col>
      <xdr:colOff>460001</xdr:colOff>
      <xdr:row>110</xdr:row>
      <xdr:rowOff>32817</xdr:rowOff>
    </xdr:to>
    <xdr:pic>
      <xdr:nvPicPr>
        <xdr:cNvPr id="60" name="Imagen 59" descr="http://prepmich.com.mx/media_mic2015/logos/logo_sum_cc_prd_pt_pes.jp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8879" y="412937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133350</xdr:colOff>
      <xdr:row>1</xdr:row>
      <xdr:rowOff>9525</xdr:rowOff>
    </xdr:from>
    <xdr:to>
      <xdr:col>66</xdr:col>
      <xdr:colOff>504825</xdr:colOff>
      <xdr:row>84</xdr:row>
      <xdr:rowOff>190500</xdr:rowOff>
    </xdr:to>
    <xdr:pic>
      <xdr:nvPicPr>
        <xdr:cNvPr id="61" name="Imagen 60" descr="http://prepmich.com.mx/media_mic2015/logos/logo_sum_cc_prd_pt.jp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43703</xdr:colOff>
      <xdr:row>0</xdr:row>
      <xdr:rowOff>99173</xdr:rowOff>
    </xdr:from>
    <xdr:to>
      <xdr:col>58</xdr:col>
      <xdr:colOff>415178</xdr:colOff>
      <xdr:row>84</xdr:row>
      <xdr:rowOff>22413</xdr:rowOff>
    </xdr:to>
    <xdr:pic>
      <xdr:nvPicPr>
        <xdr:cNvPr id="62" name="Imagen 61" descr="http://prepmich.com.mx/media_mic2015/logos/logo_sum_cc_prd_pna_pes.jp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0379" y="99173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133350</xdr:colOff>
      <xdr:row>1</xdr:row>
      <xdr:rowOff>9525</xdr:rowOff>
    </xdr:from>
    <xdr:to>
      <xdr:col>67</xdr:col>
      <xdr:colOff>504825</xdr:colOff>
      <xdr:row>84</xdr:row>
      <xdr:rowOff>190500</xdr:rowOff>
    </xdr:to>
    <xdr:pic>
      <xdr:nvPicPr>
        <xdr:cNvPr id="63" name="Imagen 62" descr="http://prepmich.com.mx/media_mic2015/logos/logo_sum_cc_prd_pna.jp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7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68</xdr:col>
      <xdr:colOff>122144</xdr:colOff>
      <xdr:row>2</xdr:row>
      <xdr:rowOff>54349</xdr:rowOff>
    </xdr:from>
    <xdr:to>
      <xdr:col>68</xdr:col>
      <xdr:colOff>493619</xdr:colOff>
      <xdr:row>110</xdr:row>
      <xdr:rowOff>68115</xdr:rowOff>
    </xdr:to>
    <xdr:pic>
      <xdr:nvPicPr>
        <xdr:cNvPr id="64" name="Imagen 63" descr="http://prepmich.com.mx/media_mic2015/logos/logo_sum_cc_prd_pes.jp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0997" y="502584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133350</xdr:colOff>
      <xdr:row>1</xdr:row>
      <xdr:rowOff>9525</xdr:rowOff>
    </xdr:from>
    <xdr:to>
      <xdr:col>69</xdr:col>
      <xdr:colOff>504825</xdr:colOff>
      <xdr:row>84</xdr:row>
      <xdr:rowOff>190500</xdr:rowOff>
    </xdr:to>
    <xdr:pic>
      <xdr:nvPicPr>
        <xdr:cNvPr id="65" name="Imagen 64" descr="http://prepmich.com.mx/media_mic2015/logos/logo_sum_cc_pt_pmc.jp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765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54909</xdr:colOff>
      <xdr:row>0</xdr:row>
      <xdr:rowOff>188820</xdr:rowOff>
    </xdr:from>
    <xdr:to>
      <xdr:col>59</xdr:col>
      <xdr:colOff>426384</xdr:colOff>
      <xdr:row>84</xdr:row>
      <xdr:rowOff>112060</xdr:rowOff>
    </xdr:to>
    <xdr:pic>
      <xdr:nvPicPr>
        <xdr:cNvPr id="66" name="Imagen 65" descr="http://prepmich.com.mx/media_mic2015/logos/logo_sum_cc_pt_pna_ph.jp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97909" y="18882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60</xdr:col>
      <xdr:colOff>133350</xdr:colOff>
      <xdr:row>1</xdr:row>
      <xdr:rowOff>9525</xdr:rowOff>
    </xdr:from>
    <xdr:to>
      <xdr:col>60</xdr:col>
      <xdr:colOff>504825</xdr:colOff>
      <xdr:row>84</xdr:row>
      <xdr:rowOff>190500</xdr:rowOff>
    </xdr:to>
    <xdr:pic>
      <xdr:nvPicPr>
        <xdr:cNvPr id="67" name="Imagen 66" descr="http://prepmich.com.mx/media_mic2015/logos/logo_sum_cc_pt_ph_pes.jp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133350</xdr:colOff>
      <xdr:row>1</xdr:row>
      <xdr:rowOff>9525</xdr:rowOff>
    </xdr:from>
    <xdr:to>
      <xdr:col>70</xdr:col>
      <xdr:colOff>504825</xdr:colOff>
      <xdr:row>84</xdr:row>
      <xdr:rowOff>190500</xdr:rowOff>
    </xdr:to>
    <xdr:pic>
      <xdr:nvPicPr>
        <xdr:cNvPr id="68" name="Imagen 67" descr="http://prepmich.com.mx/media_mic2015/logos/logo_sum_cc_pt_ph.jp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53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133350</xdr:colOff>
      <xdr:row>1</xdr:row>
      <xdr:rowOff>9525</xdr:rowOff>
    </xdr:from>
    <xdr:to>
      <xdr:col>71</xdr:col>
      <xdr:colOff>504825</xdr:colOff>
      <xdr:row>84</xdr:row>
      <xdr:rowOff>190500</xdr:rowOff>
    </xdr:to>
    <xdr:pic>
      <xdr:nvPicPr>
        <xdr:cNvPr id="69" name="Imagen 68" descr="http://prepmich.com.mx/media_mic2015/logos/logo_sum_cc_pt_pes.jp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14950" y="12287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72</xdr:col>
      <xdr:colOff>133350</xdr:colOff>
      <xdr:row>1</xdr:row>
      <xdr:rowOff>9525</xdr:rowOff>
    </xdr:from>
    <xdr:to>
      <xdr:col>72</xdr:col>
      <xdr:colOff>504825</xdr:colOff>
      <xdr:row>84</xdr:row>
      <xdr:rowOff>190500</xdr:rowOff>
    </xdr:to>
    <xdr:pic>
      <xdr:nvPicPr>
        <xdr:cNvPr id="70" name="Imagen 69" descr="http://prepmich.com.mx/media_mic2015/logos/logo_noreg.jp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05550" y="4191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73</xdr:col>
      <xdr:colOff>133350</xdr:colOff>
      <xdr:row>1</xdr:row>
      <xdr:rowOff>9525</xdr:rowOff>
    </xdr:from>
    <xdr:to>
      <xdr:col>73</xdr:col>
      <xdr:colOff>504825</xdr:colOff>
      <xdr:row>84</xdr:row>
      <xdr:rowOff>190500</xdr:rowOff>
    </xdr:to>
    <xdr:pic>
      <xdr:nvPicPr>
        <xdr:cNvPr id="71" name="Imagen 70" descr="http://prepmich.com.mx/media_mic2015/logos/logo_nulos.jp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53675" y="2667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Y115"/>
  <sheetViews>
    <sheetView zoomScale="70" zoomScaleNormal="70" workbookViewId="0">
      <pane xSplit="4" ySplit="3" topLeftCell="H85" activePane="bottomRight" state="frozen"/>
      <selection pane="topRight" activeCell="D1" sqref="D1"/>
      <selection pane="bottomLeft" activeCell="A4" sqref="A4"/>
      <selection pane="bottomRight" activeCell="R85" sqref="R85"/>
    </sheetView>
  </sheetViews>
  <sheetFormatPr defaultColWidth="9.140625" defaultRowHeight="24.95" customHeight="1" x14ac:dyDescent="0.25"/>
  <cols>
    <col min="1" max="1" width="9.140625" style="14"/>
    <col min="2" max="2" width="32.5703125" style="2" bestFit="1" customWidth="1"/>
    <col min="3" max="3" width="9.140625" style="3"/>
    <col min="4" max="4" width="24" style="2" bestFit="1" customWidth="1"/>
    <col min="5" max="5" width="9.85546875" style="2" bestFit="1" customWidth="1"/>
    <col min="6" max="7" width="10.85546875" style="2" bestFit="1" customWidth="1"/>
    <col min="8" max="11" width="9.28515625" style="2" bestFit="1" customWidth="1"/>
    <col min="12" max="12" width="9.85546875" style="2" bestFit="1" customWidth="1"/>
    <col min="13" max="14" width="9.28515625" style="2" bestFit="1" customWidth="1"/>
    <col min="15" max="15" width="9.85546875" style="2" bestFit="1" customWidth="1"/>
    <col min="16" max="60" width="9.28515625" style="2" bestFit="1" customWidth="1"/>
    <col min="61" max="61" width="9.85546875" style="2" bestFit="1" customWidth="1"/>
    <col min="62" max="65" width="9.28515625" style="2" bestFit="1" customWidth="1"/>
    <col min="66" max="67" width="10.85546875" style="2" bestFit="1" customWidth="1"/>
    <col min="68" max="71" width="9.28515625" style="2" bestFit="1" customWidth="1"/>
    <col min="72" max="72" width="9.85546875" style="2" bestFit="1" customWidth="1"/>
    <col min="73" max="73" width="9.28515625" style="2" bestFit="1" customWidth="1"/>
    <col min="74" max="74" width="9.85546875" style="2" bestFit="1" customWidth="1"/>
    <col min="75" max="75" width="11.5703125" style="2" bestFit="1" customWidth="1"/>
    <col min="76" max="76" width="12.5703125" style="2" customWidth="1"/>
    <col min="77" max="77" width="12.85546875" style="4" customWidth="1"/>
    <col min="78" max="16384" width="9.140625" style="4"/>
  </cols>
  <sheetData>
    <row r="1" spans="1:77" customFormat="1" ht="20.25" customHeight="1" x14ac:dyDescent="0.25">
      <c r="A1" s="32"/>
      <c r="B1" s="33"/>
      <c r="C1" s="33"/>
      <c r="D1" s="34"/>
      <c r="E1" s="23" t="s">
        <v>0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9" t="s">
        <v>1</v>
      </c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  <c r="AW1" s="24" t="s">
        <v>2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6"/>
      <c r="BU1" s="23" t="s">
        <v>3</v>
      </c>
      <c r="BV1" s="23"/>
      <c r="BW1" s="5"/>
      <c r="BX1" s="1"/>
    </row>
    <row r="2" spans="1:77" customFormat="1" ht="15" customHeight="1" x14ac:dyDescent="0.25">
      <c r="A2" s="35" t="s">
        <v>130</v>
      </c>
      <c r="B2" s="36"/>
      <c r="C2" s="43" t="s">
        <v>4</v>
      </c>
      <c r="D2" s="36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3"/>
      <c r="BV2" s="23"/>
      <c r="BW2" s="21" t="s">
        <v>132</v>
      </c>
      <c r="BX2" s="21" t="s">
        <v>133</v>
      </c>
      <c r="BY2" s="21" t="s">
        <v>134</v>
      </c>
    </row>
    <row r="3" spans="1:77" customFormat="1" ht="18.75" hidden="1" customHeight="1" x14ac:dyDescent="0.25">
      <c r="A3" s="37"/>
      <c r="B3" s="38"/>
      <c r="C3" s="44"/>
      <c r="D3" s="38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3"/>
      <c r="BV3" s="23"/>
      <c r="BW3" s="22"/>
      <c r="BX3" s="22"/>
      <c r="BY3" s="22"/>
    </row>
    <row r="4" spans="1:77" customFormat="1" ht="24.95" hidden="1" customHeight="1" x14ac:dyDescent="0.25">
      <c r="A4" s="12">
        <v>1</v>
      </c>
      <c r="B4" s="6" t="s">
        <v>74</v>
      </c>
      <c r="C4" s="7">
        <v>28</v>
      </c>
      <c r="D4" s="8" t="s">
        <v>32</v>
      </c>
      <c r="E4" s="17"/>
      <c r="F4" s="17">
        <v>1377</v>
      </c>
      <c r="G4" s="17">
        <v>1241</v>
      </c>
      <c r="H4" s="17">
        <v>15</v>
      </c>
      <c r="I4" s="17">
        <v>20</v>
      </c>
      <c r="J4" s="17"/>
      <c r="K4" s="17">
        <v>12</v>
      </c>
      <c r="L4" s="17">
        <v>207</v>
      </c>
      <c r="M4" s="17"/>
      <c r="N4" s="17">
        <v>0</v>
      </c>
      <c r="O4" s="17"/>
      <c r="P4" s="17"/>
      <c r="Q4" s="17"/>
      <c r="R4" s="17"/>
      <c r="S4" s="17"/>
      <c r="T4" s="17"/>
      <c r="U4" s="17"/>
      <c r="V4" s="17"/>
      <c r="W4" s="17">
        <v>3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>
        <v>9</v>
      </c>
      <c r="AL4" s="17">
        <v>15</v>
      </c>
      <c r="AM4" s="17">
        <v>0</v>
      </c>
      <c r="AN4" s="17"/>
      <c r="AO4" s="17"/>
      <c r="AP4" s="17"/>
      <c r="AQ4" s="17">
        <v>1</v>
      </c>
      <c r="AR4" s="17"/>
      <c r="AS4" s="17"/>
      <c r="AT4" s="17"/>
      <c r="AU4" s="17"/>
      <c r="AV4" s="17"/>
      <c r="AW4" s="15" t="s">
        <v>6</v>
      </c>
      <c r="AX4" s="15" t="s">
        <v>6</v>
      </c>
      <c r="AY4" s="15" t="s">
        <v>6</v>
      </c>
      <c r="AZ4" s="15" t="s">
        <v>6</v>
      </c>
      <c r="BA4" s="15" t="s">
        <v>6</v>
      </c>
      <c r="BB4" s="15" t="s">
        <v>6</v>
      </c>
      <c r="BC4" s="15" t="s">
        <v>6</v>
      </c>
      <c r="BD4" s="15">
        <f>W4+AL4+AM4+AQ4+G4+H4+K4</f>
        <v>1287</v>
      </c>
      <c r="BE4" s="15" t="s">
        <v>6</v>
      </c>
      <c r="BF4" s="15" t="s">
        <v>6</v>
      </c>
      <c r="BG4" s="15" t="s">
        <v>6</v>
      </c>
      <c r="BH4" s="15" t="s">
        <v>6</v>
      </c>
      <c r="BI4" s="15" t="s">
        <v>6</v>
      </c>
      <c r="BJ4" s="15" t="s">
        <v>6</v>
      </c>
      <c r="BK4" s="15" t="s">
        <v>6</v>
      </c>
      <c r="BL4" s="15" t="s">
        <v>6</v>
      </c>
      <c r="BM4" s="15" t="s">
        <v>6</v>
      </c>
      <c r="BN4" s="15">
        <f t="shared" ref="BN4:BN14" si="0">AK4+F4+I4</f>
        <v>1406</v>
      </c>
      <c r="BO4" s="15" t="s">
        <v>6</v>
      </c>
      <c r="BP4" s="15" t="s">
        <v>6</v>
      </c>
      <c r="BQ4" s="15" t="s">
        <v>6</v>
      </c>
      <c r="BR4" s="15" t="s">
        <v>6</v>
      </c>
      <c r="BS4" s="15" t="s">
        <v>6</v>
      </c>
      <c r="BT4" s="15" t="s">
        <v>6</v>
      </c>
      <c r="BU4" s="17">
        <v>0</v>
      </c>
      <c r="BV4" s="17">
        <v>58</v>
      </c>
      <c r="BW4" s="15">
        <f t="shared" ref="BW4:BW35" si="1">SUM(E4:O4)+SUM(P4:AV4)+SUM(BU4:BV4)</f>
        <v>2958</v>
      </c>
      <c r="BX4" s="15">
        <v>5908</v>
      </c>
      <c r="BY4" s="19">
        <f>(BW4*100/BX4)/100</f>
        <v>0.50067704807041302</v>
      </c>
    </row>
    <row r="5" spans="1:77" customFormat="1" ht="24.95" hidden="1" customHeight="1" x14ac:dyDescent="0.25">
      <c r="A5" s="13">
        <v>1</v>
      </c>
      <c r="B5" s="9" t="s">
        <v>74</v>
      </c>
      <c r="C5" s="10">
        <v>30</v>
      </c>
      <c r="D5" s="11" t="s">
        <v>34</v>
      </c>
      <c r="E5" s="18">
        <v>2484</v>
      </c>
      <c r="F5" s="18">
        <v>3242</v>
      </c>
      <c r="G5" s="18">
        <v>566</v>
      </c>
      <c r="H5" s="18">
        <v>57</v>
      </c>
      <c r="I5" s="18">
        <v>31</v>
      </c>
      <c r="J5" s="18"/>
      <c r="K5" s="18">
        <v>30</v>
      </c>
      <c r="L5" s="18"/>
      <c r="M5" s="18"/>
      <c r="N5" s="18">
        <v>0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>
        <v>34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6" t="s">
        <v>6</v>
      </c>
      <c r="AX5" s="16" t="s">
        <v>6</v>
      </c>
      <c r="AY5" s="16" t="s">
        <v>6</v>
      </c>
      <c r="AZ5" s="16" t="s">
        <v>6</v>
      </c>
      <c r="BA5" s="16" t="s">
        <v>6</v>
      </c>
      <c r="BB5" s="16" t="s">
        <v>6</v>
      </c>
      <c r="BC5" s="16" t="s">
        <v>6</v>
      </c>
      <c r="BD5" s="16" t="s">
        <v>6</v>
      </c>
      <c r="BE5" s="16" t="s">
        <v>6</v>
      </c>
      <c r="BF5" s="16" t="s">
        <v>6</v>
      </c>
      <c r="BG5" s="16" t="s">
        <v>6</v>
      </c>
      <c r="BH5" s="16" t="s">
        <v>6</v>
      </c>
      <c r="BI5" s="16" t="s">
        <v>6</v>
      </c>
      <c r="BJ5" s="16" t="s">
        <v>6</v>
      </c>
      <c r="BK5" s="16" t="s">
        <v>6</v>
      </c>
      <c r="BL5" s="16" t="s">
        <v>6</v>
      </c>
      <c r="BM5" s="16" t="s">
        <v>6</v>
      </c>
      <c r="BN5" s="16">
        <f t="shared" si="0"/>
        <v>3307</v>
      </c>
      <c r="BO5" s="16" t="s">
        <v>6</v>
      </c>
      <c r="BP5" s="16" t="s">
        <v>6</v>
      </c>
      <c r="BQ5" s="16" t="s">
        <v>6</v>
      </c>
      <c r="BR5" s="16" t="s">
        <v>6</v>
      </c>
      <c r="BS5" s="16" t="s">
        <v>6</v>
      </c>
      <c r="BT5" s="16" t="s">
        <v>6</v>
      </c>
      <c r="BU5" s="18">
        <v>1</v>
      </c>
      <c r="BV5" s="18">
        <v>157</v>
      </c>
      <c r="BW5" s="16">
        <f t="shared" si="1"/>
        <v>6602</v>
      </c>
      <c r="BX5" s="16">
        <v>11256</v>
      </c>
      <c r="BY5" s="20">
        <f t="shared" ref="BY5:BY68" si="2">(BW5*100/BX5)/100</f>
        <v>0.58653162757640365</v>
      </c>
    </row>
    <row r="6" spans="1:77" customFormat="1" ht="24.95" hidden="1" customHeight="1" x14ac:dyDescent="0.25">
      <c r="A6" s="12">
        <v>1</v>
      </c>
      <c r="B6" s="6" t="s">
        <v>74</v>
      </c>
      <c r="C6" s="7">
        <v>61</v>
      </c>
      <c r="D6" s="8" t="s">
        <v>65</v>
      </c>
      <c r="E6" s="17">
        <v>3172</v>
      </c>
      <c r="F6" s="17">
        <v>1827</v>
      </c>
      <c r="G6" s="17">
        <v>562</v>
      </c>
      <c r="H6" s="17">
        <v>18</v>
      </c>
      <c r="I6" s="17">
        <v>14</v>
      </c>
      <c r="J6" s="17"/>
      <c r="K6" s="17">
        <v>55</v>
      </c>
      <c r="L6" s="17">
        <v>37</v>
      </c>
      <c r="M6" s="17"/>
      <c r="N6" s="17">
        <v>11</v>
      </c>
      <c r="O6" s="17"/>
      <c r="P6" s="17"/>
      <c r="Q6" s="17"/>
      <c r="R6" s="17"/>
      <c r="S6" s="17"/>
      <c r="T6" s="17">
        <v>6</v>
      </c>
      <c r="U6" s="17"/>
      <c r="V6" s="17"/>
      <c r="W6" s="17">
        <v>1</v>
      </c>
      <c r="X6" s="17"/>
      <c r="Y6" s="17">
        <v>2</v>
      </c>
      <c r="Z6" s="17"/>
      <c r="AA6" s="17">
        <v>0</v>
      </c>
      <c r="AB6" s="17"/>
      <c r="AC6" s="17">
        <v>0</v>
      </c>
      <c r="AD6" s="17"/>
      <c r="AE6" s="17"/>
      <c r="AF6" s="17"/>
      <c r="AG6" s="17"/>
      <c r="AH6" s="17"/>
      <c r="AI6" s="17"/>
      <c r="AJ6" s="17"/>
      <c r="AK6" s="17">
        <v>3</v>
      </c>
      <c r="AL6" s="17">
        <v>49</v>
      </c>
      <c r="AM6" s="17">
        <v>49</v>
      </c>
      <c r="AN6" s="17"/>
      <c r="AO6" s="17">
        <v>0</v>
      </c>
      <c r="AP6" s="17"/>
      <c r="AQ6" s="17">
        <v>0</v>
      </c>
      <c r="AR6" s="17"/>
      <c r="AS6" s="17">
        <v>0</v>
      </c>
      <c r="AT6" s="17"/>
      <c r="AU6" s="17">
        <v>0</v>
      </c>
      <c r="AV6" s="17"/>
      <c r="AW6" s="15" t="s">
        <v>6</v>
      </c>
      <c r="AX6" s="15" t="s">
        <v>6</v>
      </c>
      <c r="AY6" s="15" t="s">
        <v>6</v>
      </c>
      <c r="AZ6" s="15" t="s">
        <v>6</v>
      </c>
      <c r="BA6" s="15">
        <f>G6+H6+K6+N6+T6+W6+Y6+AL6+AA6+AM6+AO6+AC6+AQ6+AS6+AU6</f>
        <v>753</v>
      </c>
      <c r="BB6" s="15" t="s">
        <v>6</v>
      </c>
      <c r="BC6" s="15" t="s">
        <v>6</v>
      </c>
      <c r="BD6" s="15" t="s">
        <v>6</v>
      </c>
      <c r="BE6" s="15" t="s">
        <v>6</v>
      </c>
      <c r="BF6" s="15" t="s">
        <v>6</v>
      </c>
      <c r="BG6" s="15" t="s">
        <v>6</v>
      </c>
      <c r="BH6" s="15" t="s">
        <v>6</v>
      </c>
      <c r="BI6" s="15" t="s">
        <v>6</v>
      </c>
      <c r="BJ6" s="15" t="s">
        <v>6</v>
      </c>
      <c r="BK6" s="15" t="s">
        <v>6</v>
      </c>
      <c r="BL6" s="15" t="s">
        <v>6</v>
      </c>
      <c r="BM6" s="15" t="s">
        <v>6</v>
      </c>
      <c r="BN6" s="15">
        <f t="shared" si="0"/>
        <v>1844</v>
      </c>
      <c r="BO6" s="15" t="s">
        <v>6</v>
      </c>
      <c r="BP6" s="15" t="s">
        <v>6</v>
      </c>
      <c r="BQ6" s="15" t="s">
        <v>6</v>
      </c>
      <c r="BR6" s="15" t="s">
        <v>6</v>
      </c>
      <c r="BS6" s="15" t="s">
        <v>6</v>
      </c>
      <c r="BT6" s="15" t="s">
        <v>6</v>
      </c>
      <c r="BU6" s="17">
        <v>1</v>
      </c>
      <c r="BV6" s="17">
        <v>109</v>
      </c>
      <c r="BW6" s="15">
        <f t="shared" si="1"/>
        <v>5916</v>
      </c>
      <c r="BX6" s="15">
        <v>9131</v>
      </c>
      <c r="BY6" s="19">
        <f t="shared" si="2"/>
        <v>0.64790274887745047</v>
      </c>
    </row>
    <row r="7" spans="1:77" customFormat="1" ht="24.95" hidden="1" customHeight="1" x14ac:dyDescent="0.25">
      <c r="A7" s="13">
        <v>1</v>
      </c>
      <c r="B7" s="9" t="s">
        <v>74</v>
      </c>
      <c r="C7" s="10">
        <v>68</v>
      </c>
      <c r="D7" s="11" t="s">
        <v>72</v>
      </c>
      <c r="E7" s="18">
        <v>603</v>
      </c>
      <c r="F7" s="18">
        <v>3391</v>
      </c>
      <c r="G7" s="18">
        <v>3628</v>
      </c>
      <c r="H7" s="18">
        <v>42</v>
      </c>
      <c r="I7" s="18">
        <v>30</v>
      </c>
      <c r="J7" s="18"/>
      <c r="K7" s="18">
        <v>17</v>
      </c>
      <c r="L7" s="18">
        <v>249</v>
      </c>
      <c r="M7" s="18"/>
      <c r="N7" s="18">
        <v>0</v>
      </c>
      <c r="O7" s="18">
        <v>331</v>
      </c>
      <c r="P7" s="18"/>
      <c r="Q7" s="18"/>
      <c r="R7" s="18"/>
      <c r="S7" s="18"/>
      <c r="T7" s="18"/>
      <c r="U7" s="18"/>
      <c r="V7" s="18"/>
      <c r="W7" s="18">
        <v>11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>
        <v>36</v>
      </c>
      <c r="AL7" s="18">
        <v>76</v>
      </c>
      <c r="AM7" s="18">
        <v>2</v>
      </c>
      <c r="AN7" s="18"/>
      <c r="AO7" s="18"/>
      <c r="AP7" s="18"/>
      <c r="AQ7" s="18">
        <v>1</v>
      </c>
      <c r="AR7" s="18"/>
      <c r="AS7" s="18"/>
      <c r="AT7" s="18"/>
      <c r="AU7" s="18"/>
      <c r="AV7" s="18"/>
      <c r="AW7" s="16" t="s">
        <v>6</v>
      </c>
      <c r="AX7" s="16" t="s">
        <v>6</v>
      </c>
      <c r="AY7" s="16" t="s">
        <v>6</v>
      </c>
      <c r="AZ7" s="16" t="s">
        <v>6</v>
      </c>
      <c r="BA7" s="16" t="s">
        <v>6</v>
      </c>
      <c r="BB7" s="16" t="s">
        <v>6</v>
      </c>
      <c r="BC7" s="16" t="s">
        <v>6</v>
      </c>
      <c r="BD7" s="16">
        <f>W7+AL7+AM7+AQ7+G7+H7+K7</f>
        <v>3777</v>
      </c>
      <c r="BE7" s="16" t="s">
        <v>6</v>
      </c>
      <c r="BF7" s="16" t="s">
        <v>6</v>
      </c>
      <c r="BG7" s="16" t="s">
        <v>6</v>
      </c>
      <c r="BH7" s="16" t="s">
        <v>6</v>
      </c>
      <c r="BI7" s="16" t="s">
        <v>6</v>
      </c>
      <c r="BJ7" s="16" t="s">
        <v>6</v>
      </c>
      <c r="BK7" s="16" t="s">
        <v>6</v>
      </c>
      <c r="BL7" s="16" t="s">
        <v>6</v>
      </c>
      <c r="BM7" s="16" t="s">
        <v>6</v>
      </c>
      <c r="BN7" s="16">
        <f t="shared" si="0"/>
        <v>3457</v>
      </c>
      <c r="BO7" s="16" t="s">
        <v>6</v>
      </c>
      <c r="BP7" s="16" t="s">
        <v>6</v>
      </c>
      <c r="BQ7" s="16" t="s">
        <v>6</v>
      </c>
      <c r="BR7" s="16" t="s">
        <v>6</v>
      </c>
      <c r="BS7" s="16" t="s">
        <v>6</v>
      </c>
      <c r="BT7" s="16" t="s">
        <v>6</v>
      </c>
      <c r="BU7" s="18">
        <v>0</v>
      </c>
      <c r="BV7" s="18">
        <v>182</v>
      </c>
      <c r="BW7" s="16">
        <f t="shared" si="1"/>
        <v>8599</v>
      </c>
      <c r="BX7" s="16">
        <v>15439</v>
      </c>
      <c r="BY7" s="20">
        <f t="shared" si="2"/>
        <v>0.55696612474901219</v>
      </c>
    </row>
    <row r="8" spans="1:77" customFormat="1" ht="24.95" hidden="1" customHeight="1" x14ac:dyDescent="0.25">
      <c r="A8" s="12">
        <v>1</v>
      </c>
      <c r="B8" s="6" t="s">
        <v>74</v>
      </c>
      <c r="C8" s="7">
        <v>70</v>
      </c>
      <c r="D8" s="8" t="s">
        <v>74</v>
      </c>
      <c r="E8" s="17">
        <v>11475</v>
      </c>
      <c r="F8" s="17">
        <v>13659</v>
      </c>
      <c r="G8" s="17">
        <v>3318</v>
      </c>
      <c r="H8" s="17">
        <v>450</v>
      </c>
      <c r="I8" s="17">
        <v>715</v>
      </c>
      <c r="J8" s="17"/>
      <c r="K8" s="17">
        <v>1720</v>
      </c>
      <c r="L8" s="17">
        <v>1262</v>
      </c>
      <c r="M8" s="17">
        <v>322</v>
      </c>
      <c r="N8" s="17">
        <v>10</v>
      </c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>
        <v>0</v>
      </c>
      <c r="AC8" s="17"/>
      <c r="AD8" s="17"/>
      <c r="AE8" s="17"/>
      <c r="AF8" s="17"/>
      <c r="AG8" s="17"/>
      <c r="AH8" s="17"/>
      <c r="AI8" s="17"/>
      <c r="AJ8" s="17"/>
      <c r="AK8" s="17">
        <v>80</v>
      </c>
      <c r="AL8" s="17"/>
      <c r="AM8" s="17"/>
      <c r="AN8" s="17"/>
      <c r="AO8" s="17"/>
      <c r="AP8" s="17"/>
      <c r="AQ8" s="17">
        <v>3</v>
      </c>
      <c r="AR8" s="17">
        <v>0</v>
      </c>
      <c r="AS8" s="17"/>
      <c r="AT8" s="17">
        <v>1</v>
      </c>
      <c r="AU8" s="17"/>
      <c r="AV8" s="17"/>
      <c r="AW8" s="15" t="s">
        <v>6</v>
      </c>
      <c r="AX8" s="15" t="s">
        <v>6</v>
      </c>
      <c r="AY8" s="15" t="s">
        <v>6</v>
      </c>
      <c r="AZ8" s="15" t="s">
        <v>6</v>
      </c>
      <c r="BA8" s="15" t="s">
        <v>6</v>
      </c>
      <c r="BB8" s="15" t="s">
        <v>6</v>
      </c>
      <c r="BC8" s="15" t="s">
        <v>6</v>
      </c>
      <c r="BD8" s="15" t="s">
        <v>6</v>
      </c>
      <c r="BE8" s="15" t="s">
        <v>6</v>
      </c>
      <c r="BF8" s="15" t="s">
        <v>6</v>
      </c>
      <c r="BG8" s="15" t="s">
        <v>6</v>
      </c>
      <c r="BH8" s="15">
        <f>H8+K8+AB8+AQ8+AR8+AT8</f>
        <v>2174</v>
      </c>
      <c r="BI8" s="15" t="s">
        <v>6</v>
      </c>
      <c r="BJ8" s="15" t="s">
        <v>6</v>
      </c>
      <c r="BK8" s="15" t="s">
        <v>6</v>
      </c>
      <c r="BL8" s="15" t="s">
        <v>6</v>
      </c>
      <c r="BM8" s="15" t="s">
        <v>6</v>
      </c>
      <c r="BN8" s="15">
        <f t="shared" si="0"/>
        <v>14454</v>
      </c>
      <c r="BO8" s="15" t="s">
        <v>6</v>
      </c>
      <c r="BP8" s="15" t="s">
        <v>6</v>
      </c>
      <c r="BQ8" s="15" t="s">
        <v>6</v>
      </c>
      <c r="BR8" s="15" t="s">
        <v>6</v>
      </c>
      <c r="BS8" s="15" t="s">
        <v>6</v>
      </c>
      <c r="BT8" s="15" t="s">
        <v>6</v>
      </c>
      <c r="BU8" s="17">
        <v>41</v>
      </c>
      <c r="BV8" s="17">
        <v>1141</v>
      </c>
      <c r="BW8" s="15">
        <f t="shared" si="1"/>
        <v>34197</v>
      </c>
      <c r="BX8" s="15">
        <v>74177</v>
      </c>
      <c r="BY8" s="19">
        <f t="shared" si="2"/>
        <v>0.46101891421869312</v>
      </c>
    </row>
    <row r="9" spans="1:77" customFormat="1" ht="24.95" hidden="1" customHeight="1" x14ac:dyDescent="0.25">
      <c r="A9" s="13">
        <v>1</v>
      </c>
      <c r="B9" s="9" t="s">
        <v>74</v>
      </c>
      <c r="C9" s="10">
        <v>87</v>
      </c>
      <c r="D9" s="11" t="s">
        <v>91</v>
      </c>
      <c r="E9" s="18">
        <v>1538</v>
      </c>
      <c r="F9" s="18">
        <v>1994</v>
      </c>
      <c r="G9" s="18">
        <v>1987</v>
      </c>
      <c r="H9" s="18">
        <v>51</v>
      </c>
      <c r="I9" s="18">
        <v>33</v>
      </c>
      <c r="J9" s="18"/>
      <c r="K9" s="18">
        <v>22</v>
      </c>
      <c r="L9" s="18"/>
      <c r="M9" s="18"/>
      <c r="N9" s="18">
        <v>0</v>
      </c>
      <c r="O9" s="18"/>
      <c r="P9" s="18"/>
      <c r="Q9" s="18"/>
      <c r="R9" s="18"/>
      <c r="S9" s="18"/>
      <c r="T9" s="18"/>
      <c r="U9" s="18"/>
      <c r="V9" s="18"/>
      <c r="W9" s="18">
        <v>12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>
        <v>18</v>
      </c>
      <c r="AL9" s="18">
        <v>31</v>
      </c>
      <c r="AM9" s="18">
        <v>0</v>
      </c>
      <c r="AN9" s="18"/>
      <c r="AO9" s="18"/>
      <c r="AP9" s="18"/>
      <c r="AQ9" s="18">
        <v>0</v>
      </c>
      <c r="AR9" s="18"/>
      <c r="AS9" s="18"/>
      <c r="AT9" s="18"/>
      <c r="AU9" s="18"/>
      <c r="AV9" s="18"/>
      <c r="AW9" s="16" t="s">
        <v>6</v>
      </c>
      <c r="AX9" s="16" t="s">
        <v>6</v>
      </c>
      <c r="AY9" s="16" t="s">
        <v>6</v>
      </c>
      <c r="AZ9" s="16" t="s">
        <v>6</v>
      </c>
      <c r="BA9" s="16" t="s">
        <v>6</v>
      </c>
      <c r="BB9" s="16" t="s">
        <v>6</v>
      </c>
      <c r="BC9" s="16" t="s">
        <v>6</v>
      </c>
      <c r="BD9" s="16">
        <f>W9+AL9+AM9+AQ9+G9+H9+K9</f>
        <v>2103</v>
      </c>
      <c r="BE9" s="16" t="s">
        <v>6</v>
      </c>
      <c r="BF9" s="16" t="s">
        <v>6</v>
      </c>
      <c r="BG9" s="16" t="s">
        <v>6</v>
      </c>
      <c r="BH9" s="16" t="s">
        <v>6</v>
      </c>
      <c r="BI9" s="16" t="s">
        <v>6</v>
      </c>
      <c r="BJ9" s="16" t="s">
        <v>6</v>
      </c>
      <c r="BK9" s="16" t="s">
        <v>6</v>
      </c>
      <c r="BL9" s="16" t="s">
        <v>6</v>
      </c>
      <c r="BM9" s="16" t="s">
        <v>6</v>
      </c>
      <c r="BN9" s="16">
        <f t="shared" si="0"/>
        <v>2045</v>
      </c>
      <c r="BO9" s="16" t="s">
        <v>6</v>
      </c>
      <c r="BP9" s="16" t="s">
        <v>6</v>
      </c>
      <c r="BQ9" s="16" t="s">
        <v>6</v>
      </c>
      <c r="BR9" s="16" t="s">
        <v>6</v>
      </c>
      <c r="BS9" s="16" t="s">
        <v>6</v>
      </c>
      <c r="BT9" s="16" t="s">
        <v>6</v>
      </c>
      <c r="BU9" s="18">
        <v>1</v>
      </c>
      <c r="BV9" s="18">
        <v>158</v>
      </c>
      <c r="BW9" s="16">
        <f t="shared" si="1"/>
        <v>5845</v>
      </c>
      <c r="BX9" s="16">
        <v>11131</v>
      </c>
      <c r="BY9" s="20">
        <f t="shared" si="2"/>
        <v>0.52511005300512081</v>
      </c>
    </row>
    <row r="10" spans="1:77" customFormat="1" ht="24.95" hidden="1" customHeight="1" x14ac:dyDescent="0.25">
      <c r="A10" s="12">
        <v>1</v>
      </c>
      <c r="B10" s="6" t="s">
        <v>74</v>
      </c>
      <c r="C10" s="7">
        <v>107</v>
      </c>
      <c r="D10" s="8" t="s">
        <v>111</v>
      </c>
      <c r="E10" s="17">
        <v>901</v>
      </c>
      <c r="F10" s="17">
        <v>3295</v>
      </c>
      <c r="G10" s="17">
        <v>2726</v>
      </c>
      <c r="H10" s="17">
        <v>159</v>
      </c>
      <c r="I10" s="17">
        <v>116</v>
      </c>
      <c r="J10" s="17"/>
      <c r="K10" s="17">
        <v>120</v>
      </c>
      <c r="L10" s="17">
        <v>4785</v>
      </c>
      <c r="M10" s="17"/>
      <c r="N10" s="17">
        <v>0</v>
      </c>
      <c r="O10" s="17"/>
      <c r="P10" s="17"/>
      <c r="Q10" s="17"/>
      <c r="R10" s="17"/>
      <c r="S10" s="17"/>
      <c r="T10" s="17"/>
      <c r="U10" s="17"/>
      <c r="V10" s="17"/>
      <c r="W10" s="17">
        <v>18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54</v>
      </c>
      <c r="AL10" s="17">
        <v>68</v>
      </c>
      <c r="AM10" s="17">
        <v>8</v>
      </c>
      <c r="AN10" s="17"/>
      <c r="AO10" s="17"/>
      <c r="AP10" s="17"/>
      <c r="AQ10" s="17">
        <v>3</v>
      </c>
      <c r="AR10" s="17"/>
      <c r="AS10" s="17"/>
      <c r="AT10" s="17"/>
      <c r="AU10" s="17"/>
      <c r="AV10" s="17"/>
      <c r="AW10" s="15" t="s">
        <v>6</v>
      </c>
      <c r="AX10" s="15" t="s">
        <v>6</v>
      </c>
      <c r="AY10" s="15" t="s">
        <v>6</v>
      </c>
      <c r="AZ10" s="15" t="s">
        <v>6</v>
      </c>
      <c r="BA10" s="15" t="s">
        <v>6</v>
      </c>
      <c r="BB10" s="15" t="s">
        <v>6</v>
      </c>
      <c r="BC10" s="15" t="s">
        <v>6</v>
      </c>
      <c r="BD10" s="15">
        <f>W10+AL10+AM10+AQ10+G10+H10+K10</f>
        <v>3102</v>
      </c>
      <c r="BE10" s="15" t="s">
        <v>6</v>
      </c>
      <c r="BF10" s="15" t="s">
        <v>6</v>
      </c>
      <c r="BG10" s="15" t="s">
        <v>6</v>
      </c>
      <c r="BH10" s="15" t="s">
        <v>6</v>
      </c>
      <c r="BI10" s="15" t="s">
        <v>6</v>
      </c>
      <c r="BJ10" s="15" t="s">
        <v>6</v>
      </c>
      <c r="BK10" s="15" t="s">
        <v>6</v>
      </c>
      <c r="BL10" s="15" t="s">
        <v>6</v>
      </c>
      <c r="BM10" s="15" t="s">
        <v>6</v>
      </c>
      <c r="BN10" s="15">
        <f t="shared" si="0"/>
        <v>3465</v>
      </c>
      <c r="BO10" s="15" t="s">
        <v>6</v>
      </c>
      <c r="BP10" s="15" t="s">
        <v>6</v>
      </c>
      <c r="BQ10" s="15" t="s">
        <v>6</v>
      </c>
      <c r="BR10" s="15" t="s">
        <v>6</v>
      </c>
      <c r="BS10" s="15" t="s">
        <v>6</v>
      </c>
      <c r="BT10" s="15" t="s">
        <v>6</v>
      </c>
      <c r="BU10" s="17">
        <v>6</v>
      </c>
      <c r="BV10" s="17">
        <v>286</v>
      </c>
      <c r="BW10" s="15">
        <f t="shared" si="1"/>
        <v>12545</v>
      </c>
      <c r="BX10" s="15">
        <v>21084</v>
      </c>
      <c r="BY10" s="19">
        <f t="shared" si="2"/>
        <v>0.5950009485866059</v>
      </c>
    </row>
    <row r="11" spans="1:77" customFormat="1" ht="24.95" hidden="1" customHeight="1" x14ac:dyDescent="0.25">
      <c r="A11" s="13">
        <v>1</v>
      </c>
      <c r="B11" s="9" t="s">
        <v>74</v>
      </c>
      <c r="C11" s="10">
        <v>110</v>
      </c>
      <c r="D11" s="11" t="s">
        <v>114</v>
      </c>
      <c r="E11" s="18">
        <v>344</v>
      </c>
      <c r="F11" s="18">
        <v>919</v>
      </c>
      <c r="G11" s="18">
        <v>761</v>
      </c>
      <c r="H11" s="18">
        <v>5</v>
      </c>
      <c r="I11" s="18">
        <v>2</v>
      </c>
      <c r="J11" s="18"/>
      <c r="K11" s="18">
        <v>4</v>
      </c>
      <c r="L11" s="18">
        <v>22</v>
      </c>
      <c r="M11" s="18"/>
      <c r="N11" s="18">
        <v>1</v>
      </c>
      <c r="O11" s="18"/>
      <c r="P11" s="18"/>
      <c r="Q11" s="18"/>
      <c r="R11" s="18"/>
      <c r="S11" s="18"/>
      <c r="T11" s="18">
        <v>1</v>
      </c>
      <c r="U11" s="18"/>
      <c r="V11" s="18"/>
      <c r="W11" s="18">
        <v>1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/>
      <c r="AF11" s="18"/>
      <c r="AG11" s="18"/>
      <c r="AH11" s="18"/>
      <c r="AI11" s="18"/>
      <c r="AJ11" s="18"/>
      <c r="AK11" s="18">
        <v>5</v>
      </c>
      <c r="AL11" s="18">
        <v>5</v>
      </c>
      <c r="AM11" s="18">
        <v>0</v>
      </c>
      <c r="AN11" s="18"/>
      <c r="AO11" s="18">
        <v>0</v>
      </c>
      <c r="AP11" s="18"/>
      <c r="AQ11" s="18">
        <v>0</v>
      </c>
      <c r="AR11" s="18"/>
      <c r="AS11" s="18">
        <v>0</v>
      </c>
      <c r="AT11" s="18"/>
      <c r="AU11" s="18">
        <v>1</v>
      </c>
      <c r="AV11" s="18"/>
      <c r="AW11" s="16" t="s">
        <v>6</v>
      </c>
      <c r="AX11" s="16" t="s">
        <v>6</v>
      </c>
      <c r="AY11" s="16" t="s">
        <v>6</v>
      </c>
      <c r="AZ11" s="16" t="s">
        <v>6</v>
      </c>
      <c r="BA11" s="16">
        <f>G11+H11+K11+N11+T11+W11+Y11+AL11+AA11+AM11+AO11+AC11+AQ11+AS11+AU11</f>
        <v>779</v>
      </c>
      <c r="BB11" s="16" t="s">
        <v>6</v>
      </c>
      <c r="BC11" s="16" t="s">
        <v>6</v>
      </c>
      <c r="BD11" s="16" t="s">
        <v>6</v>
      </c>
      <c r="BE11" s="16" t="s">
        <v>6</v>
      </c>
      <c r="BF11" s="16" t="s">
        <v>6</v>
      </c>
      <c r="BG11" s="16" t="s">
        <v>6</v>
      </c>
      <c r="BH11" s="16" t="s">
        <v>6</v>
      </c>
      <c r="BI11" s="16" t="s">
        <v>6</v>
      </c>
      <c r="BJ11" s="16" t="s">
        <v>6</v>
      </c>
      <c r="BK11" s="16" t="s">
        <v>6</v>
      </c>
      <c r="BL11" s="16" t="s">
        <v>6</v>
      </c>
      <c r="BM11" s="16" t="s">
        <v>6</v>
      </c>
      <c r="BN11" s="16">
        <f t="shared" si="0"/>
        <v>926</v>
      </c>
      <c r="BO11" s="16" t="s">
        <v>6</v>
      </c>
      <c r="BP11" s="16" t="s">
        <v>6</v>
      </c>
      <c r="BQ11" s="16" t="s">
        <v>6</v>
      </c>
      <c r="BR11" s="16" t="s">
        <v>6</v>
      </c>
      <c r="BS11" s="16" t="s">
        <v>6</v>
      </c>
      <c r="BT11" s="16" t="s">
        <v>6</v>
      </c>
      <c r="BU11" s="18">
        <v>1</v>
      </c>
      <c r="BV11" s="18">
        <v>46</v>
      </c>
      <c r="BW11" s="16">
        <f t="shared" si="1"/>
        <v>2118</v>
      </c>
      <c r="BX11" s="16">
        <v>3459</v>
      </c>
      <c r="BY11" s="20">
        <f t="shared" si="2"/>
        <v>0.61231569817866438</v>
      </c>
    </row>
    <row r="12" spans="1:77" customFormat="1" ht="24.95" hidden="1" customHeight="1" x14ac:dyDescent="0.25">
      <c r="A12" s="12">
        <v>2</v>
      </c>
      <c r="B12" s="6" t="s">
        <v>121</v>
      </c>
      <c r="C12" s="7">
        <v>4</v>
      </c>
      <c r="D12" s="8" t="s">
        <v>9</v>
      </c>
      <c r="E12" s="17">
        <v>404</v>
      </c>
      <c r="F12" s="17">
        <v>2273</v>
      </c>
      <c r="G12" s="17">
        <v>4671</v>
      </c>
      <c r="H12" s="17">
        <v>294</v>
      </c>
      <c r="I12" s="17">
        <v>13</v>
      </c>
      <c r="J12" s="17">
        <v>231</v>
      </c>
      <c r="K12" s="17">
        <v>11</v>
      </c>
      <c r="L12" s="17">
        <v>95</v>
      </c>
      <c r="M12" s="17"/>
      <c r="N12" s="17">
        <v>0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>
        <v>21</v>
      </c>
      <c r="AL12" s="17"/>
      <c r="AM12" s="17">
        <v>3</v>
      </c>
      <c r="AN12" s="17"/>
      <c r="AO12" s="17"/>
      <c r="AP12" s="17"/>
      <c r="AQ12" s="17"/>
      <c r="AR12" s="17"/>
      <c r="AS12" s="17"/>
      <c r="AT12" s="17"/>
      <c r="AU12" s="17"/>
      <c r="AV12" s="17"/>
      <c r="AW12" s="15" t="s">
        <v>6</v>
      </c>
      <c r="AX12" s="15" t="s">
        <v>6</v>
      </c>
      <c r="AY12" s="15" t="s">
        <v>6</v>
      </c>
      <c r="AZ12" s="15" t="s">
        <v>6</v>
      </c>
      <c r="BA12" s="15" t="s">
        <v>6</v>
      </c>
      <c r="BB12" s="15" t="s">
        <v>6</v>
      </c>
      <c r="BC12" s="15" t="s">
        <v>6</v>
      </c>
      <c r="BD12" s="15" t="s">
        <v>6</v>
      </c>
      <c r="BE12" s="15" t="s">
        <v>6</v>
      </c>
      <c r="BF12" s="15" t="s">
        <v>6</v>
      </c>
      <c r="BG12" s="15" t="s">
        <v>6</v>
      </c>
      <c r="BH12" s="15" t="s">
        <v>6</v>
      </c>
      <c r="BI12" s="15" t="s">
        <v>6</v>
      </c>
      <c r="BJ12" s="15" t="s">
        <v>6</v>
      </c>
      <c r="BK12" s="15" t="s">
        <v>6</v>
      </c>
      <c r="BL12" s="15" t="s">
        <v>6</v>
      </c>
      <c r="BM12" s="15" t="s">
        <v>6</v>
      </c>
      <c r="BN12" s="15">
        <f t="shared" si="0"/>
        <v>2307</v>
      </c>
      <c r="BO12" s="15" t="s">
        <v>6</v>
      </c>
      <c r="BP12" s="15">
        <f>AM12+G12+K12</f>
        <v>4685</v>
      </c>
      <c r="BQ12" s="15" t="s">
        <v>6</v>
      </c>
      <c r="BR12" s="15" t="s">
        <v>6</v>
      </c>
      <c r="BS12" s="15" t="s">
        <v>6</v>
      </c>
      <c r="BT12" s="15" t="s">
        <v>6</v>
      </c>
      <c r="BU12" s="17">
        <v>5</v>
      </c>
      <c r="BV12" s="17">
        <v>184</v>
      </c>
      <c r="BW12" s="15">
        <f t="shared" si="1"/>
        <v>8205</v>
      </c>
      <c r="BX12" s="15">
        <v>12290</v>
      </c>
      <c r="BY12" s="19">
        <f t="shared" si="2"/>
        <v>0.66761594792514245</v>
      </c>
    </row>
    <row r="13" spans="1:77" customFormat="1" ht="24.95" hidden="1" customHeight="1" x14ac:dyDescent="0.25">
      <c r="A13" s="13">
        <v>2</v>
      </c>
      <c r="B13" s="9" t="s">
        <v>121</v>
      </c>
      <c r="C13" s="10">
        <v>18</v>
      </c>
      <c r="D13" s="11" t="s">
        <v>23</v>
      </c>
      <c r="E13" s="18">
        <v>1092</v>
      </c>
      <c r="F13" s="18">
        <v>1075</v>
      </c>
      <c r="G13" s="18">
        <v>1039</v>
      </c>
      <c r="H13" s="18">
        <v>1076</v>
      </c>
      <c r="I13" s="18">
        <v>17</v>
      </c>
      <c r="J13" s="18"/>
      <c r="K13" s="18">
        <v>14</v>
      </c>
      <c r="L13" s="18">
        <v>103</v>
      </c>
      <c r="M13" s="18"/>
      <c r="N13" s="18">
        <v>4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>
        <v>0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>
        <v>11</v>
      </c>
      <c r="AL13" s="18"/>
      <c r="AM13" s="18">
        <v>2</v>
      </c>
      <c r="AN13" s="18"/>
      <c r="AO13" s="18">
        <v>1</v>
      </c>
      <c r="AP13" s="18"/>
      <c r="AQ13" s="18"/>
      <c r="AR13" s="18"/>
      <c r="AS13" s="18"/>
      <c r="AT13" s="18"/>
      <c r="AU13" s="18">
        <v>0</v>
      </c>
      <c r="AV13" s="18"/>
      <c r="AW13" s="16" t="s">
        <v>6</v>
      </c>
      <c r="AX13" s="16" t="s">
        <v>6</v>
      </c>
      <c r="AY13" s="16" t="s">
        <v>6</v>
      </c>
      <c r="AZ13" s="16" t="s">
        <v>6</v>
      </c>
      <c r="BA13" s="16" t="s">
        <v>6</v>
      </c>
      <c r="BB13" s="16" t="s">
        <v>6</v>
      </c>
      <c r="BC13" s="16" t="s">
        <v>6</v>
      </c>
      <c r="BD13" s="16" t="s">
        <v>6</v>
      </c>
      <c r="BE13" s="16" t="s">
        <v>6</v>
      </c>
      <c r="BF13" s="16" t="s">
        <v>6</v>
      </c>
      <c r="BG13" s="16">
        <f>G13+K13+N13+AA13+AM13+AO13+AU13</f>
        <v>1060</v>
      </c>
      <c r="BH13" s="16" t="s">
        <v>6</v>
      </c>
      <c r="BI13" s="16" t="s">
        <v>6</v>
      </c>
      <c r="BJ13" s="16" t="s">
        <v>6</v>
      </c>
      <c r="BK13" s="16" t="s">
        <v>6</v>
      </c>
      <c r="BL13" s="16" t="s">
        <v>6</v>
      </c>
      <c r="BM13" s="16" t="s">
        <v>6</v>
      </c>
      <c r="BN13" s="16">
        <f t="shared" si="0"/>
        <v>1103</v>
      </c>
      <c r="BO13" s="16" t="s">
        <v>6</v>
      </c>
      <c r="BP13" s="16" t="s">
        <v>6</v>
      </c>
      <c r="BQ13" s="16" t="s">
        <v>6</v>
      </c>
      <c r="BR13" s="16" t="s">
        <v>6</v>
      </c>
      <c r="BS13" s="16" t="s">
        <v>6</v>
      </c>
      <c r="BT13" s="16" t="s">
        <v>6</v>
      </c>
      <c r="BU13" s="18">
        <v>0</v>
      </c>
      <c r="BV13" s="18">
        <v>135</v>
      </c>
      <c r="BW13" s="16">
        <f t="shared" si="1"/>
        <v>4569</v>
      </c>
      <c r="BX13" s="16">
        <v>7069</v>
      </c>
      <c r="BY13" s="20">
        <f t="shared" si="2"/>
        <v>0.64634318856981177</v>
      </c>
    </row>
    <row r="14" spans="1:77" customFormat="1" ht="24.95" hidden="1" customHeight="1" x14ac:dyDescent="0.25">
      <c r="A14" s="12">
        <v>2</v>
      </c>
      <c r="B14" s="6" t="s">
        <v>121</v>
      </c>
      <c r="C14" s="7">
        <v>27</v>
      </c>
      <c r="D14" s="8" t="s">
        <v>31</v>
      </c>
      <c r="E14" s="17">
        <v>386</v>
      </c>
      <c r="F14" s="17">
        <v>893</v>
      </c>
      <c r="G14" s="17">
        <v>1270</v>
      </c>
      <c r="H14" s="17">
        <v>10</v>
      </c>
      <c r="I14" s="17">
        <v>15</v>
      </c>
      <c r="J14" s="17"/>
      <c r="K14" s="17">
        <v>4</v>
      </c>
      <c r="L14" s="17">
        <v>110</v>
      </c>
      <c r="M14" s="17"/>
      <c r="N14" s="17">
        <v>0</v>
      </c>
      <c r="O14" s="17"/>
      <c r="P14" s="17"/>
      <c r="Q14" s="17"/>
      <c r="R14" s="17"/>
      <c r="S14" s="17"/>
      <c r="T14" s="17"/>
      <c r="U14" s="17"/>
      <c r="V14" s="17"/>
      <c r="W14" s="17">
        <v>4</v>
      </c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>
        <v>16</v>
      </c>
      <c r="AL14" s="17">
        <v>16</v>
      </c>
      <c r="AM14" s="17">
        <v>1</v>
      </c>
      <c r="AN14" s="17"/>
      <c r="AO14" s="17"/>
      <c r="AP14" s="17"/>
      <c r="AQ14" s="17">
        <v>1</v>
      </c>
      <c r="AR14" s="17"/>
      <c r="AS14" s="17"/>
      <c r="AT14" s="17"/>
      <c r="AU14" s="17"/>
      <c r="AV14" s="17"/>
      <c r="AW14" s="15" t="s">
        <v>6</v>
      </c>
      <c r="AX14" s="15" t="s">
        <v>6</v>
      </c>
      <c r="AY14" s="15" t="s">
        <v>6</v>
      </c>
      <c r="AZ14" s="15" t="s">
        <v>6</v>
      </c>
      <c r="BA14" s="15" t="s">
        <v>6</v>
      </c>
      <c r="BB14" s="15" t="s">
        <v>6</v>
      </c>
      <c r="BC14" s="15" t="s">
        <v>6</v>
      </c>
      <c r="BD14" s="15">
        <f>W14+AL14+AM14+AQ14+G14+H14+K14</f>
        <v>1306</v>
      </c>
      <c r="BE14" s="15" t="s">
        <v>6</v>
      </c>
      <c r="BF14" s="15" t="s">
        <v>6</v>
      </c>
      <c r="BG14" s="15" t="s">
        <v>6</v>
      </c>
      <c r="BH14" s="15" t="s">
        <v>6</v>
      </c>
      <c r="BI14" s="15" t="s">
        <v>6</v>
      </c>
      <c r="BJ14" s="15" t="s">
        <v>6</v>
      </c>
      <c r="BK14" s="15" t="s">
        <v>6</v>
      </c>
      <c r="BL14" s="15" t="s">
        <v>6</v>
      </c>
      <c r="BM14" s="15" t="s">
        <v>6</v>
      </c>
      <c r="BN14" s="15">
        <f t="shared" si="0"/>
        <v>924</v>
      </c>
      <c r="BO14" s="15" t="s">
        <v>6</v>
      </c>
      <c r="BP14" s="15" t="s">
        <v>6</v>
      </c>
      <c r="BQ14" s="15" t="s">
        <v>6</v>
      </c>
      <c r="BR14" s="15" t="s">
        <v>6</v>
      </c>
      <c r="BS14" s="15" t="s">
        <v>6</v>
      </c>
      <c r="BT14" s="15" t="s">
        <v>6</v>
      </c>
      <c r="BU14" s="17">
        <v>1</v>
      </c>
      <c r="BV14" s="17">
        <v>76</v>
      </c>
      <c r="BW14" s="15">
        <f t="shared" si="1"/>
        <v>2803</v>
      </c>
      <c r="BX14" s="15">
        <v>4886</v>
      </c>
      <c r="BY14" s="19">
        <f t="shared" si="2"/>
        <v>0.57367990176013106</v>
      </c>
    </row>
    <row r="15" spans="1:77" customFormat="1" ht="24.95" hidden="1" customHeight="1" x14ac:dyDescent="0.25">
      <c r="A15" s="13">
        <v>2</v>
      </c>
      <c r="B15" s="9" t="s">
        <v>121</v>
      </c>
      <c r="C15" s="10">
        <v>36</v>
      </c>
      <c r="D15" s="11" t="s">
        <v>40</v>
      </c>
      <c r="E15" s="18">
        <v>1750</v>
      </c>
      <c r="F15" s="18">
        <v>1325</v>
      </c>
      <c r="G15" s="18">
        <v>2256</v>
      </c>
      <c r="H15" s="18"/>
      <c r="I15" s="18">
        <v>472</v>
      </c>
      <c r="J15" s="18"/>
      <c r="K15" s="18">
        <v>34</v>
      </c>
      <c r="L15" s="18"/>
      <c r="M15" s="18"/>
      <c r="N15" s="18">
        <v>0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>
        <v>2</v>
      </c>
      <c r="AN15" s="18"/>
      <c r="AO15" s="18"/>
      <c r="AP15" s="18"/>
      <c r="AQ15" s="18"/>
      <c r="AR15" s="18"/>
      <c r="AS15" s="18"/>
      <c r="AT15" s="18"/>
      <c r="AU15" s="18"/>
      <c r="AV15" s="18"/>
      <c r="AW15" s="16" t="s">
        <v>6</v>
      </c>
      <c r="AX15" s="16" t="s">
        <v>6</v>
      </c>
      <c r="AY15" s="16" t="s">
        <v>6</v>
      </c>
      <c r="AZ15" s="16" t="s">
        <v>6</v>
      </c>
      <c r="BA15" s="16" t="s">
        <v>6</v>
      </c>
      <c r="BB15" s="16" t="s">
        <v>6</v>
      </c>
      <c r="BC15" s="16" t="s">
        <v>6</v>
      </c>
      <c r="BD15" s="16" t="s">
        <v>6</v>
      </c>
      <c r="BE15" s="16" t="s">
        <v>6</v>
      </c>
      <c r="BF15" s="16" t="s">
        <v>6</v>
      </c>
      <c r="BG15" s="16" t="s">
        <v>6</v>
      </c>
      <c r="BH15" s="16" t="s">
        <v>6</v>
      </c>
      <c r="BI15" s="16" t="s">
        <v>6</v>
      </c>
      <c r="BJ15" s="16" t="s">
        <v>6</v>
      </c>
      <c r="BK15" s="16" t="s">
        <v>6</v>
      </c>
      <c r="BL15" s="16" t="s">
        <v>6</v>
      </c>
      <c r="BM15" s="16" t="s">
        <v>6</v>
      </c>
      <c r="BN15" s="16" t="s">
        <v>6</v>
      </c>
      <c r="BO15" s="16" t="s">
        <v>6</v>
      </c>
      <c r="BP15" s="16">
        <f>AM15+G15+K15</f>
        <v>2292</v>
      </c>
      <c r="BQ15" s="16" t="s">
        <v>6</v>
      </c>
      <c r="BR15" s="16" t="s">
        <v>6</v>
      </c>
      <c r="BS15" s="16" t="s">
        <v>6</v>
      </c>
      <c r="BT15" s="16" t="s">
        <v>6</v>
      </c>
      <c r="BU15" s="18">
        <v>2</v>
      </c>
      <c r="BV15" s="18">
        <v>199</v>
      </c>
      <c r="BW15" s="16">
        <f t="shared" si="1"/>
        <v>6040</v>
      </c>
      <c r="BX15" s="16">
        <v>9494</v>
      </c>
      <c r="BY15" s="20">
        <f t="shared" si="2"/>
        <v>0.63619127870233827</v>
      </c>
    </row>
    <row r="16" spans="1:77" customFormat="1" ht="24.95" hidden="1" customHeight="1" x14ac:dyDescent="0.25">
      <c r="A16" s="12">
        <v>2</v>
      </c>
      <c r="B16" s="6" t="s">
        <v>121</v>
      </c>
      <c r="C16" s="7">
        <v>46</v>
      </c>
      <c r="D16" s="8" t="s">
        <v>50</v>
      </c>
      <c r="E16" s="17">
        <v>186</v>
      </c>
      <c r="F16" s="17">
        <v>3392</v>
      </c>
      <c r="G16" s="17">
        <v>4435</v>
      </c>
      <c r="H16" s="17">
        <v>3166</v>
      </c>
      <c r="I16" s="17">
        <v>60</v>
      </c>
      <c r="J16" s="17"/>
      <c r="K16" s="17">
        <v>1921</v>
      </c>
      <c r="L16" s="17">
        <v>200</v>
      </c>
      <c r="M16" s="17"/>
      <c r="N16" s="17">
        <v>157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>
        <v>19</v>
      </c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5" t="s">
        <v>6</v>
      </c>
      <c r="AX16" s="15" t="s">
        <v>6</v>
      </c>
      <c r="AY16" s="15" t="s">
        <v>6</v>
      </c>
      <c r="AZ16" s="15" t="s">
        <v>6</v>
      </c>
      <c r="BA16" s="15" t="s">
        <v>6</v>
      </c>
      <c r="BB16" s="15" t="s">
        <v>6</v>
      </c>
      <c r="BC16" s="15" t="s">
        <v>6</v>
      </c>
      <c r="BD16" s="15" t="s">
        <v>6</v>
      </c>
      <c r="BE16" s="15" t="s">
        <v>6</v>
      </c>
      <c r="BF16" s="15" t="s">
        <v>6</v>
      </c>
      <c r="BG16" s="15" t="s">
        <v>6</v>
      </c>
      <c r="BH16" s="15" t="s">
        <v>6</v>
      </c>
      <c r="BI16" s="15" t="s">
        <v>6</v>
      </c>
      <c r="BJ16" s="15" t="s">
        <v>6</v>
      </c>
      <c r="BK16" s="15" t="s">
        <v>6</v>
      </c>
      <c r="BL16" s="15" t="s">
        <v>6</v>
      </c>
      <c r="BM16" s="15" t="s">
        <v>6</v>
      </c>
      <c r="BN16" s="15">
        <f t="shared" ref="BN16:BN23" si="3">AK16+F16+I16</f>
        <v>3471</v>
      </c>
      <c r="BO16" s="15" t="s">
        <v>6</v>
      </c>
      <c r="BP16" s="15" t="s">
        <v>6</v>
      </c>
      <c r="BQ16" s="15" t="s">
        <v>6</v>
      </c>
      <c r="BR16" s="15" t="s">
        <v>6</v>
      </c>
      <c r="BS16" s="15" t="s">
        <v>6</v>
      </c>
      <c r="BT16" s="15" t="s">
        <v>6</v>
      </c>
      <c r="BU16" s="17">
        <v>0</v>
      </c>
      <c r="BV16" s="17">
        <v>347</v>
      </c>
      <c r="BW16" s="15">
        <f t="shared" si="1"/>
        <v>13883</v>
      </c>
      <c r="BX16" s="15">
        <v>20775</v>
      </c>
      <c r="BY16" s="19">
        <f t="shared" si="2"/>
        <v>0.66825511432009632</v>
      </c>
    </row>
    <row r="17" spans="1:77" customFormat="1" ht="24.95" hidden="1" customHeight="1" x14ac:dyDescent="0.25">
      <c r="A17" s="13">
        <v>2</v>
      </c>
      <c r="B17" s="9" t="s">
        <v>121</v>
      </c>
      <c r="C17" s="10">
        <v>55</v>
      </c>
      <c r="D17" s="11" t="s">
        <v>59</v>
      </c>
      <c r="E17" s="18">
        <v>983</v>
      </c>
      <c r="F17" s="18">
        <v>803</v>
      </c>
      <c r="G17" s="18">
        <v>1100</v>
      </c>
      <c r="H17" s="18">
        <v>152</v>
      </c>
      <c r="I17" s="18">
        <v>20</v>
      </c>
      <c r="J17" s="18">
        <v>253</v>
      </c>
      <c r="K17" s="18">
        <v>814</v>
      </c>
      <c r="L17" s="18">
        <v>66</v>
      </c>
      <c r="M17" s="18"/>
      <c r="N17" s="18">
        <v>11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>
        <v>3</v>
      </c>
      <c r="AL17" s="18"/>
      <c r="AM17" s="18"/>
      <c r="AN17" s="18"/>
      <c r="AO17" s="18">
        <v>1</v>
      </c>
      <c r="AP17" s="18"/>
      <c r="AQ17" s="18"/>
      <c r="AR17" s="18"/>
      <c r="AS17" s="18"/>
      <c r="AT17" s="18"/>
      <c r="AU17" s="18"/>
      <c r="AV17" s="18"/>
      <c r="AW17" s="16" t="s">
        <v>6</v>
      </c>
      <c r="AX17" s="16" t="s">
        <v>6</v>
      </c>
      <c r="AY17" s="16" t="s">
        <v>6</v>
      </c>
      <c r="AZ17" s="16" t="s">
        <v>6</v>
      </c>
      <c r="BA17" s="16" t="s">
        <v>6</v>
      </c>
      <c r="BB17" s="16" t="s">
        <v>6</v>
      </c>
      <c r="BC17" s="16" t="s">
        <v>6</v>
      </c>
      <c r="BD17" s="16" t="s">
        <v>6</v>
      </c>
      <c r="BE17" s="16" t="s">
        <v>6</v>
      </c>
      <c r="BF17" s="16" t="s">
        <v>6</v>
      </c>
      <c r="BG17" s="16" t="s">
        <v>6</v>
      </c>
      <c r="BH17" s="16" t="s">
        <v>6</v>
      </c>
      <c r="BI17" s="16" t="s">
        <v>6</v>
      </c>
      <c r="BJ17" s="16" t="s">
        <v>6</v>
      </c>
      <c r="BK17" s="16" t="s">
        <v>6</v>
      </c>
      <c r="BL17" s="16" t="s">
        <v>6</v>
      </c>
      <c r="BM17" s="16" t="s">
        <v>6</v>
      </c>
      <c r="BN17" s="16">
        <f t="shared" si="3"/>
        <v>826</v>
      </c>
      <c r="BO17" s="16" t="s">
        <v>6</v>
      </c>
      <c r="BP17" s="16" t="s">
        <v>6</v>
      </c>
      <c r="BQ17" s="16">
        <f>AO17+G17+N17</f>
        <v>1112</v>
      </c>
      <c r="BR17" s="16" t="s">
        <v>6</v>
      </c>
      <c r="BS17" s="16" t="s">
        <v>6</v>
      </c>
      <c r="BT17" s="16" t="s">
        <v>6</v>
      </c>
      <c r="BU17" s="18">
        <v>0</v>
      </c>
      <c r="BV17" s="18">
        <v>188</v>
      </c>
      <c r="BW17" s="16">
        <f t="shared" si="1"/>
        <v>4394</v>
      </c>
      <c r="BX17" s="16">
        <v>7521</v>
      </c>
      <c r="BY17" s="20">
        <f t="shared" si="2"/>
        <v>0.5842308203696317</v>
      </c>
    </row>
    <row r="18" spans="1:77" customFormat="1" ht="24.95" hidden="1" customHeight="1" x14ac:dyDescent="0.25">
      <c r="A18" s="12">
        <v>2</v>
      </c>
      <c r="B18" s="6" t="s">
        <v>121</v>
      </c>
      <c r="C18" s="7">
        <v>64</v>
      </c>
      <c r="D18" s="8" t="s">
        <v>68</v>
      </c>
      <c r="E18" s="17"/>
      <c r="F18" s="17">
        <v>3841</v>
      </c>
      <c r="G18" s="17">
        <v>3762</v>
      </c>
      <c r="H18" s="17">
        <v>99</v>
      </c>
      <c r="I18" s="17">
        <v>107</v>
      </c>
      <c r="J18" s="17"/>
      <c r="K18" s="17">
        <v>19</v>
      </c>
      <c r="L18" s="17">
        <v>167</v>
      </c>
      <c r="M18" s="17"/>
      <c r="N18" s="17">
        <v>10</v>
      </c>
      <c r="O18" s="17"/>
      <c r="P18" s="17"/>
      <c r="Q18" s="17"/>
      <c r="R18" s="17"/>
      <c r="S18" s="17"/>
      <c r="T18" s="17">
        <v>7</v>
      </c>
      <c r="U18" s="17"/>
      <c r="V18" s="17"/>
      <c r="W18" s="17">
        <v>26</v>
      </c>
      <c r="X18" s="17"/>
      <c r="Y18" s="17">
        <v>0</v>
      </c>
      <c r="Z18" s="17"/>
      <c r="AA18" s="17">
        <v>1</v>
      </c>
      <c r="AB18" s="17"/>
      <c r="AC18" s="17">
        <v>0</v>
      </c>
      <c r="AD18" s="17"/>
      <c r="AE18" s="17"/>
      <c r="AF18" s="17"/>
      <c r="AG18" s="17"/>
      <c r="AH18" s="17"/>
      <c r="AI18" s="17"/>
      <c r="AJ18" s="17"/>
      <c r="AK18" s="17">
        <v>106</v>
      </c>
      <c r="AL18" s="17">
        <v>143</v>
      </c>
      <c r="AM18" s="17">
        <v>3</v>
      </c>
      <c r="AN18" s="17"/>
      <c r="AO18" s="17">
        <v>0</v>
      </c>
      <c r="AP18" s="17"/>
      <c r="AQ18" s="17">
        <v>3</v>
      </c>
      <c r="AR18" s="17"/>
      <c r="AS18" s="17">
        <v>0</v>
      </c>
      <c r="AT18" s="17"/>
      <c r="AU18" s="17">
        <v>0</v>
      </c>
      <c r="AV18" s="17"/>
      <c r="AW18" s="15" t="s">
        <v>6</v>
      </c>
      <c r="AX18" s="15" t="s">
        <v>6</v>
      </c>
      <c r="AY18" s="15" t="s">
        <v>6</v>
      </c>
      <c r="AZ18" s="15" t="s">
        <v>6</v>
      </c>
      <c r="BA18" s="15">
        <f>G18+H18+K18+N18+T18+W18+Y18+AL18+AA18+AM18+AO18+AC18+AQ18+AS18+AU18</f>
        <v>4073</v>
      </c>
      <c r="BB18" s="15" t="s">
        <v>6</v>
      </c>
      <c r="BC18" s="15" t="s">
        <v>6</v>
      </c>
      <c r="BD18" s="15" t="s">
        <v>6</v>
      </c>
      <c r="BE18" s="15" t="s">
        <v>6</v>
      </c>
      <c r="BF18" s="15" t="s">
        <v>6</v>
      </c>
      <c r="BG18" s="15" t="s">
        <v>6</v>
      </c>
      <c r="BH18" s="15" t="s">
        <v>6</v>
      </c>
      <c r="BI18" s="15" t="s">
        <v>6</v>
      </c>
      <c r="BJ18" s="15" t="s">
        <v>6</v>
      </c>
      <c r="BK18" s="15" t="s">
        <v>6</v>
      </c>
      <c r="BL18" s="15" t="s">
        <v>6</v>
      </c>
      <c r="BM18" s="15" t="s">
        <v>6</v>
      </c>
      <c r="BN18" s="15">
        <f t="shared" si="3"/>
        <v>4054</v>
      </c>
      <c r="BO18" s="15" t="s">
        <v>6</v>
      </c>
      <c r="BP18" s="15" t="s">
        <v>6</v>
      </c>
      <c r="BQ18" s="15" t="s">
        <v>6</v>
      </c>
      <c r="BR18" s="15" t="s">
        <v>6</v>
      </c>
      <c r="BS18" s="15" t="s">
        <v>6</v>
      </c>
      <c r="BT18" s="15" t="s">
        <v>6</v>
      </c>
      <c r="BU18" s="17">
        <v>0</v>
      </c>
      <c r="BV18" s="17">
        <v>161</v>
      </c>
      <c r="BW18" s="15">
        <f t="shared" si="1"/>
        <v>8455</v>
      </c>
      <c r="BX18" s="15">
        <v>13441</v>
      </c>
      <c r="BY18" s="19">
        <f t="shared" si="2"/>
        <v>0.62904545792723754</v>
      </c>
    </row>
    <row r="19" spans="1:77" customFormat="1" ht="24.95" hidden="1" customHeight="1" x14ac:dyDescent="0.25">
      <c r="A19" s="13">
        <v>2</v>
      </c>
      <c r="B19" s="9" t="s">
        <v>121</v>
      </c>
      <c r="C19" s="10">
        <v>72</v>
      </c>
      <c r="D19" s="11" t="s">
        <v>76</v>
      </c>
      <c r="E19" s="18">
        <v>2458</v>
      </c>
      <c r="F19" s="18">
        <v>7480</v>
      </c>
      <c r="G19" s="18">
        <v>7254</v>
      </c>
      <c r="H19" s="18">
        <v>2849</v>
      </c>
      <c r="I19" s="18">
        <v>492</v>
      </c>
      <c r="J19" s="18"/>
      <c r="K19" s="18">
        <v>1532</v>
      </c>
      <c r="L19" s="18">
        <v>575</v>
      </c>
      <c r="M19" s="18"/>
      <c r="N19" s="18">
        <v>459</v>
      </c>
      <c r="O19" s="18">
        <v>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>
        <v>89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6" t="s">
        <v>6</v>
      </c>
      <c r="AX19" s="16" t="s">
        <v>6</v>
      </c>
      <c r="AY19" s="16" t="s">
        <v>6</v>
      </c>
      <c r="AZ19" s="16" t="s">
        <v>6</v>
      </c>
      <c r="BA19" s="16" t="s">
        <v>6</v>
      </c>
      <c r="BB19" s="16" t="s">
        <v>6</v>
      </c>
      <c r="BC19" s="16" t="s">
        <v>6</v>
      </c>
      <c r="BD19" s="16" t="s">
        <v>6</v>
      </c>
      <c r="BE19" s="16" t="s">
        <v>6</v>
      </c>
      <c r="BF19" s="16" t="s">
        <v>6</v>
      </c>
      <c r="BG19" s="16" t="s">
        <v>6</v>
      </c>
      <c r="BH19" s="16" t="s">
        <v>6</v>
      </c>
      <c r="BI19" s="16" t="s">
        <v>6</v>
      </c>
      <c r="BJ19" s="16" t="s">
        <v>6</v>
      </c>
      <c r="BK19" s="16" t="s">
        <v>6</v>
      </c>
      <c r="BL19" s="16" t="s">
        <v>6</v>
      </c>
      <c r="BM19" s="16" t="s">
        <v>6</v>
      </c>
      <c r="BN19" s="16">
        <f t="shared" si="3"/>
        <v>8061</v>
      </c>
      <c r="BO19" s="16" t="s">
        <v>6</v>
      </c>
      <c r="BP19" s="16" t="s">
        <v>6</v>
      </c>
      <c r="BQ19" s="16" t="s">
        <v>6</v>
      </c>
      <c r="BR19" s="16" t="s">
        <v>6</v>
      </c>
      <c r="BS19" s="16" t="s">
        <v>6</v>
      </c>
      <c r="BT19" s="16" t="s">
        <v>6</v>
      </c>
      <c r="BU19" s="18">
        <v>28</v>
      </c>
      <c r="BV19" s="18">
        <v>1931</v>
      </c>
      <c r="BW19" s="16">
        <f t="shared" si="1"/>
        <v>25147</v>
      </c>
      <c r="BX19" s="16">
        <v>55885</v>
      </c>
      <c r="BY19" s="20">
        <f t="shared" si="2"/>
        <v>0.44997763263845397</v>
      </c>
    </row>
    <row r="20" spans="1:77" customFormat="1" ht="24.95" hidden="1" customHeight="1" x14ac:dyDescent="0.25">
      <c r="A20" s="12">
        <v>3</v>
      </c>
      <c r="B20" s="6" t="s">
        <v>124</v>
      </c>
      <c r="C20" s="7">
        <v>7</v>
      </c>
      <c r="D20" s="8" t="s">
        <v>12</v>
      </c>
      <c r="E20" s="17">
        <v>763</v>
      </c>
      <c r="F20" s="17">
        <v>687</v>
      </c>
      <c r="G20" s="17">
        <v>314</v>
      </c>
      <c r="H20" s="17">
        <v>142</v>
      </c>
      <c r="I20" s="17">
        <v>2</v>
      </c>
      <c r="J20" s="17"/>
      <c r="K20" s="17">
        <v>4</v>
      </c>
      <c r="L20" s="17">
        <v>45</v>
      </c>
      <c r="M20" s="17"/>
      <c r="N20" s="17">
        <v>50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>
        <v>8</v>
      </c>
      <c r="AL20" s="17"/>
      <c r="AM20" s="17">
        <v>1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5" t="s">
        <v>6</v>
      </c>
      <c r="AX20" s="15" t="s">
        <v>6</v>
      </c>
      <c r="AY20" s="15" t="s">
        <v>6</v>
      </c>
      <c r="AZ20" s="15" t="s">
        <v>6</v>
      </c>
      <c r="BA20" s="15" t="s">
        <v>6</v>
      </c>
      <c r="BB20" s="15" t="s">
        <v>6</v>
      </c>
      <c r="BC20" s="15" t="s">
        <v>6</v>
      </c>
      <c r="BD20" s="15" t="s">
        <v>6</v>
      </c>
      <c r="BE20" s="15" t="s">
        <v>6</v>
      </c>
      <c r="BF20" s="15" t="s">
        <v>6</v>
      </c>
      <c r="BG20" s="15" t="s">
        <v>6</v>
      </c>
      <c r="BH20" s="15" t="s">
        <v>6</v>
      </c>
      <c r="BI20" s="15" t="s">
        <v>6</v>
      </c>
      <c r="BJ20" s="15" t="s">
        <v>6</v>
      </c>
      <c r="BK20" s="15" t="s">
        <v>6</v>
      </c>
      <c r="BL20" s="15" t="s">
        <v>6</v>
      </c>
      <c r="BM20" s="15" t="s">
        <v>6</v>
      </c>
      <c r="BN20" s="15">
        <f t="shared" si="3"/>
        <v>697</v>
      </c>
      <c r="BO20" s="15" t="s">
        <v>6</v>
      </c>
      <c r="BP20" s="15">
        <f>AM20+G20+K20</f>
        <v>319</v>
      </c>
      <c r="BQ20" s="15" t="s">
        <v>6</v>
      </c>
      <c r="BR20" s="15" t="s">
        <v>6</v>
      </c>
      <c r="BS20" s="15" t="s">
        <v>6</v>
      </c>
      <c r="BT20" s="15" t="s">
        <v>6</v>
      </c>
      <c r="BU20" s="17">
        <v>0</v>
      </c>
      <c r="BV20" s="17">
        <v>59</v>
      </c>
      <c r="BW20" s="15">
        <f t="shared" si="1"/>
        <v>2075</v>
      </c>
      <c r="BX20" s="15">
        <v>2562</v>
      </c>
      <c r="BY20" s="19">
        <f t="shared" si="2"/>
        <v>0.80991412958626074</v>
      </c>
    </row>
    <row r="21" spans="1:77" customFormat="1" ht="24.95" hidden="1" customHeight="1" x14ac:dyDescent="0.25">
      <c r="A21" s="13">
        <v>3</v>
      </c>
      <c r="B21" s="9" t="s">
        <v>124</v>
      </c>
      <c r="C21" s="10">
        <v>17</v>
      </c>
      <c r="D21" s="11" t="s">
        <v>22</v>
      </c>
      <c r="E21" s="18">
        <v>2705</v>
      </c>
      <c r="F21" s="18">
        <v>5092</v>
      </c>
      <c r="G21" s="18">
        <v>4515</v>
      </c>
      <c r="H21" s="18">
        <v>181</v>
      </c>
      <c r="I21" s="18">
        <v>56</v>
      </c>
      <c r="J21" s="18">
        <v>1470</v>
      </c>
      <c r="K21" s="18">
        <v>148</v>
      </c>
      <c r="L21" s="18">
        <v>263</v>
      </c>
      <c r="M21" s="18"/>
      <c r="N21" s="18">
        <v>24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>
        <v>4</v>
      </c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>
        <v>52</v>
      </c>
      <c r="AL21" s="18">
        <v>113</v>
      </c>
      <c r="AM21" s="18"/>
      <c r="AN21" s="18"/>
      <c r="AO21" s="18">
        <v>1</v>
      </c>
      <c r="AP21" s="18"/>
      <c r="AQ21" s="18"/>
      <c r="AR21" s="18"/>
      <c r="AS21" s="18">
        <v>0</v>
      </c>
      <c r="AT21" s="18"/>
      <c r="AU21" s="18"/>
      <c r="AV21" s="18"/>
      <c r="AW21" s="16" t="s">
        <v>6</v>
      </c>
      <c r="AX21" s="16" t="s">
        <v>6</v>
      </c>
      <c r="AY21" s="16" t="s">
        <v>6</v>
      </c>
      <c r="AZ21" s="16" t="s">
        <v>6</v>
      </c>
      <c r="BA21" s="16" t="s">
        <v>6</v>
      </c>
      <c r="BB21" s="16" t="s">
        <v>6</v>
      </c>
      <c r="BC21" s="16" t="s">
        <v>6</v>
      </c>
      <c r="BD21" s="16" t="s">
        <v>6</v>
      </c>
      <c r="BE21" s="16" t="s">
        <v>6</v>
      </c>
      <c r="BF21" s="16">
        <f>G21+H21+N21+Y21+AL21+AO21+AS21</f>
        <v>4838</v>
      </c>
      <c r="BG21" s="16" t="s">
        <v>6</v>
      </c>
      <c r="BH21" s="16" t="s">
        <v>6</v>
      </c>
      <c r="BI21" s="16" t="s">
        <v>6</v>
      </c>
      <c r="BJ21" s="16" t="s">
        <v>6</v>
      </c>
      <c r="BK21" s="16" t="s">
        <v>6</v>
      </c>
      <c r="BL21" s="16" t="s">
        <v>6</v>
      </c>
      <c r="BM21" s="16" t="s">
        <v>6</v>
      </c>
      <c r="BN21" s="16">
        <f t="shared" si="3"/>
        <v>5200</v>
      </c>
      <c r="BO21" s="16" t="s">
        <v>6</v>
      </c>
      <c r="BP21" s="16" t="s">
        <v>6</v>
      </c>
      <c r="BQ21" s="16" t="s">
        <v>6</v>
      </c>
      <c r="BR21" s="16" t="s">
        <v>6</v>
      </c>
      <c r="BS21" s="16" t="s">
        <v>6</v>
      </c>
      <c r="BT21" s="16" t="s">
        <v>6</v>
      </c>
      <c r="BU21" s="18">
        <v>2</v>
      </c>
      <c r="BV21" s="18">
        <v>396</v>
      </c>
      <c r="BW21" s="16">
        <f t="shared" si="1"/>
        <v>15022</v>
      </c>
      <c r="BX21" s="16">
        <v>21831</v>
      </c>
      <c r="BY21" s="20">
        <f t="shared" si="2"/>
        <v>0.68810407219092118</v>
      </c>
    </row>
    <row r="22" spans="1:77" customFormat="1" ht="24.95" hidden="1" customHeight="1" x14ac:dyDescent="0.25">
      <c r="A22" s="12">
        <v>3</v>
      </c>
      <c r="B22" s="6" t="s">
        <v>124</v>
      </c>
      <c r="C22" s="7">
        <v>31</v>
      </c>
      <c r="D22" s="8" t="s">
        <v>35</v>
      </c>
      <c r="E22" s="17">
        <v>154</v>
      </c>
      <c r="F22" s="17">
        <v>2407</v>
      </c>
      <c r="G22" s="17">
        <v>3029</v>
      </c>
      <c r="H22" s="17">
        <v>43</v>
      </c>
      <c r="I22" s="17">
        <v>30</v>
      </c>
      <c r="J22" s="17">
        <v>2096</v>
      </c>
      <c r="K22" s="17">
        <v>19</v>
      </c>
      <c r="L22" s="17">
        <v>39</v>
      </c>
      <c r="M22" s="17"/>
      <c r="N22" s="17">
        <v>0</v>
      </c>
      <c r="O22" s="17"/>
      <c r="P22" s="17"/>
      <c r="Q22" s="17"/>
      <c r="R22" s="17"/>
      <c r="S22" s="17"/>
      <c r="T22" s="17"/>
      <c r="U22" s="17"/>
      <c r="V22" s="17"/>
      <c r="W22" s="17">
        <v>4</v>
      </c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>
        <v>81</v>
      </c>
      <c r="AJ22" s="17"/>
      <c r="AK22" s="17">
        <v>36</v>
      </c>
      <c r="AL22" s="17">
        <v>39</v>
      </c>
      <c r="AM22" s="17">
        <v>3</v>
      </c>
      <c r="AN22" s="17"/>
      <c r="AO22" s="17"/>
      <c r="AP22" s="17"/>
      <c r="AQ22" s="17">
        <v>0</v>
      </c>
      <c r="AR22" s="17"/>
      <c r="AS22" s="17"/>
      <c r="AT22" s="17"/>
      <c r="AU22" s="17"/>
      <c r="AV22" s="17"/>
      <c r="AW22" s="15" t="s">
        <v>6</v>
      </c>
      <c r="AX22" s="15" t="s">
        <v>6</v>
      </c>
      <c r="AY22" s="15" t="s">
        <v>6</v>
      </c>
      <c r="AZ22" s="15" t="s">
        <v>6</v>
      </c>
      <c r="BA22" s="15" t="s">
        <v>6</v>
      </c>
      <c r="BB22" s="15" t="s">
        <v>6</v>
      </c>
      <c r="BC22" s="15" t="s">
        <v>6</v>
      </c>
      <c r="BD22" s="15">
        <f>W22+AL22+AM22+AQ22+G22+H22+K22</f>
        <v>3137</v>
      </c>
      <c r="BE22" s="15" t="s">
        <v>6</v>
      </c>
      <c r="BF22" s="15" t="s">
        <v>6</v>
      </c>
      <c r="BG22" s="15" t="s">
        <v>6</v>
      </c>
      <c r="BH22" s="15" t="s">
        <v>6</v>
      </c>
      <c r="BI22" s="15" t="s">
        <v>6</v>
      </c>
      <c r="BJ22" s="15" t="s">
        <v>6</v>
      </c>
      <c r="BK22" s="15" t="s">
        <v>6</v>
      </c>
      <c r="BL22" s="15">
        <f>AI22+E22+J22</f>
        <v>2331</v>
      </c>
      <c r="BM22" s="15" t="s">
        <v>6</v>
      </c>
      <c r="BN22" s="15">
        <f t="shared" si="3"/>
        <v>2473</v>
      </c>
      <c r="BO22" s="15" t="s">
        <v>6</v>
      </c>
      <c r="BP22" s="15" t="s">
        <v>6</v>
      </c>
      <c r="BQ22" s="15" t="s">
        <v>6</v>
      </c>
      <c r="BR22" s="15" t="s">
        <v>6</v>
      </c>
      <c r="BS22" s="15" t="s">
        <v>6</v>
      </c>
      <c r="BT22" s="15" t="s">
        <v>6</v>
      </c>
      <c r="BU22" s="17">
        <v>0</v>
      </c>
      <c r="BV22" s="17">
        <v>217</v>
      </c>
      <c r="BW22" s="15">
        <f t="shared" si="1"/>
        <v>8197</v>
      </c>
      <c r="BX22" s="15">
        <v>11807</v>
      </c>
      <c r="BY22" s="19">
        <f t="shared" si="2"/>
        <v>0.69424917421868382</v>
      </c>
    </row>
    <row r="23" spans="1:77" customFormat="1" ht="24.95" hidden="1" customHeight="1" x14ac:dyDescent="0.25">
      <c r="A23" s="13">
        <v>3</v>
      </c>
      <c r="B23" s="9" t="s">
        <v>124</v>
      </c>
      <c r="C23" s="10">
        <v>52</v>
      </c>
      <c r="D23" s="11" t="s">
        <v>56</v>
      </c>
      <c r="E23" s="18">
        <v>6166</v>
      </c>
      <c r="F23" s="18">
        <v>4971</v>
      </c>
      <c r="G23" s="18">
        <v>9076</v>
      </c>
      <c r="H23" s="18">
        <v>595</v>
      </c>
      <c r="I23" s="18">
        <v>370</v>
      </c>
      <c r="J23" s="18">
        <v>2340</v>
      </c>
      <c r="K23" s="18">
        <v>2745</v>
      </c>
      <c r="L23" s="18">
        <v>715</v>
      </c>
      <c r="M23" s="18"/>
      <c r="N23" s="18">
        <v>414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>
        <v>109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6" t="s">
        <v>6</v>
      </c>
      <c r="AX23" s="16" t="s">
        <v>6</v>
      </c>
      <c r="AY23" s="16" t="s">
        <v>6</v>
      </c>
      <c r="AZ23" s="16" t="s">
        <v>6</v>
      </c>
      <c r="BA23" s="16" t="s">
        <v>6</v>
      </c>
      <c r="BB23" s="16" t="s">
        <v>6</v>
      </c>
      <c r="BC23" s="16" t="s">
        <v>6</v>
      </c>
      <c r="BD23" s="16" t="s">
        <v>6</v>
      </c>
      <c r="BE23" s="16" t="s">
        <v>6</v>
      </c>
      <c r="BF23" s="16" t="s">
        <v>6</v>
      </c>
      <c r="BG23" s="16" t="s">
        <v>6</v>
      </c>
      <c r="BH23" s="16" t="s">
        <v>6</v>
      </c>
      <c r="BI23" s="16" t="s">
        <v>6</v>
      </c>
      <c r="BJ23" s="16" t="s">
        <v>6</v>
      </c>
      <c r="BK23" s="16" t="s">
        <v>6</v>
      </c>
      <c r="BL23" s="16" t="s">
        <v>6</v>
      </c>
      <c r="BM23" s="16" t="s">
        <v>6</v>
      </c>
      <c r="BN23" s="16">
        <f t="shared" si="3"/>
        <v>5450</v>
      </c>
      <c r="BO23" s="16" t="s">
        <v>6</v>
      </c>
      <c r="BP23" s="16" t="s">
        <v>6</v>
      </c>
      <c r="BQ23" s="16" t="s">
        <v>6</v>
      </c>
      <c r="BR23" s="16" t="s">
        <v>6</v>
      </c>
      <c r="BS23" s="16" t="s">
        <v>6</v>
      </c>
      <c r="BT23" s="16" t="s">
        <v>6</v>
      </c>
      <c r="BU23" s="18">
        <v>11</v>
      </c>
      <c r="BV23" s="18">
        <v>1300</v>
      </c>
      <c r="BW23" s="16">
        <f t="shared" si="1"/>
        <v>28812</v>
      </c>
      <c r="BX23" s="16">
        <v>58773</v>
      </c>
      <c r="BY23" s="20">
        <f t="shared" si="2"/>
        <v>0.49022510336378949</v>
      </c>
    </row>
    <row r="24" spans="1:77" customFormat="1" ht="24.95" hidden="1" customHeight="1" x14ac:dyDescent="0.25">
      <c r="A24" s="12">
        <v>3</v>
      </c>
      <c r="B24" s="6" t="s">
        <v>124</v>
      </c>
      <c r="C24" s="7">
        <v>81</v>
      </c>
      <c r="D24" s="8" t="s">
        <v>85</v>
      </c>
      <c r="E24" s="17">
        <v>1157</v>
      </c>
      <c r="F24" s="17">
        <v>3704</v>
      </c>
      <c r="G24" s="17">
        <v>1698</v>
      </c>
      <c r="H24" s="17">
        <v>41</v>
      </c>
      <c r="I24" s="17">
        <v>845</v>
      </c>
      <c r="J24" s="17">
        <v>1337</v>
      </c>
      <c r="K24" s="17">
        <v>119</v>
      </c>
      <c r="L24" s="17">
        <v>43</v>
      </c>
      <c r="M24" s="17"/>
      <c r="N24" s="17">
        <v>3</v>
      </c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>
        <v>3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>
        <v>22</v>
      </c>
      <c r="AM24" s="17"/>
      <c r="AN24" s="17"/>
      <c r="AO24" s="17">
        <v>0</v>
      </c>
      <c r="AP24" s="17"/>
      <c r="AQ24" s="17"/>
      <c r="AR24" s="17"/>
      <c r="AS24" s="17">
        <v>0</v>
      </c>
      <c r="AT24" s="17"/>
      <c r="AU24" s="17"/>
      <c r="AV24" s="17"/>
      <c r="AW24" s="15" t="s">
        <v>6</v>
      </c>
      <c r="AX24" s="15" t="s">
        <v>6</v>
      </c>
      <c r="AY24" s="15" t="s">
        <v>6</v>
      </c>
      <c r="AZ24" s="15" t="s">
        <v>6</v>
      </c>
      <c r="BA24" s="15" t="s">
        <v>6</v>
      </c>
      <c r="BB24" s="15" t="s">
        <v>6</v>
      </c>
      <c r="BC24" s="15" t="s">
        <v>6</v>
      </c>
      <c r="BD24" s="15" t="s">
        <v>6</v>
      </c>
      <c r="BE24" s="15" t="s">
        <v>6</v>
      </c>
      <c r="BF24" s="15">
        <f>G24+H24+N24+Y24+AL24+AO24+AS24</f>
        <v>1767</v>
      </c>
      <c r="BG24" s="15" t="s">
        <v>6</v>
      </c>
      <c r="BH24" s="15" t="s">
        <v>6</v>
      </c>
      <c r="BI24" s="15" t="s">
        <v>6</v>
      </c>
      <c r="BJ24" s="15" t="s">
        <v>6</v>
      </c>
      <c r="BK24" s="15" t="s">
        <v>6</v>
      </c>
      <c r="BL24" s="15" t="s">
        <v>6</v>
      </c>
      <c r="BM24" s="15" t="s">
        <v>6</v>
      </c>
      <c r="BN24" s="15" t="s">
        <v>6</v>
      </c>
      <c r="BO24" s="15" t="s">
        <v>6</v>
      </c>
      <c r="BP24" s="15" t="s">
        <v>6</v>
      </c>
      <c r="BQ24" s="15" t="s">
        <v>6</v>
      </c>
      <c r="BR24" s="15" t="s">
        <v>6</v>
      </c>
      <c r="BS24" s="15" t="s">
        <v>6</v>
      </c>
      <c r="BT24" s="15" t="s">
        <v>6</v>
      </c>
      <c r="BU24" s="17">
        <v>1</v>
      </c>
      <c r="BV24" s="17">
        <v>266</v>
      </c>
      <c r="BW24" s="15">
        <f t="shared" si="1"/>
        <v>9239</v>
      </c>
      <c r="BX24" s="15">
        <v>14232</v>
      </c>
      <c r="BY24" s="19">
        <f t="shared" si="2"/>
        <v>0.64917088251826871</v>
      </c>
    </row>
    <row r="25" spans="1:77" customFormat="1" ht="24.95" hidden="1" customHeight="1" x14ac:dyDescent="0.25">
      <c r="A25" s="13">
        <v>3</v>
      </c>
      <c r="B25" s="9" t="s">
        <v>124</v>
      </c>
      <c r="C25" s="10">
        <v>94</v>
      </c>
      <c r="D25" s="11" t="s">
        <v>98</v>
      </c>
      <c r="E25" s="18">
        <v>612</v>
      </c>
      <c r="F25" s="18">
        <v>2464</v>
      </c>
      <c r="G25" s="18">
        <v>3947</v>
      </c>
      <c r="H25" s="18">
        <v>881</v>
      </c>
      <c r="I25" s="18">
        <v>113</v>
      </c>
      <c r="J25" s="18">
        <v>1518</v>
      </c>
      <c r="K25" s="18">
        <v>2015</v>
      </c>
      <c r="L25" s="18">
        <v>135</v>
      </c>
      <c r="M25" s="18">
        <v>597</v>
      </c>
      <c r="N25" s="18">
        <v>99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>
        <v>72</v>
      </c>
      <c r="AL25" s="18"/>
      <c r="AM25" s="18"/>
      <c r="AN25" s="18"/>
      <c r="AO25" s="18"/>
      <c r="AP25" s="18">
        <v>88</v>
      </c>
      <c r="AQ25" s="18"/>
      <c r="AR25" s="18"/>
      <c r="AS25" s="18"/>
      <c r="AT25" s="18"/>
      <c r="AU25" s="18"/>
      <c r="AV25" s="18"/>
      <c r="AW25" s="16" t="s">
        <v>6</v>
      </c>
      <c r="AX25" s="16" t="s">
        <v>6</v>
      </c>
      <c r="AY25" s="16" t="s">
        <v>6</v>
      </c>
      <c r="AZ25" s="16" t="s">
        <v>6</v>
      </c>
      <c r="BA25" s="16" t="s">
        <v>6</v>
      </c>
      <c r="BB25" s="16" t="s">
        <v>6</v>
      </c>
      <c r="BC25" s="16" t="s">
        <v>6</v>
      </c>
      <c r="BD25" s="16" t="s">
        <v>6</v>
      </c>
      <c r="BE25" s="16" t="s">
        <v>6</v>
      </c>
      <c r="BF25" s="16" t="s">
        <v>6</v>
      </c>
      <c r="BG25" s="16" t="s">
        <v>6</v>
      </c>
      <c r="BH25" s="16" t="s">
        <v>6</v>
      </c>
      <c r="BI25" s="16" t="s">
        <v>6</v>
      </c>
      <c r="BJ25" s="16" t="s">
        <v>6</v>
      </c>
      <c r="BK25" s="16" t="s">
        <v>6</v>
      </c>
      <c r="BL25" s="16" t="s">
        <v>6</v>
      </c>
      <c r="BM25" s="16" t="s">
        <v>6</v>
      </c>
      <c r="BN25" s="16">
        <f>AK25+F25+I25</f>
        <v>2649</v>
      </c>
      <c r="BO25" s="16" t="s">
        <v>6</v>
      </c>
      <c r="BP25" s="16" t="s">
        <v>6</v>
      </c>
      <c r="BQ25" s="16" t="s">
        <v>6</v>
      </c>
      <c r="BR25" s="16">
        <f>H25+J25+AP25</f>
        <v>2487</v>
      </c>
      <c r="BS25" s="16" t="s">
        <v>6</v>
      </c>
      <c r="BT25" s="16" t="s">
        <v>6</v>
      </c>
      <c r="BU25" s="18">
        <v>2</v>
      </c>
      <c r="BV25" s="18">
        <v>413</v>
      </c>
      <c r="BW25" s="16">
        <f t="shared" si="1"/>
        <v>12956</v>
      </c>
      <c r="BX25" s="16">
        <v>18989</v>
      </c>
      <c r="BY25" s="20">
        <f t="shared" si="2"/>
        <v>0.68228974669545517</v>
      </c>
    </row>
    <row r="26" spans="1:77" customFormat="1" ht="24.95" hidden="1" customHeight="1" x14ac:dyDescent="0.25">
      <c r="A26" s="12">
        <v>4</v>
      </c>
      <c r="B26" s="6" t="s">
        <v>49</v>
      </c>
      <c r="C26" s="7">
        <v>11</v>
      </c>
      <c r="D26" s="8" t="s">
        <v>16</v>
      </c>
      <c r="E26" s="17">
        <v>224</v>
      </c>
      <c r="F26" s="17">
        <v>1034</v>
      </c>
      <c r="G26" s="17">
        <v>973</v>
      </c>
      <c r="H26" s="17">
        <v>1795</v>
      </c>
      <c r="I26" s="17">
        <v>13</v>
      </c>
      <c r="J26" s="17"/>
      <c r="K26" s="17">
        <v>400</v>
      </c>
      <c r="L26" s="17"/>
      <c r="M26" s="17"/>
      <c r="N26" s="17">
        <v>6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>
        <v>3</v>
      </c>
      <c r="AL26" s="17"/>
      <c r="AM26" s="17"/>
      <c r="AN26" s="17"/>
      <c r="AO26" s="17">
        <v>0</v>
      </c>
      <c r="AP26" s="17"/>
      <c r="AQ26" s="17"/>
      <c r="AR26" s="17"/>
      <c r="AS26" s="17"/>
      <c r="AT26" s="17"/>
      <c r="AU26" s="17"/>
      <c r="AV26" s="17"/>
      <c r="AW26" s="15" t="s">
        <v>6</v>
      </c>
      <c r="AX26" s="15" t="s">
        <v>6</v>
      </c>
      <c r="AY26" s="15" t="s">
        <v>6</v>
      </c>
      <c r="AZ26" s="15" t="s">
        <v>6</v>
      </c>
      <c r="BA26" s="15" t="s">
        <v>6</v>
      </c>
      <c r="BB26" s="15" t="s">
        <v>6</v>
      </c>
      <c r="BC26" s="15" t="s">
        <v>6</v>
      </c>
      <c r="BD26" s="15" t="s">
        <v>6</v>
      </c>
      <c r="BE26" s="15" t="s">
        <v>6</v>
      </c>
      <c r="BF26" s="15" t="s">
        <v>6</v>
      </c>
      <c r="BG26" s="15" t="s">
        <v>6</v>
      </c>
      <c r="BH26" s="15" t="s">
        <v>6</v>
      </c>
      <c r="BI26" s="15" t="s">
        <v>6</v>
      </c>
      <c r="BJ26" s="15" t="s">
        <v>6</v>
      </c>
      <c r="BK26" s="15" t="s">
        <v>6</v>
      </c>
      <c r="BL26" s="15" t="s">
        <v>6</v>
      </c>
      <c r="BM26" s="15" t="s">
        <v>6</v>
      </c>
      <c r="BN26" s="15">
        <f>AK26+F26+I26</f>
        <v>1050</v>
      </c>
      <c r="BO26" s="15" t="s">
        <v>6</v>
      </c>
      <c r="BP26" s="15" t="s">
        <v>6</v>
      </c>
      <c r="BQ26" s="15">
        <f>AO26+G26+N26</f>
        <v>979</v>
      </c>
      <c r="BR26" s="15" t="s">
        <v>6</v>
      </c>
      <c r="BS26" s="15" t="s">
        <v>6</v>
      </c>
      <c r="BT26" s="15" t="s">
        <v>6</v>
      </c>
      <c r="BU26" s="17">
        <v>0</v>
      </c>
      <c r="BV26" s="17">
        <v>91</v>
      </c>
      <c r="BW26" s="15">
        <f t="shared" si="1"/>
        <v>4539</v>
      </c>
      <c r="BX26" s="15">
        <v>6363</v>
      </c>
      <c r="BY26" s="19">
        <f t="shared" si="2"/>
        <v>0.71334276284771336</v>
      </c>
    </row>
    <row r="27" spans="1:77" customFormat="1" ht="24.95" hidden="1" customHeight="1" x14ac:dyDescent="0.25">
      <c r="A27" s="13">
        <v>4</v>
      </c>
      <c r="B27" s="9" t="s">
        <v>49</v>
      </c>
      <c r="C27" s="10">
        <v>45</v>
      </c>
      <c r="D27" s="11" t="s">
        <v>49</v>
      </c>
      <c r="E27" s="18">
        <v>1191</v>
      </c>
      <c r="F27" s="18">
        <v>5951</v>
      </c>
      <c r="G27" s="18">
        <v>2338</v>
      </c>
      <c r="H27" s="18">
        <v>97</v>
      </c>
      <c r="I27" s="18">
        <v>5450</v>
      </c>
      <c r="J27" s="18"/>
      <c r="K27" s="18"/>
      <c r="L27" s="18">
        <v>298</v>
      </c>
      <c r="M27" s="18"/>
      <c r="N27" s="18">
        <v>32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>
        <v>72</v>
      </c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>
        <v>27</v>
      </c>
      <c r="AM27" s="18"/>
      <c r="AN27" s="18"/>
      <c r="AO27" s="18">
        <v>0</v>
      </c>
      <c r="AP27" s="18"/>
      <c r="AQ27" s="18"/>
      <c r="AR27" s="18"/>
      <c r="AS27" s="18">
        <v>0</v>
      </c>
      <c r="AT27" s="18"/>
      <c r="AU27" s="18"/>
      <c r="AV27" s="18"/>
      <c r="AW27" s="16" t="s">
        <v>6</v>
      </c>
      <c r="AX27" s="16" t="s">
        <v>6</v>
      </c>
      <c r="AY27" s="16" t="s">
        <v>6</v>
      </c>
      <c r="AZ27" s="16" t="s">
        <v>6</v>
      </c>
      <c r="BA27" s="16" t="s">
        <v>6</v>
      </c>
      <c r="BB27" s="16" t="s">
        <v>6</v>
      </c>
      <c r="BC27" s="16" t="s">
        <v>6</v>
      </c>
      <c r="BD27" s="16" t="s">
        <v>6</v>
      </c>
      <c r="BE27" s="16" t="s">
        <v>6</v>
      </c>
      <c r="BF27" s="16">
        <f>G27+H27+N27+Y27+AL27+AO27+AS27</f>
        <v>2566</v>
      </c>
      <c r="BG27" s="16" t="s">
        <v>6</v>
      </c>
      <c r="BH27" s="16" t="s">
        <v>6</v>
      </c>
      <c r="BI27" s="16" t="s">
        <v>6</v>
      </c>
      <c r="BJ27" s="16" t="s">
        <v>6</v>
      </c>
      <c r="BK27" s="16" t="s">
        <v>6</v>
      </c>
      <c r="BL27" s="16" t="s">
        <v>6</v>
      </c>
      <c r="BM27" s="16" t="s">
        <v>6</v>
      </c>
      <c r="BN27" s="16" t="s">
        <v>6</v>
      </c>
      <c r="BO27" s="16" t="s">
        <v>6</v>
      </c>
      <c r="BP27" s="16" t="s">
        <v>6</v>
      </c>
      <c r="BQ27" s="16" t="s">
        <v>6</v>
      </c>
      <c r="BR27" s="16" t="s">
        <v>6</v>
      </c>
      <c r="BS27" s="16" t="s">
        <v>6</v>
      </c>
      <c r="BT27" s="16" t="s">
        <v>6</v>
      </c>
      <c r="BU27" s="18">
        <v>3</v>
      </c>
      <c r="BV27" s="18">
        <v>504</v>
      </c>
      <c r="BW27" s="16">
        <f t="shared" si="1"/>
        <v>15963</v>
      </c>
      <c r="BX27" s="16">
        <v>30699</v>
      </c>
      <c r="BY27" s="20">
        <f t="shared" si="2"/>
        <v>0.51998436431154116</v>
      </c>
    </row>
    <row r="28" spans="1:77" customFormat="1" ht="24.95" hidden="1" customHeight="1" x14ac:dyDescent="0.25">
      <c r="A28" s="12">
        <v>4</v>
      </c>
      <c r="B28" s="6" t="s">
        <v>49</v>
      </c>
      <c r="C28" s="7">
        <v>53</v>
      </c>
      <c r="D28" s="8" t="s">
        <v>57</v>
      </c>
      <c r="E28" s="17">
        <v>2654</v>
      </c>
      <c r="F28" s="17">
        <v>2998</v>
      </c>
      <c r="G28" s="17">
        <v>245</v>
      </c>
      <c r="H28" s="17">
        <v>18</v>
      </c>
      <c r="I28" s="17">
        <v>20</v>
      </c>
      <c r="J28" s="17">
        <v>52</v>
      </c>
      <c r="K28" s="17">
        <v>31</v>
      </c>
      <c r="L28" s="17">
        <v>32</v>
      </c>
      <c r="M28" s="17"/>
      <c r="N28" s="17">
        <v>0</v>
      </c>
      <c r="O28" s="17"/>
      <c r="P28" s="17"/>
      <c r="Q28" s="17"/>
      <c r="R28" s="17"/>
      <c r="S28" s="17"/>
      <c r="T28" s="17"/>
      <c r="U28" s="17"/>
      <c r="V28" s="17"/>
      <c r="W28" s="17">
        <v>8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>
        <v>20</v>
      </c>
      <c r="AL28" s="17">
        <v>0</v>
      </c>
      <c r="AM28" s="17">
        <v>0</v>
      </c>
      <c r="AN28" s="17"/>
      <c r="AO28" s="17"/>
      <c r="AP28" s="17"/>
      <c r="AQ28" s="17">
        <v>0</v>
      </c>
      <c r="AR28" s="17"/>
      <c r="AS28" s="17"/>
      <c r="AT28" s="17"/>
      <c r="AU28" s="17"/>
      <c r="AV28" s="17"/>
      <c r="AW28" s="15" t="s">
        <v>6</v>
      </c>
      <c r="AX28" s="15" t="s">
        <v>6</v>
      </c>
      <c r="AY28" s="15" t="s">
        <v>6</v>
      </c>
      <c r="AZ28" s="15" t="s">
        <v>6</v>
      </c>
      <c r="BA28" s="15" t="s">
        <v>6</v>
      </c>
      <c r="BB28" s="15" t="s">
        <v>6</v>
      </c>
      <c r="BC28" s="15" t="s">
        <v>6</v>
      </c>
      <c r="BD28" s="15">
        <f>W28+AL28+AM28+AQ28+G28+H28+K28</f>
        <v>302</v>
      </c>
      <c r="BE28" s="15" t="s">
        <v>6</v>
      </c>
      <c r="BF28" s="15" t="s">
        <v>6</v>
      </c>
      <c r="BG28" s="15" t="s">
        <v>6</v>
      </c>
      <c r="BH28" s="15" t="s">
        <v>6</v>
      </c>
      <c r="BI28" s="15" t="s">
        <v>6</v>
      </c>
      <c r="BJ28" s="15" t="s">
        <v>6</v>
      </c>
      <c r="BK28" s="15" t="s">
        <v>6</v>
      </c>
      <c r="BL28" s="15" t="s">
        <v>6</v>
      </c>
      <c r="BM28" s="15" t="s">
        <v>6</v>
      </c>
      <c r="BN28" s="15">
        <f>AK28+F28+I28</f>
        <v>3038</v>
      </c>
      <c r="BO28" s="15" t="s">
        <v>6</v>
      </c>
      <c r="BP28" s="15" t="s">
        <v>6</v>
      </c>
      <c r="BQ28" s="15" t="s">
        <v>6</v>
      </c>
      <c r="BR28" s="15" t="s">
        <v>6</v>
      </c>
      <c r="BS28" s="15" t="s">
        <v>6</v>
      </c>
      <c r="BT28" s="15" t="s">
        <v>6</v>
      </c>
      <c r="BU28" s="17">
        <v>3</v>
      </c>
      <c r="BV28" s="17">
        <v>122</v>
      </c>
      <c r="BW28" s="15">
        <f t="shared" si="1"/>
        <v>6203</v>
      </c>
      <c r="BX28" s="15">
        <v>9218</v>
      </c>
      <c r="BY28" s="19">
        <f t="shared" si="2"/>
        <v>0.67292254285094388</v>
      </c>
    </row>
    <row r="29" spans="1:77" customFormat="1" ht="24.95" hidden="1" customHeight="1" x14ac:dyDescent="0.25">
      <c r="A29" s="13">
        <v>4</v>
      </c>
      <c r="B29" s="9" t="s">
        <v>49</v>
      </c>
      <c r="C29" s="10">
        <v>63</v>
      </c>
      <c r="D29" s="11" t="s">
        <v>67</v>
      </c>
      <c r="E29" s="18">
        <v>845</v>
      </c>
      <c r="F29" s="18">
        <v>1972</v>
      </c>
      <c r="G29" s="18">
        <v>2607</v>
      </c>
      <c r="H29" s="18">
        <v>35</v>
      </c>
      <c r="I29" s="18">
        <v>1178</v>
      </c>
      <c r="J29" s="18">
        <v>2822</v>
      </c>
      <c r="K29" s="18">
        <v>22</v>
      </c>
      <c r="L29" s="18"/>
      <c r="M29" s="18"/>
      <c r="N29" s="18">
        <v>3</v>
      </c>
      <c r="O29" s="18"/>
      <c r="P29" s="18"/>
      <c r="Q29" s="18"/>
      <c r="R29" s="18"/>
      <c r="S29" s="18"/>
      <c r="T29" s="18">
        <v>0</v>
      </c>
      <c r="U29" s="18"/>
      <c r="V29" s="18"/>
      <c r="W29" s="18">
        <v>1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/>
      <c r="AF29" s="18"/>
      <c r="AG29" s="18"/>
      <c r="AH29" s="18"/>
      <c r="AI29" s="18"/>
      <c r="AJ29" s="18"/>
      <c r="AK29" s="18"/>
      <c r="AL29" s="18">
        <v>14</v>
      </c>
      <c r="AM29" s="18">
        <v>1</v>
      </c>
      <c r="AN29" s="18"/>
      <c r="AO29" s="18">
        <v>0</v>
      </c>
      <c r="AP29" s="18"/>
      <c r="AQ29" s="18">
        <v>0</v>
      </c>
      <c r="AR29" s="18"/>
      <c r="AS29" s="18">
        <v>0</v>
      </c>
      <c r="AT29" s="18"/>
      <c r="AU29" s="18">
        <v>0</v>
      </c>
      <c r="AV29" s="18"/>
      <c r="AW29" s="16" t="s">
        <v>6</v>
      </c>
      <c r="AX29" s="16" t="s">
        <v>6</v>
      </c>
      <c r="AY29" s="16" t="s">
        <v>6</v>
      </c>
      <c r="AZ29" s="16" t="s">
        <v>6</v>
      </c>
      <c r="BA29" s="16">
        <f>G29+H29+K29+N29+T29+W29+Y29+AL29+AA29+AM29+AO29+AC29+AQ29+AS29+AU29</f>
        <v>2683</v>
      </c>
      <c r="BB29" s="16" t="s">
        <v>6</v>
      </c>
      <c r="BC29" s="16" t="s">
        <v>6</v>
      </c>
      <c r="BD29" s="16" t="s">
        <v>6</v>
      </c>
      <c r="BE29" s="16" t="s">
        <v>6</v>
      </c>
      <c r="BF29" s="16" t="s">
        <v>6</v>
      </c>
      <c r="BG29" s="16" t="s">
        <v>6</v>
      </c>
      <c r="BH29" s="16" t="s">
        <v>6</v>
      </c>
      <c r="BI29" s="16" t="s">
        <v>6</v>
      </c>
      <c r="BJ29" s="16" t="s">
        <v>6</v>
      </c>
      <c r="BK29" s="16" t="s">
        <v>6</v>
      </c>
      <c r="BL29" s="16" t="s">
        <v>6</v>
      </c>
      <c r="BM29" s="16" t="s">
        <v>6</v>
      </c>
      <c r="BN29" s="16" t="s">
        <v>6</v>
      </c>
      <c r="BO29" s="16" t="s">
        <v>6</v>
      </c>
      <c r="BP29" s="16" t="s">
        <v>6</v>
      </c>
      <c r="BQ29" s="16" t="s">
        <v>6</v>
      </c>
      <c r="BR29" s="16" t="s">
        <v>6</v>
      </c>
      <c r="BS29" s="16" t="s">
        <v>6</v>
      </c>
      <c r="BT29" s="16" t="s">
        <v>6</v>
      </c>
      <c r="BU29" s="18">
        <v>2</v>
      </c>
      <c r="BV29" s="18">
        <v>228</v>
      </c>
      <c r="BW29" s="16">
        <f t="shared" si="1"/>
        <v>9730</v>
      </c>
      <c r="BX29" s="16">
        <v>14730</v>
      </c>
      <c r="BY29" s="20">
        <f t="shared" si="2"/>
        <v>0.66055668703326542</v>
      </c>
    </row>
    <row r="30" spans="1:77" customFormat="1" ht="24.95" hidden="1" customHeight="1" x14ac:dyDescent="0.25">
      <c r="A30" s="12">
        <v>4</v>
      </c>
      <c r="B30" s="6" t="s">
        <v>49</v>
      </c>
      <c r="C30" s="7">
        <v>75</v>
      </c>
      <c r="D30" s="8" t="s">
        <v>79</v>
      </c>
      <c r="E30" s="17"/>
      <c r="F30" s="17">
        <v>2178</v>
      </c>
      <c r="G30" s="17">
        <v>2938</v>
      </c>
      <c r="H30" s="17">
        <v>22</v>
      </c>
      <c r="I30" s="17">
        <v>24</v>
      </c>
      <c r="J30" s="17"/>
      <c r="K30" s="17">
        <v>8</v>
      </c>
      <c r="L30" s="17"/>
      <c r="M30" s="17"/>
      <c r="N30" s="17">
        <v>0</v>
      </c>
      <c r="O30" s="17"/>
      <c r="P30" s="17"/>
      <c r="Q30" s="17"/>
      <c r="R30" s="17"/>
      <c r="S30" s="17"/>
      <c r="T30" s="17"/>
      <c r="U30" s="17"/>
      <c r="V30" s="17"/>
      <c r="W30" s="17">
        <v>5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>
        <v>18</v>
      </c>
      <c r="AL30" s="17">
        <v>12</v>
      </c>
      <c r="AM30" s="17">
        <v>1</v>
      </c>
      <c r="AN30" s="17"/>
      <c r="AO30" s="17"/>
      <c r="AP30" s="17"/>
      <c r="AQ30" s="17">
        <v>0</v>
      </c>
      <c r="AR30" s="17"/>
      <c r="AS30" s="17"/>
      <c r="AT30" s="17"/>
      <c r="AU30" s="17"/>
      <c r="AV30" s="17"/>
      <c r="AW30" s="15" t="s">
        <v>6</v>
      </c>
      <c r="AX30" s="15" t="s">
        <v>6</v>
      </c>
      <c r="AY30" s="15" t="s">
        <v>6</v>
      </c>
      <c r="AZ30" s="15" t="s">
        <v>6</v>
      </c>
      <c r="BA30" s="15" t="s">
        <v>6</v>
      </c>
      <c r="BB30" s="15" t="s">
        <v>6</v>
      </c>
      <c r="BC30" s="15" t="s">
        <v>6</v>
      </c>
      <c r="BD30" s="15">
        <f>W30+AL30+AM30+AQ30+G30+H30+K30</f>
        <v>2986</v>
      </c>
      <c r="BE30" s="15" t="s">
        <v>6</v>
      </c>
      <c r="BF30" s="15" t="s">
        <v>6</v>
      </c>
      <c r="BG30" s="15" t="s">
        <v>6</v>
      </c>
      <c r="BH30" s="15" t="s">
        <v>6</v>
      </c>
      <c r="BI30" s="15" t="s">
        <v>6</v>
      </c>
      <c r="BJ30" s="15" t="s">
        <v>6</v>
      </c>
      <c r="BK30" s="15" t="s">
        <v>6</v>
      </c>
      <c r="BL30" s="15" t="s">
        <v>6</v>
      </c>
      <c r="BM30" s="15" t="s">
        <v>6</v>
      </c>
      <c r="BN30" s="15">
        <f>AK30+F30+I30</f>
        <v>2220</v>
      </c>
      <c r="BO30" s="15" t="s">
        <v>6</v>
      </c>
      <c r="BP30" s="15" t="s">
        <v>6</v>
      </c>
      <c r="BQ30" s="15" t="s">
        <v>6</v>
      </c>
      <c r="BR30" s="15" t="s">
        <v>6</v>
      </c>
      <c r="BS30" s="15" t="s">
        <v>6</v>
      </c>
      <c r="BT30" s="15" t="s">
        <v>6</v>
      </c>
      <c r="BU30" s="17">
        <v>3</v>
      </c>
      <c r="BV30" s="17">
        <v>52</v>
      </c>
      <c r="BW30" s="15">
        <f t="shared" si="1"/>
        <v>5261</v>
      </c>
      <c r="BX30" s="15">
        <v>7859</v>
      </c>
      <c r="BY30" s="19">
        <f t="shared" si="2"/>
        <v>0.66942359078763203</v>
      </c>
    </row>
    <row r="31" spans="1:77" customFormat="1" ht="24.95" hidden="1" customHeight="1" x14ac:dyDescent="0.25">
      <c r="A31" s="13">
        <v>4</v>
      </c>
      <c r="B31" s="9" t="s">
        <v>49</v>
      </c>
      <c r="C31" s="10">
        <v>77</v>
      </c>
      <c r="D31" s="11" t="s">
        <v>81</v>
      </c>
      <c r="E31" s="18">
        <v>13121</v>
      </c>
      <c r="F31" s="18">
        <v>9883</v>
      </c>
      <c r="G31" s="18">
        <v>3826</v>
      </c>
      <c r="H31" s="18">
        <v>118</v>
      </c>
      <c r="I31" s="18">
        <v>680</v>
      </c>
      <c r="J31" s="18"/>
      <c r="K31" s="18">
        <v>201</v>
      </c>
      <c r="L31" s="18">
        <v>679</v>
      </c>
      <c r="M31" s="18">
        <v>112</v>
      </c>
      <c r="N31" s="18">
        <v>0</v>
      </c>
      <c r="O31" s="18"/>
      <c r="P31" s="18"/>
      <c r="Q31" s="18"/>
      <c r="R31" s="18"/>
      <c r="S31" s="18">
        <v>1</v>
      </c>
      <c r="T31" s="18"/>
      <c r="U31" s="18"/>
      <c r="V31" s="18"/>
      <c r="W31" s="18">
        <v>4</v>
      </c>
      <c r="X31" s="18">
        <v>0</v>
      </c>
      <c r="Y31" s="18"/>
      <c r="Z31" s="18">
        <v>0</v>
      </c>
      <c r="AA31" s="18"/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25</v>
      </c>
      <c r="AM31" s="18">
        <v>0</v>
      </c>
      <c r="AN31" s="18">
        <v>2</v>
      </c>
      <c r="AO31" s="18"/>
      <c r="AP31" s="18"/>
      <c r="AQ31" s="18">
        <v>1</v>
      </c>
      <c r="AR31" s="18">
        <v>0</v>
      </c>
      <c r="AS31" s="18"/>
      <c r="AT31" s="18">
        <v>0</v>
      </c>
      <c r="AU31" s="18"/>
      <c r="AV31" s="18"/>
      <c r="AW31" s="16" t="s">
        <v>6</v>
      </c>
      <c r="AX31" s="16" t="s">
        <v>6</v>
      </c>
      <c r="AY31" s="16" t="s">
        <v>6</v>
      </c>
      <c r="AZ31" s="16">
        <f>G31+H31+K31+M31+S31+W31+X31+AL31+Z31+AM31+AN31+AB31+AQ31+AR31+AT31</f>
        <v>4290</v>
      </c>
      <c r="BA31" s="16" t="s">
        <v>6</v>
      </c>
      <c r="BB31" s="16" t="s">
        <v>6</v>
      </c>
      <c r="BC31" s="16" t="s">
        <v>6</v>
      </c>
      <c r="BD31" s="16" t="s">
        <v>6</v>
      </c>
      <c r="BE31" s="16" t="s">
        <v>6</v>
      </c>
      <c r="BF31" s="16" t="s">
        <v>6</v>
      </c>
      <c r="BG31" s="16" t="s">
        <v>6</v>
      </c>
      <c r="BH31" s="16" t="s">
        <v>6</v>
      </c>
      <c r="BI31" s="16" t="s">
        <v>6</v>
      </c>
      <c r="BJ31" s="16" t="s">
        <v>6</v>
      </c>
      <c r="BK31" s="16" t="s">
        <v>6</v>
      </c>
      <c r="BL31" s="16" t="s">
        <v>6</v>
      </c>
      <c r="BM31" s="16" t="s">
        <v>6</v>
      </c>
      <c r="BN31" s="16" t="s">
        <v>6</v>
      </c>
      <c r="BO31" s="16" t="s">
        <v>6</v>
      </c>
      <c r="BP31" s="16" t="s">
        <v>6</v>
      </c>
      <c r="BQ31" s="16" t="s">
        <v>6</v>
      </c>
      <c r="BR31" s="16" t="s">
        <v>6</v>
      </c>
      <c r="BS31" s="16" t="s">
        <v>6</v>
      </c>
      <c r="BT31" s="16" t="s">
        <v>6</v>
      </c>
      <c r="BU31" s="18">
        <v>10</v>
      </c>
      <c r="BV31" s="18">
        <v>821</v>
      </c>
      <c r="BW31" s="16">
        <f t="shared" si="1"/>
        <v>29484</v>
      </c>
      <c r="BX31" s="16">
        <v>50740</v>
      </c>
      <c r="BY31" s="20">
        <f t="shared" si="2"/>
        <v>0.58108001576665347</v>
      </c>
    </row>
    <row r="32" spans="1:77" customFormat="1" ht="24.95" hidden="1" customHeight="1" x14ac:dyDescent="0.25">
      <c r="A32" s="12">
        <v>4</v>
      </c>
      <c r="B32" s="6" t="s">
        <v>49</v>
      </c>
      <c r="C32" s="7">
        <v>104</v>
      </c>
      <c r="D32" s="8" t="s">
        <v>108</v>
      </c>
      <c r="E32" s="17">
        <v>3397</v>
      </c>
      <c r="F32" s="17">
        <v>2962</v>
      </c>
      <c r="G32" s="17">
        <v>5434</v>
      </c>
      <c r="H32" s="17">
        <v>22</v>
      </c>
      <c r="I32" s="17">
        <v>34</v>
      </c>
      <c r="J32" s="17"/>
      <c r="K32" s="17">
        <v>39</v>
      </c>
      <c r="L32" s="17">
        <v>125</v>
      </c>
      <c r="M32" s="17">
        <v>17</v>
      </c>
      <c r="N32" s="17">
        <v>0</v>
      </c>
      <c r="O32" s="17"/>
      <c r="P32" s="17"/>
      <c r="Q32" s="17"/>
      <c r="R32" s="17"/>
      <c r="S32" s="17"/>
      <c r="T32" s="17"/>
      <c r="U32" s="17"/>
      <c r="V32" s="17"/>
      <c r="W32" s="17"/>
      <c r="X32" s="17">
        <v>5</v>
      </c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>
        <v>55</v>
      </c>
      <c r="AL32" s="17">
        <v>45</v>
      </c>
      <c r="AM32" s="17"/>
      <c r="AN32" s="17">
        <v>9</v>
      </c>
      <c r="AO32" s="17"/>
      <c r="AP32" s="17"/>
      <c r="AQ32" s="17"/>
      <c r="AR32" s="17">
        <v>0</v>
      </c>
      <c r="AS32" s="17"/>
      <c r="AT32" s="17"/>
      <c r="AU32" s="17"/>
      <c r="AV32" s="17"/>
      <c r="AW32" s="15" t="s">
        <v>6</v>
      </c>
      <c r="AX32" s="15" t="s">
        <v>6</v>
      </c>
      <c r="AY32" s="15" t="s">
        <v>6</v>
      </c>
      <c r="AZ32" s="15" t="s">
        <v>6</v>
      </c>
      <c r="BA32" s="15" t="s">
        <v>6</v>
      </c>
      <c r="BB32" s="15" t="s">
        <v>6</v>
      </c>
      <c r="BC32" s="15" t="s">
        <v>6</v>
      </c>
      <c r="BD32" s="15" t="s">
        <v>6</v>
      </c>
      <c r="BE32" s="15">
        <f>G32+H32+M32+X32+AL32+AN32+AR32</f>
        <v>5532</v>
      </c>
      <c r="BF32" s="15" t="s">
        <v>6</v>
      </c>
      <c r="BG32" s="15" t="s">
        <v>6</v>
      </c>
      <c r="BH32" s="15" t="s">
        <v>6</v>
      </c>
      <c r="BI32" s="15" t="s">
        <v>6</v>
      </c>
      <c r="BJ32" s="15" t="s">
        <v>6</v>
      </c>
      <c r="BK32" s="15" t="s">
        <v>6</v>
      </c>
      <c r="BL32" s="15" t="s">
        <v>6</v>
      </c>
      <c r="BM32" s="15" t="s">
        <v>6</v>
      </c>
      <c r="BN32" s="15">
        <f>AK32+F32+I32</f>
        <v>3051</v>
      </c>
      <c r="BO32" s="15" t="s">
        <v>6</v>
      </c>
      <c r="BP32" s="15" t="s">
        <v>6</v>
      </c>
      <c r="BQ32" s="15" t="s">
        <v>6</v>
      </c>
      <c r="BR32" s="15" t="s">
        <v>6</v>
      </c>
      <c r="BS32" s="15" t="s">
        <v>6</v>
      </c>
      <c r="BT32" s="15" t="s">
        <v>6</v>
      </c>
      <c r="BU32" s="17">
        <v>0</v>
      </c>
      <c r="BV32" s="17">
        <v>179</v>
      </c>
      <c r="BW32" s="15">
        <f t="shared" si="1"/>
        <v>12323</v>
      </c>
      <c r="BX32" s="15">
        <v>18139</v>
      </c>
      <c r="BY32" s="19">
        <f t="shared" si="2"/>
        <v>0.67936490434974361</v>
      </c>
    </row>
    <row r="33" spans="1:77" customFormat="1" ht="24.95" hidden="1" customHeight="1" x14ac:dyDescent="0.25">
      <c r="A33" s="13">
        <v>4</v>
      </c>
      <c r="B33" s="9" t="s">
        <v>49</v>
      </c>
      <c r="C33" s="10">
        <v>106</v>
      </c>
      <c r="D33" s="11" t="s">
        <v>110</v>
      </c>
      <c r="E33" s="18">
        <v>301</v>
      </c>
      <c r="F33" s="18">
        <v>2314</v>
      </c>
      <c r="G33" s="18">
        <v>1915</v>
      </c>
      <c r="H33" s="18">
        <v>32</v>
      </c>
      <c r="I33" s="18">
        <v>2402</v>
      </c>
      <c r="J33" s="18">
        <v>172</v>
      </c>
      <c r="K33" s="18">
        <v>54</v>
      </c>
      <c r="L33" s="18">
        <v>1419</v>
      </c>
      <c r="M33" s="18"/>
      <c r="N33" s="18">
        <v>0</v>
      </c>
      <c r="O33" s="18"/>
      <c r="P33" s="18"/>
      <c r="Q33" s="18"/>
      <c r="R33" s="18"/>
      <c r="S33" s="18"/>
      <c r="T33" s="18"/>
      <c r="U33" s="18"/>
      <c r="V33" s="18"/>
      <c r="W33" s="18">
        <v>3</v>
      </c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11</v>
      </c>
      <c r="AM33" s="18">
        <v>1</v>
      </c>
      <c r="AN33" s="18"/>
      <c r="AO33" s="18"/>
      <c r="AP33" s="18"/>
      <c r="AQ33" s="18">
        <v>1</v>
      </c>
      <c r="AR33" s="18"/>
      <c r="AS33" s="18"/>
      <c r="AT33" s="18"/>
      <c r="AU33" s="18"/>
      <c r="AV33" s="18"/>
      <c r="AW33" s="16" t="s">
        <v>6</v>
      </c>
      <c r="AX33" s="16" t="s">
        <v>6</v>
      </c>
      <c r="AY33" s="16" t="s">
        <v>6</v>
      </c>
      <c r="AZ33" s="16" t="s">
        <v>6</v>
      </c>
      <c r="BA33" s="16" t="s">
        <v>6</v>
      </c>
      <c r="BB33" s="16" t="s">
        <v>6</v>
      </c>
      <c r="BC33" s="16" t="s">
        <v>6</v>
      </c>
      <c r="BD33" s="16">
        <f>W33+AL33+AM33+AQ33+G33+H33+K33</f>
        <v>2017</v>
      </c>
      <c r="BE33" s="16" t="s">
        <v>6</v>
      </c>
      <c r="BF33" s="16" t="s">
        <v>6</v>
      </c>
      <c r="BG33" s="16" t="s">
        <v>6</v>
      </c>
      <c r="BH33" s="16" t="s">
        <v>6</v>
      </c>
      <c r="BI33" s="16" t="s">
        <v>6</v>
      </c>
      <c r="BJ33" s="16" t="s">
        <v>6</v>
      </c>
      <c r="BK33" s="16" t="s">
        <v>6</v>
      </c>
      <c r="BL33" s="16" t="s">
        <v>6</v>
      </c>
      <c r="BM33" s="16" t="s">
        <v>6</v>
      </c>
      <c r="BN33" s="16" t="s">
        <v>6</v>
      </c>
      <c r="BO33" s="16" t="s">
        <v>6</v>
      </c>
      <c r="BP33" s="16" t="s">
        <v>6</v>
      </c>
      <c r="BQ33" s="16" t="s">
        <v>6</v>
      </c>
      <c r="BR33" s="16" t="s">
        <v>6</v>
      </c>
      <c r="BS33" s="16" t="s">
        <v>6</v>
      </c>
      <c r="BT33" s="16" t="s">
        <v>6</v>
      </c>
      <c r="BU33" s="18">
        <v>2</v>
      </c>
      <c r="BV33" s="18">
        <v>204</v>
      </c>
      <c r="BW33" s="16">
        <f t="shared" si="1"/>
        <v>8831</v>
      </c>
      <c r="BX33" s="16">
        <v>14275</v>
      </c>
      <c r="BY33" s="20">
        <f t="shared" si="2"/>
        <v>0.61863397548161114</v>
      </c>
    </row>
    <row r="34" spans="1:77" customFormat="1" ht="24.95" hidden="1" customHeight="1" x14ac:dyDescent="0.25">
      <c r="A34" s="12">
        <v>5</v>
      </c>
      <c r="B34" s="6" t="s">
        <v>47</v>
      </c>
      <c r="C34" s="7">
        <v>23</v>
      </c>
      <c r="D34" s="8" t="s">
        <v>28</v>
      </c>
      <c r="E34" s="17">
        <v>375</v>
      </c>
      <c r="F34" s="17">
        <v>2393</v>
      </c>
      <c r="G34" s="17">
        <v>669</v>
      </c>
      <c r="H34" s="17">
        <v>12</v>
      </c>
      <c r="I34" s="17">
        <v>1365</v>
      </c>
      <c r="J34" s="17"/>
      <c r="K34" s="17">
        <v>8</v>
      </c>
      <c r="L34" s="17"/>
      <c r="M34" s="17"/>
      <c r="N34" s="17">
        <v>3</v>
      </c>
      <c r="O34" s="17"/>
      <c r="P34" s="17"/>
      <c r="Q34" s="17"/>
      <c r="R34" s="17"/>
      <c r="S34" s="17"/>
      <c r="T34" s="17"/>
      <c r="U34" s="17"/>
      <c r="V34" s="17"/>
      <c r="W34" s="17">
        <v>3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>
        <v>4</v>
      </c>
      <c r="AM34" s="17">
        <v>2</v>
      </c>
      <c r="AN34" s="17"/>
      <c r="AO34" s="17"/>
      <c r="AP34" s="17"/>
      <c r="AQ34" s="17">
        <v>0</v>
      </c>
      <c r="AR34" s="17"/>
      <c r="AS34" s="17"/>
      <c r="AT34" s="17"/>
      <c r="AU34" s="17"/>
      <c r="AV34" s="17"/>
      <c r="AW34" s="15" t="s">
        <v>6</v>
      </c>
      <c r="AX34" s="15" t="s">
        <v>6</v>
      </c>
      <c r="AY34" s="15" t="s">
        <v>6</v>
      </c>
      <c r="AZ34" s="15" t="s">
        <v>6</v>
      </c>
      <c r="BA34" s="15" t="s">
        <v>6</v>
      </c>
      <c r="BB34" s="15" t="s">
        <v>6</v>
      </c>
      <c r="BC34" s="15" t="s">
        <v>6</v>
      </c>
      <c r="BD34" s="15">
        <f>W34+AL34+AM34+AQ34+G34+H34+K34</f>
        <v>698</v>
      </c>
      <c r="BE34" s="15" t="s">
        <v>6</v>
      </c>
      <c r="BF34" s="15" t="s">
        <v>6</v>
      </c>
      <c r="BG34" s="15" t="s">
        <v>6</v>
      </c>
      <c r="BH34" s="15" t="s">
        <v>6</v>
      </c>
      <c r="BI34" s="15" t="s">
        <v>6</v>
      </c>
      <c r="BJ34" s="15" t="s">
        <v>6</v>
      </c>
      <c r="BK34" s="15" t="s">
        <v>6</v>
      </c>
      <c r="BL34" s="15" t="s">
        <v>6</v>
      </c>
      <c r="BM34" s="15" t="s">
        <v>6</v>
      </c>
      <c r="BN34" s="15" t="s">
        <v>6</v>
      </c>
      <c r="BO34" s="15" t="s">
        <v>6</v>
      </c>
      <c r="BP34" s="15" t="s">
        <v>6</v>
      </c>
      <c r="BQ34" s="15" t="s">
        <v>6</v>
      </c>
      <c r="BR34" s="15" t="s">
        <v>6</v>
      </c>
      <c r="BS34" s="15" t="s">
        <v>6</v>
      </c>
      <c r="BT34" s="15" t="s">
        <v>6</v>
      </c>
      <c r="BU34" s="17">
        <v>1</v>
      </c>
      <c r="BV34" s="17">
        <v>151</v>
      </c>
      <c r="BW34" s="15">
        <f t="shared" si="1"/>
        <v>4986</v>
      </c>
      <c r="BX34" s="15">
        <v>8614</v>
      </c>
      <c r="BY34" s="19">
        <f t="shared" si="2"/>
        <v>0.57882516833062458</v>
      </c>
    </row>
    <row r="35" spans="1:77" customFormat="1" ht="24.95" hidden="1" customHeight="1" x14ac:dyDescent="0.25">
      <c r="A35" s="13">
        <v>5</v>
      </c>
      <c r="B35" s="9" t="s">
        <v>47</v>
      </c>
      <c r="C35" s="10">
        <v>25</v>
      </c>
      <c r="D35" s="11" t="s">
        <v>29</v>
      </c>
      <c r="E35" s="18">
        <v>617</v>
      </c>
      <c r="F35" s="18">
        <v>5923</v>
      </c>
      <c r="G35" s="18">
        <v>3214</v>
      </c>
      <c r="H35" s="18">
        <v>83</v>
      </c>
      <c r="I35" s="18">
        <v>738</v>
      </c>
      <c r="J35" s="18"/>
      <c r="K35" s="18">
        <v>117</v>
      </c>
      <c r="L35" s="18">
        <v>724</v>
      </c>
      <c r="M35" s="18"/>
      <c r="N35" s="18">
        <v>3770</v>
      </c>
      <c r="O35" s="18"/>
      <c r="P35" s="18"/>
      <c r="Q35" s="18"/>
      <c r="R35" s="18"/>
      <c r="S35" s="18"/>
      <c r="T35" s="18"/>
      <c r="U35" s="18"/>
      <c r="V35" s="18"/>
      <c r="W35" s="18">
        <v>9</v>
      </c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>
        <v>38</v>
      </c>
      <c r="AM35" s="18">
        <v>2</v>
      </c>
      <c r="AN35" s="18"/>
      <c r="AO35" s="18"/>
      <c r="AP35" s="18"/>
      <c r="AQ35" s="18"/>
      <c r="AR35" s="18"/>
      <c r="AS35" s="18"/>
      <c r="AT35" s="18"/>
      <c r="AU35" s="18"/>
      <c r="AV35" s="18"/>
      <c r="AW35" s="16" t="s">
        <v>6</v>
      </c>
      <c r="AX35" s="16" t="s">
        <v>6</v>
      </c>
      <c r="AY35" s="16" t="s">
        <v>6</v>
      </c>
      <c r="AZ35" s="16" t="s">
        <v>6</v>
      </c>
      <c r="BA35" s="16" t="s">
        <v>6</v>
      </c>
      <c r="BB35" s="16" t="s">
        <v>6</v>
      </c>
      <c r="BC35" s="16" t="s">
        <v>6</v>
      </c>
      <c r="BD35" s="16">
        <f>W35+AL35+AM35+AQ35+G35+H35+K35</f>
        <v>3463</v>
      </c>
      <c r="BE35" s="16" t="s">
        <v>6</v>
      </c>
      <c r="BF35" s="16" t="s">
        <v>6</v>
      </c>
      <c r="BG35" s="16" t="s">
        <v>6</v>
      </c>
      <c r="BH35" s="16" t="s">
        <v>6</v>
      </c>
      <c r="BI35" s="16" t="s">
        <v>6</v>
      </c>
      <c r="BJ35" s="16" t="s">
        <v>6</v>
      </c>
      <c r="BK35" s="16" t="s">
        <v>6</v>
      </c>
      <c r="BL35" s="16" t="s">
        <v>6</v>
      </c>
      <c r="BM35" s="16" t="s">
        <v>6</v>
      </c>
      <c r="BN35" s="16" t="s">
        <v>6</v>
      </c>
      <c r="BO35" s="16" t="s">
        <v>6</v>
      </c>
      <c r="BP35" s="16" t="s">
        <v>6</v>
      </c>
      <c r="BQ35" s="16" t="s">
        <v>6</v>
      </c>
      <c r="BR35" s="16" t="s">
        <v>6</v>
      </c>
      <c r="BS35" s="16" t="s">
        <v>6</v>
      </c>
      <c r="BT35" s="16" t="s">
        <v>6</v>
      </c>
      <c r="BU35" s="18">
        <v>4</v>
      </c>
      <c r="BV35" s="18">
        <v>623</v>
      </c>
      <c r="BW35" s="16">
        <f t="shared" si="1"/>
        <v>15862</v>
      </c>
      <c r="BX35" s="16">
        <v>24773</v>
      </c>
      <c r="BY35" s="20">
        <f t="shared" si="2"/>
        <v>0.64029386832438551</v>
      </c>
    </row>
    <row r="36" spans="1:77" customFormat="1" ht="24.95" hidden="1" customHeight="1" x14ac:dyDescent="0.25">
      <c r="A36" s="12">
        <v>5</v>
      </c>
      <c r="B36" s="6" t="s">
        <v>47</v>
      </c>
      <c r="C36" s="7">
        <v>42</v>
      </c>
      <c r="D36" s="8" t="s">
        <v>46</v>
      </c>
      <c r="E36" s="17">
        <v>317</v>
      </c>
      <c r="F36" s="17">
        <v>2300</v>
      </c>
      <c r="G36" s="17">
        <v>2655</v>
      </c>
      <c r="H36" s="17">
        <v>1251</v>
      </c>
      <c r="I36" s="17">
        <v>20</v>
      </c>
      <c r="J36" s="17"/>
      <c r="K36" s="17">
        <v>25</v>
      </c>
      <c r="L36" s="17">
        <v>449</v>
      </c>
      <c r="M36" s="17"/>
      <c r="N36" s="17">
        <v>0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>
        <v>21</v>
      </c>
      <c r="AL36" s="17"/>
      <c r="AM36" s="17">
        <v>3</v>
      </c>
      <c r="AN36" s="17"/>
      <c r="AO36" s="17"/>
      <c r="AP36" s="17"/>
      <c r="AQ36" s="17"/>
      <c r="AR36" s="17"/>
      <c r="AS36" s="17"/>
      <c r="AT36" s="17"/>
      <c r="AU36" s="17"/>
      <c r="AV36" s="17"/>
      <c r="AW36" s="15" t="s">
        <v>6</v>
      </c>
      <c r="AX36" s="15" t="s">
        <v>6</v>
      </c>
      <c r="AY36" s="15" t="s">
        <v>6</v>
      </c>
      <c r="AZ36" s="15" t="s">
        <v>6</v>
      </c>
      <c r="BA36" s="15" t="s">
        <v>6</v>
      </c>
      <c r="BB36" s="15" t="s">
        <v>6</v>
      </c>
      <c r="BC36" s="15" t="s">
        <v>6</v>
      </c>
      <c r="BD36" s="15" t="s">
        <v>6</v>
      </c>
      <c r="BE36" s="15" t="s">
        <v>6</v>
      </c>
      <c r="BF36" s="15" t="s">
        <v>6</v>
      </c>
      <c r="BG36" s="15" t="s">
        <v>6</v>
      </c>
      <c r="BH36" s="15" t="s">
        <v>6</v>
      </c>
      <c r="BI36" s="15" t="s">
        <v>6</v>
      </c>
      <c r="BJ36" s="15" t="s">
        <v>6</v>
      </c>
      <c r="BK36" s="15" t="s">
        <v>6</v>
      </c>
      <c r="BL36" s="15" t="s">
        <v>6</v>
      </c>
      <c r="BM36" s="15" t="s">
        <v>6</v>
      </c>
      <c r="BN36" s="15">
        <f>AK36+F36+I36</f>
        <v>2341</v>
      </c>
      <c r="BO36" s="15" t="s">
        <v>6</v>
      </c>
      <c r="BP36" s="15">
        <f>AM36+G36+K36</f>
        <v>2683</v>
      </c>
      <c r="BQ36" s="15" t="s">
        <v>6</v>
      </c>
      <c r="BR36" s="15" t="s">
        <v>6</v>
      </c>
      <c r="BS36" s="15" t="s">
        <v>6</v>
      </c>
      <c r="BT36" s="15" t="s">
        <v>6</v>
      </c>
      <c r="BU36" s="17">
        <v>0</v>
      </c>
      <c r="BV36" s="17">
        <v>121</v>
      </c>
      <c r="BW36" s="15">
        <f t="shared" ref="BW36:BW67" si="4">SUM(E36:O36)+SUM(P36:AV36)+SUM(BU36:BV36)</f>
        <v>7162</v>
      </c>
      <c r="BX36" s="15">
        <v>11053</v>
      </c>
      <c r="BY36" s="19">
        <f t="shared" si="2"/>
        <v>0.64796887722790186</v>
      </c>
    </row>
    <row r="37" spans="1:77" customFormat="1" ht="24.95" hidden="1" customHeight="1" x14ac:dyDescent="0.25">
      <c r="A37" s="13">
        <v>5</v>
      </c>
      <c r="B37" s="9" t="s">
        <v>47</v>
      </c>
      <c r="C37" s="10">
        <v>43</v>
      </c>
      <c r="D37" s="11" t="s">
        <v>47</v>
      </c>
      <c r="E37" s="18">
        <v>2938</v>
      </c>
      <c r="F37" s="18">
        <v>4363</v>
      </c>
      <c r="G37" s="18">
        <v>1779</v>
      </c>
      <c r="H37" s="18">
        <v>704</v>
      </c>
      <c r="I37" s="18">
        <v>1597</v>
      </c>
      <c r="J37" s="18">
        <v>6502</v>
      </c>
      <c r="K37" s="18">
        <v>314</v>
      </c>
      <c r="L37" s="18">
        <v>420</v>
      </c>
      <c r="M37" s="18">
        <v>141</v>
      </c>
      <c r="N37" s="18">
        <v>2569</v>
      </c>
      <c r="O37" s="18">
        <v>675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>
        <v>13</v>
      </c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>
        <v>12</v>
      </c>
      <c r="AN37" s="18"/>
      <c r="AO37" s="18">
        <v>38</v>
      </c>
      <c r="AP37" s="18"/>
      <c r="AQ37" s="18"/>
      <c r="AR37" s="18">
        <v>1</v>
      </c>
      <c r="AS37" s="18"/>
      <c r="AT37" s="18"/>
      <c r="AU37" s="18">
        <v>13</v>
      </c>
      <c r="AV37" s="18"/>
      <c r="AW37" s="16" t="s">
        <v>6</v>
      </c>
      <c r="AX37" s="16" t="s">
        <v>6</v>
      </c>
      <c r="AY37" s="16" t="s">
        <v>6</v>
      </c>
      <c r="AZ37" s="16" t="s">
        <v>6</v>
      </c>
      <c r="BA37" s="16" t="s">
        <v>6</v>
      </c>
      <c r="BB37" s="16" t="s">
        <v>6</v>
      </c>
      <c r="BC37" s="16" t="s">
        <v>6</v>
      </c>
      <c r="BD37" s="16" t="s">
        <v>6</v>
      </c>
      <c r="BE37" s="16" t="s">
        <v>6</v>
      </c>
      <c r="BF37" s="16" t="s">
        <v>6</v>
      </c>
      <c r="BG37" s="16">
        <f>G37+K37+N37+AA37+AM37+AO37+AU37</f>
        <v>4738</v>
      </c>
      <c r="BH37" s="16" t="s">
        <v>6</v>
      </c>
      <c r="BI37" s="16" t="s">
        <v>6</v>
      </c>
      <c r="BJ37" s="16" t="s">
        <v>6</v>
      </c>
      <c r="BK37" s="16" t="s">
        <v>6</v>
      </c>
      <c r="BL37" s="16" t="s">
        <v>6</v>
      </c>
      <c r="BM37" s="16" t="s">
        <v>6</v>
      </c>
      <c r="BN37" s="16" t="s">
        <v>6</v>
      </c>
      <c r="BO37" s="16" t="s">
        <v>6</v>
      </c>
      <c r="BP37" s="16" t="s">
        <v>6</v>
      </c>
      <c r="BQ37" s="16" t="s">
        <v>6</v>
      </c>
      <c r="BR37" s="16" t="s">
        <v>6</v>
      </c>
      <c r="BS37" s="16">
        <f>AR37+H37+M37</f>
        <v>846</v>
      </c>
      <c r="BT37" s="16" t="s">
        <v>6</v>
      </c>
      <c r="BU37" s="18">
        <v>13</v>
      </c>
      <c r="BV37" s="18">
        <v>746</v>
      </c>
      <c r="BW37" s="16">
        <f t="shared" si="4"/>
        <v>22838</v>
      </c>
      <c r="BX37" s="16">
        <v>47355</v>
      </c>
      <c r="BY37" s="20">
        <f t="shared" si="2"/>
        <v>0.48227219934537013</v>
      </c>
    </row>
    <row r="38" spans="1:77" customFormat="1" ht="24.95" hidden="1" customHeight="1" x14ac:dyDescent="0.25">
      <c r="A38" s="12">
        <v>5</v>
      </c>
      <c r="B38" s="6" t="s">
        <v>47</v>
      </c>
      <c r="C38" s="7">
        <v>85</v>
      </c>
      <c r="D38" s="8" t="s">
        <v>89</v>
      </c>
      <c r="E38" s="17">
        <v>3625</v>
      </c>
      <c r="F38" s="17">
        <v>3797</v>
      </c>
      <c r="G38" s="17">
        <v>3716</v>
      </c>
      <c r="H38" s="17">
        <v>75</v>
      </c>
      <c r="I38" s="17">
        <v>120</v>
      </c>
      <c r="J38" s="17"/>
      <c r="K38" s="17">
        <v>65</v>
      </c>
      <c r="L38" s="17">
        <v>209</v>
      </c>
      <c r="M38" s="17"/>
      <c r="N38" s="17">
        <v>0</v>
      </c>
      <c r="O38" s="17"/>
      <c r="P38" s="17"/>
      <c r="Q38" s="17"/>
      <c r="R38" s="17"/>
      <c r="S38" s="17"/>
      <c r="T38" s="17"/>
      <c r="U38" s="17"/>
      <c r="V38" s="17"/>
      <c r="W38" s="17">
        <v>0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>
        <v>10</v>
      </c>
      <c r="AL38" s="17">
        <v>31</v>
      </c>
      <c r="AM38" s="17">
        <v>6</v>
      </c>
      <c r="AN38" s="17"/>
      <c r="AO38" s="17"/>
      <c r="AP38" s="17"/>
      <c r="AQ38" s="17">
        <v>1</v>
      </c>
      <c r="AR38" s="17"/>
      <c r="AS38" s="17"/>
      <c r="AT38" s="17"/>
      <c r="AU38" s="17"/>
      <c r="AV38" s="17"/>
      <c r="AW38" s="15" t="s">
        <v>6</v>
      </c>
      <c r="AX38" s="15" t="s">
        <v>6</v>
      </c>
      <c r="AY38" s="15" t="s">
        <v>6</v>
      </c>
      <c r="AZ38" s="15" t="s">
        <v>6</v>
      </c>
      <c r="BA38" s="15" t="s">
        <v>6</v>
      </c>
      <c r="BB38" s="15" t="s">
        <v>6</v>
      </c>
      <c r="BC38" s="15" t="s">
        <v>6</v>
      </c>
      <c r="BD38" s="15">
        <f>W38+AL38+AM38+AQ38+G38+H38+K38</f>
        <v>3894</v>
      </c>
      <c r="BE38" s="15" t="s">
        <v>6</v>
      </c>
      <c r="BF38" s="15" t="s">
        <v>6</v>
      </c>
      <c r="BG38" s="15" t="s">
        <v>6</v>
      </c>
      <c r="BH38" s="15" t="s">
        <v>6</v>
      </c>
      <c r="BI38" s="15" t="s">
        <v>6</v>
      </c>
      <c r="BJ38" s="15" t="s">
        <v>6</v>
      </c>
      <c r="BK38" s="15" t="s">
        <v>6</v>
      </c>
      <c r="BL38" s="15" t="s">
        <v>6</v>
      </c>
      <c r="BM38" s="15" t="s">
        <v>6</v>
      </c>
      <c r="BN38" s="15">
        <f>AK38+F38+I38</f>
        <v>3927</v>
      </c>
      <c r="BO38" s="15" t="s">
        <v>6</v>
      </c>
      <c r="BP38" s="15" t="s">
        <v>6</v>
      </c>
      <c r="BQ38" s="15" t="s">
        <v>6</v>
      </c>
      <c r="BR38" s="15" t="s">
        <v>6</v>
      </c>
      <c r="BS38" s="15" t="s">
        <v>6</v>
      </c>
      <c r="BT38" s="15" t="s">
        <v>6</v>
      </c>
      <c r="BU38" s="17">
        <v>1</v>
      </c>
      <c r="BV38" s="17">
        <v>286</v>
      </c>
      <c r="BW38" s="15">
        <f t="shared" si="4"/>
        <v>11942</v>
      </c>
      <c r="BX38" s="15">
        <v>20343</v>
      </c>
      <c r="BY38" s="19">
        <f t="shared" si="2"/>
        <v>0.58703239443543231</v>
      </c>
    </row>
    <row r="39" spans="1:77" customFormat="1" ht="24.95" hidden="1" customHeight="1" x14ac:dyDescent="0.25">
      <c r="A39" s="13">
        <v>5</v>
      </c>
      <c r="B39" s="9" t="s">
        <v>47</v>
      </c>
      <c r="C39" s="10">
        <v>86</v>
      </c>
      <c r="D39" s="11" t="s">
        <v>90</v>
      </c>
      <c r="E39" s="18">
        <v>4050</v>
      </c>
      <c r="F39" s="18">
        <v>2871</v>
      </c>
      <c r="G39" s="18">
        <v>1558</v>
      </c>
      <c r="H39" s="18">
        <v>114</v>
      </c>
      <c r="I39" s="18">
        <v>1771</v>
      </c>
      <c r="J39" s="18"/>
      <c r="K39" s="18"/>
      <c r="L39" s="18">
        <v>562</v>
      </c>
      <c r="M39" s="18"/>
      <c r="N39" s="18">
        <v>823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9</v>
      </c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6" t="s">
        <v>6</v>
      </c>
      <c r="AX39" s="16" t="s">
        <v>6</v>
      </c>
      <c r="AY39" s="16" t="s">
        <v>6</v>
      </c>
      <c r="AZ39" s="16" t="s">
        <v>6</v>
      </c>
      <c r="BA39" s="16" t="s">
        <v>6</v>
      </c>
      <c r="BB39" s="16" t="s">
        <v>6</v>
      </c>
      <c r="BC39" s="16" t="s">
        <v>6</v>
      </c>
      <c r="BD39" s="16" t="s">
        <v>6</v>
      </c>
      <c r="BE39" s="16" t="s">
        <v>6</v>
      </c>
      <c r="BF39" s="16" t="s">
        <v>6</v>
      </c>
      <c r="BG39" s="16" t="s">
        <v>6</v>
      </c>
      <c r="BH39" s="16" t="s">
        <v>6</v>
      </c>
      <c r="BI39" s="16" t="s">
        <v>6</v>
      </c>
      <c r="BJ39" s="16" t="s">
        <v>6</v>
      </c>
      <c r="BK39" s="16" t="s">
        <v>6</v>
      </c>
      <c r="BL39" s="16" t="s">
        <v>6</v>
      </c>
      <c r="BM39" s="16" t="s">
        <v>6</v>
      </c>
      <c r="BN39" s="16" t="s">
        <v>6</v>
      </c>
      <c r="BO39" s="16">
        <f>G39+H39+AL39</f>
        <v>1681</v>
      </c>
      <c r="BP39" s="16" t="s">
        <v>6</v>
      </c>
      <c r="BQ39" s="16" t="s">
        <v>6</v>
      </c>
      <c r="BR39" s="16" t="s">
        <v>6</v>
      </c>
      <c r="BS39" s="16" t="s">
        <v>6</v>
      </c>
      <c r="BT39" s="16" t="s">
        <v>6</v>
      </c>
      <c r="BU39" s="18">
        <v>7</v>
      </c>
      <c r="BV39" s="18">
        <v>403</v>
      </c>
      <c r="BW39" s="16">
        <f t="shared" si="4"/>
        <v>12168</v>
      </c>
      <c r="BX39" s="16">
        <v>25278</v>
      </c>
      <c r="BY39" s="20">
        <f t="shared" si="2"/>
        <v>0.48136719677189654</v>
      </c>
    </row>
    <row r="40" spans="1:77" customFormat="1" ht="24.95" hidden="1" customHeight="1" x14ac:dyDescent="0.25">
      <c r="A40" s="12">
        <v>5</v>
      </c>
      <c r="B40" s="6" t="s">
        <v>47</v>
      </c>
      <c r="C40" s="7">
        <v>105</v>
      </c>
      <c r="D40" s="8" t="s">
        <v>109</v>
      </c>
      <c r="E40" s="17">
        <v>1432</v>
      </c>
      <c r="F40" s="17">
        <v>2511</v>
      </c>
      <c r="G40" s="17">
        <v>2137</v>
      </c>
      <c r="H40" s="17">
        <v>305</v>
      </c>
      <c r="I40" s="17">
        <v>44</v>
      </c>
      <c r="J40" s="17"/>
      <c r="K40" s="17">
        <v>1077</v>
      </c>
      <c r="L40" s="17">
        <v>227</v>
      </c>
      <c r="M40" s="17"/>
      <c r="N40" s="17">
        <v>15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>
        <v>207</v>
      </c>
      <c r="AH40" s="17"/>
      <c r="AI40" s="17"/>
      <c r="AJ40" s="17"/>
      <c r="AK40" s="17">
        <v>48</v>
      </c>
      <c r="AL40" s="17"/>
      <c r="AM40" s="17"/>
      <c r="AN40" s="17"/>
      <c r="AO40" s="17">
        <v>1</v>
      </c>
      <c r="AP40" s="17"/>
      <c r="AQ40" s="17"/>
      <c r="AR40" s="17"/>
      <c r="AS40" s="17"/>
      <c r="AT40" s="17"/>
      <c r="AU40" s="17"/>
      <c r="AV40" s="17"/>
      <c r="AW40" s="15" t="s">
        <v>6</v>
      </c>
      <c r="AX40" s="15" t="s">
        <v>6</v>
      </c>
      <c r="AY40" s="15" t="s">
        <v>6</v>
      </c>
      <c r="AZ40" s="15" t="s">
        <v>6</v>
      </c>
      <c r="BA40" s="15" t="s">
        <v>6</v>
      </c>
      <c r="BB40" s="15" t="s">
        <v>6</v>
      </c>
      <c r="BC40" s="15" t="s">
        <v>6</v>
      </c>
      <c r="BD40" s="15" t="s">
        <v>6</v>
      </c>
      <c r="BE40" s="15" t="s">
        <v>6</v>
      </c>
      <c r="BF40" s="15" t="s">
        <v>6</v>
      </c>
      <c r="BG40" s="15" t="s">
        <v>6</v>
      </c>
      <c r="BH40" s="15" t="s">
        <v>6</v>
      </c>
      <c r="BI40" s="15" t="s">
        <v>6</v>
      </c>
      <c r="BJ40" s="15" t="s">
        <v>6</v>
      </c>
      <c r="BK40" s="15">
        <f>AG40+E40+H40</f>
        <v>1944</v>
      </c>
      <c r="BL40" s="15" t="s">
        <v>6</v>
      </c>
      <c r="BM40" s="15" t="s">
        <v>6</v>
      </c>
      <c r="BN40" s="15">
        <f>AK40+F40+I40</f>
        <v>2603</v>
      </c>
      <c r="BO40" s="15" t="s">
        <v>6</v>
      </c>
      <c r="BP40" s="15" t="s">
        <v>6</v>
      </c>
      <c r="BQ40" s="15">
        <f>AO40+G40+N40</f>
        <v>2153</v>
      </c>
      <c r="BR40" s="15" t="s">
        <v>6</v>
      </c>
      <c r="BS40" s="15" t="s">
        <v>6</v>
      </c>
      <c r="BT40" s="15" t="s">
        <v>6</v>
      </c>
      <c r="BU40" s="17">
        <v>0</v>
      </c>
      <c r="BV40" s="17">
        <v>253</v>
      </c>
      <c r="BW40" s="15">
        <f t="shared" si="4"/>
        <v>8257</v>
      </c>
      <c r="BX40" s="15">
        <v>15335</v>
      </c>
      <c r="BY40" s="19">
        <f t="shared" si="2"/>
        <v>0.53844147375285301</v>
      </c>
    </row>
    <row r="41" spans="1:77" customFormat="1" ht="24.95" hidden="1" customHeight="1" x14ac:dyDescent="0.25">
      <c r="A41" s="13">
        <v>6</v>
      </c>
      <c r="B41" s="9" t="s">
        <v>113</v>
      </c>
      <c r="C41" s="10">
        <v>109</v>
      </c>
      <c r="D41" s="11" t="s">
        <v>113</v>
      </c>
      <c r="E41" s="18">
        <v>13245</v>
      </c>
      <c r="F41" s="18">
        <v>14052</v>
      </c>
      <c r="G41" s="18">
        <v>7030</v>
      </c>
      <c r="H41" s="18">
        <v>8913</v>
      </c>
      <c r="I41" s="18">
        <v>1931</v>
      </c>
      <c r="J41" s="18">
        <v>3502</v>
      </c>
      <c r="K41" s="18">
        <v>1362</v>
      </c>
      <c r="L41" s="18">
        <v>2478</v>
      </c>
      <c r="M41" s="18">
        <v>772</v>
      </c>
      <c r="N41" s="18">
        <v>1018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>
        <v>24</v>
      </c>
      <c r="AE41" s="18"/>
      <c r="AF41" s="18"/>
      <c r="AG41" s="18"/>
      <c r="AH41" s="18"/>
      <c r="AI41" s="18"/>
      <c r="AJ41" s="18"/>
      <c r="AK41" s="18">
        <v>349</v>
      </c>
      <c r="AL41" s="18"/>
      <c r="AM41" s="18"/>
      <c r="AN41" s="18"/>
      <c r="AO41" s="18"/>
      <c r="AP41" s="18"/>
      <c r="AQ41" s="18"/>
      <c r="AR41" s="18">
        <v>11</v>
      </c>
      <c r="AS41" s="18">
        <v>14</v>
      </c>
      <c r="AT41" s="18"/>
      <c r="AU41" s="18"/>
      <c r="AV41" s="18">
        <v>7</v>
      </c>
      <c r="AW41" s="16" t="s">
        <v>6</v>
      </c>
      <c r="AX41" s="16" t="s">
        <v>6</v>
      </c>
      <c r="AY41" s="16" t="s">
        <v>6</v>
      </c>
      <c r="AZ41" s="16" t="s">
        <v>6</v>
      </c>
      <c r="BA41" s="16" t="s">
        <v>6</v>
      </c>
      <c r="BB41" s="16" t="s">
        <v>6</v>
      </c>
      <c r="BC41" s="16" t="s">
        <v>6</v>
      </c>
      <c r="BD41" s="16" t="s">
        <v>6</v>
      </c>
      <c r="BE41" s="16" t="s">
        <v>6</v>
      </c>
      <c r="BF41" s="16" t="s">
        <v>6</v>
      </c>
      <c r="BG41" s="16" t="s">
        <v>6</v>
      </c>
      <c r="BH41" s="16" t="s">
        <v>6</v>
      </c>
      <c r="BI41" s="16">
        <f>AD41+AR41+AS41+AV41+H41+M41+N41</f>
        <v>10759</v>
      </c>
      <c r="BJ41" s="16" t="s">
        <v>6</v>
      </c>
      <c r="BK41" s="16" t="s">
        <v>6</v>
      </c>
      <c r="BL41" s="16" t="s">
        <v>6</v>
      </c>
      <c r="BM41" s="16" t="s">
        <v>6</v>
      </c>
      <c r="BN41" s="16">
        <f>AK41+F41+I41</f>
        <v>16332</v>
      </c>
      <c r="BO41" s="16" t="s">
        <v>6</v>
      </c>
      <c r="BP41" s="16" t="s">
        <v>6</v>
      </c>
      <c r="BQ41" s="16" t="s">
        <v>6</v>
      </c>
      <c r="BR41" s="16" t="s">
        <v>6</v>
      </c>
      <c r="BS41" s="16" t="s">
        <v>6</v>
      </c>
      <c r="BT41" s="16" t="s">
        <v>6</v>
      </c>
      <c r="BU41" s="18">
        <v>80</v>
      </c>
      <c r="BV41" s="18">
        <v>2362</v>
      </c>
      <c r="BW41" s="16">
        <f t="shared" si="4"/>
        <v>57150</v>
      </c>
      <c r="BX41" s="16">
        <v>136998</v>
      </c>
      <c r="BY41" s="20">
        <f t="shared" si="2"/>
        <v>0.41715937458941005</v>
      </c>
    </row>
    <row r="42" spans="1:77" customFormat="1" ht="24.95" hidden="1" customHeight="1" x14ac:dyDescent="0.25">
      <c r="A42" s="12">
        <v>7</v>
      </c>
      <c r="B42" s="6" t="s">
        <v>112</v>
      </c>
      <c r="C42" s="7">
        <v>16</v>
      </c>
      <c r="D42" s="8" t="s">
        <v>21</v>
      </c>
      <c r="E42" s="17">
        <v>2881</v>
      </c>
      <c r="F42" s="17">
        <v>2224</v>
      </c>
      <c r="G42" s="17">
        <v>3836</v>
      </c>
      <c r="H42" s="17">
        <v>836</v>
      </c>
      <c r="I42" s="17">
        <v>56</v>
      </c>
      <c r="J42" s="17"/>
      <c r="K42" s="17">
        <v>57</v>
      </c>
      <c r="L42" s="17">
        <v>162</v>
      </c>
      <c r="M42" s="17"/>
      <c r="N42" s="17">
        <v>0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>
        <v>144</v>
      </c>
      <c r="AH42" s="17"/>
      <c r="AI42" s="17"/>
      <c r="AJ42" s="17"/>
      <c r="AK42" s="17">
        <v>15</v>
      </c>
      <c r="AL42" s="17"/>
      <c r="AM42" s="17">
        <v>7</v>
      </c>
      <c r="AN42" s="17"/>
      <c r="AO42" s="17"/>
      <c r="AP42" s="17"/>
      <c r="AQ42" s="17"/>
      <c r="AR42" s="17"/>
      <c r="AS42" s="17"/>
      <c r="AT42" s="17"/>
      <c r="AU42" s="17"/>
      <c r="AV42" s="17"/>
      <c r="AW42" s="15" t="s">
        <v>6</v>
      </c>
      <c r="AX42" s="15" t="s">
        <v>6</v>
      </c>
      <c r="AY42" s="15" t="s">
        <v>6</v>
      </c>
      <c r="AZ42" s="15" t="s">
        <v>6</v>
      </c>
      <c r="BA42" s="15" t="s">
        <v>6</v>
      </c>
      <c r="BB42" s="15" t="s">
        <v>6</v>
      </c>
      <c r="BC42" s="15" t="s">
        <v>6</v>
      </c>
      <c r="BD42" s="15" t="s">
        <v>6</v>
      </c>
      <c r="BE42" s="15" t="s">
        <v>6</v>
      </c>
      <c r="BF42" s="15" t="s">
        <v>6</v>
      </c>
      <c r="BG42" s="15" t="s">
        <v>6</v>
      </c>
      <c r="BH42" s="15" t="s">
        <v>6</v>
      </c>
      <c r="BI42" s="15" t="s">
        <v>6</v>
      </c>
      <c r="BJ42" s="15" t="s">
        <v>6</v>
      </c>
      <c r="BK42" s="15">
        <f>AG42+E42+H42</f>
        <v>3861</v>
      </c>
      <c r="BL42" s="15" t="s">
        <v>6</v>
      </c>
      <c r="BM42" s="15" t="s">
        <v>6</v>
      </c>
      <c r="BN42" s="15">
        <f>AK42+F42+I42</f>
        <v>2295</v>
      </c>
      <c r="BO42" s="15" t="s">
        <v>6</v>
      </c>
      <c r="BP42" s="15">
        <f>AM42+G42+K42</f>
        <v>3900</v>
      </c>
      <c r="BQ42" s="15" t="s">
        <v>6</v>
      </c>
      <c r="BR42" s="15" t="s">
        <v>6</v>
      </c>
      <c r="BS42" s="15" t="s">
        <v>6</v>
      </c>
      <c r="BT42" s="15" t="s">
        <v>6</v>
      </c>
      <c r="BU42" s="17">
        <v>0</v>
      </c>
      <c r="BV42" s="17">
        <v>340</v>
      </c>
      <c r="BW42" s="15">
        <f t="shared" si="4"/>
        <v>10558</v>
      </c>
      <c r="BX42" s="15">
        <v>18567</v>
      </c>
      <c r="BY42" s="19">
        <f t="shared" si="2"/>
        <v>0.56864329186190554</v>
      </c>
    </row>
    <row r="43" spans="1:77" customFormat="1" ht="24.95" hidden="1" customHeight="1" x14ac:dyDescent="0.25">
      <c r="A43" s="13">
        <v>7</v>
      </c>
      <c r="B43" s="9" t="s">
        <v>112</v>
      </c>
      <c r="C43" s="10">
        <v>37</v>
      </c>
      <c r="D43" s="11" t="s">
        <v>41</v>
      </c>
      <c r="E43" s="18">
        <v>460</v>
      </c>
      <c r="F43" s="18">
        <v>429</v>
      </c>
      <c r="G43" s="18">
        <v>1940</v>
      </c>
      <c r="H43" s="18">
        <v>16</v>
      </c>
      <c r="I43" s="18">
        <v>36</v>
      </c>
      <c r="J43" s="18"/>
      <c r="K43" s="18">
        <v>81</v>
      </c>
      <c r="L43" s="18">
        <v>120</v>
      </c>
      <c r="M43" s="18"/>
      <c r="N43" s="18">
        <v>0</v>
      </c>
      <c r="O43" s="18">
        <v>1340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>
        <v>4</v>
      </c>
      <c r="AL43" s="18">
        <v>19</v>
      </c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6" t="s">
        <v>6</v>
      </c>
      <c r="AX43" s="16" t="s">
        <v>6</v>
      </c>
      <c r="AY43" s="16" t="s">
        <v>6</v>
      </c>
      <c r="AZ43" s="16" t="s">
        <v>6</v>
      </c>
      <c r="BA43" s="16" t="s">
        <v>6</v>
      </c>
      <c r="BB43" s="16" t="s">
        <v>6</v>
      </c>
      <c r="BC43" s="16" t="s">
        <v>6</v>
      </c>
      <c r="BD43" s="16" t="s">
        <v>6</v>
      </c>
      <c r="BE43" s="16" t="s">
        <v>6</v>
      </c>
      <c r="BF43" s="16" t="s">
        <v>6</v>
      </c>
      <c r="BG43" s="16" t="s">
        <v>6</v>
      </c>
      <c r="BH43" s="16" t="s">
        <v>6</v>
      </c>
      <c r="BI43" s="16" t="s">
        <v>6</v>
      </c>
      <c r="BJ43" s="16" t="s">
        <v>6</v>
      </c>
      <c r="BK43" s="16" t="s">
        <v>6</v>
      </c>
      <c r="BL43" s="16" t="s">
        <v>6</v>
      </c>
      <c r="BM43" s="16" t="s">
        <v>6</v>
      </c>
      <c r="BN43" s="16">
        <f>AK43+F43+I43</f>
        <v>469</v>
      </c>
      <c r="BO43" s="16">
        <f>G43+H43+AL43</f>
        <v>1975</v>
      </c>
      <c r="BP43" s="16" t="s">
        <v>6</v>
      </c>
      <c r="BQ43" s="16" t="s">
        <v>6</v>
      </c>
      <c r="BR43" s="16" t="s">
        <v>6</v>
      </c>
      <c r="BS43" s="16" t="s">
        <v>6</v>
      </c>
      <c r="BT43" s="16" t="s">
        <v>6</v>
      </c>
      <c r="BU43" s="18">
        <v>2</v>
      </c>
      <c r="BV43" s="18">
        <v>193</v>
      </c>
      <c r="BW43" s="16">
        <f t="shared" si="4"/>
        <v>4640</v>
      </c>
      <c r="BX43" s="16">
        <v>7447</v>
      </c>
      <c r="BY43" s="20">
        <f t="shared" si="2"/>
        <v>0.62306969249362165</v>
      </c>
    </row>
    <row r="44" spans="1:77" customFormat="1" ht="24.95" hidden="1" customHeight="1" x14ac:dyDescent="0.25">
      <c r="A44" s="12">
        <v>7</v>
      </c>
      <c r="B44" s="6" t="s">
        <v>112</v>
      </c>
      <c r="C44" s="7">
        <v>44</v>
      </c>
      <c r="D44" s="8" t="s">
        <v>48</v>
      </c>
      <c r="E44" s="17">
        <v>100</v>
      </c>
      <c r="F44" s="17">
        <v>2138</v>
      </c>
      <c r="G44" s="17">
        <v>2769</v>
      </c>
      <c r="H44" s="17">
        <v>593</v>
      </c>
      <c r="I44" s="17">
        <v>943</v>
      </c>
      <c r="J44" s="17"/>
      <c r="K44" s="17">
        <v>69</v>
      </c>
      <c r="L44" s="17">
        <v>90</v>
      </c>
      <c r="M44" s="17"/>
      <c r="N44" s="17">
        <v>0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5" t="s">
        <v>6</v>
      </c>
      <c r="AX44" s="15" t="s">
        <v>6</v>
      </c>
      <c r="AY44" s="15" t="s">
        <v>6</v>
      </c>
      <c r="AZ44" s="15" t="s">
        <v>6</v>
      </c>
      <c r="BA44" s="15" t="s">
        <v>6</v>
      </c>
      <c r="BB44" s="15" t="s">
        <v>6</v>
      </c>
      <c r="BC44" s="15" t="s">
        <v>6</v>
      </c>
      <c r="BD44" s="15" t="s">
        <v>6</v>
      </c>
      <c r="BE44" s="15" t="s">
        <v>6</v>
      </c>
      <c r="BF44" s="15" t="s">
        <v>6</v>
      </c>
      <c r="BG44" s="15" t="s">
        <v>6</v>
      </c>
      <c r="BH44" s="15" t="s">
        <v>6</v>
      </c>
      <c r="BI44" s="15" t="s">
        <v>6</v>
      </c>
      <c r="BJ44" s="15" t="s">
        <v>6</v>
      </c>
      <c r="BK44" s="15" t="s">
        <v>6</v>
      </c>
      <c r="BL44" s="15" t="s">
        <v>6</v>
      </c>
      <c r="BM44" s="15" t="s">
        <v>6</v>
      </c>
      <c r="BN44" s="15" t="s">
        <v>6</v>
      </c>
      <c r="BO44" s="15" t="s">
        <v>6</v>
      </c>
      <c r="BP44" s="15" t="s">
        <v>6</v>
      </c>
      <c r="BQ44" s="15" t="s">
        <v>6</v>
      </c>
      <c r="BR44" s="15" t="s">
        <v>6</v>
      </c>
      <c r="BS44" s="15" t="s">
        <v>6</v>
      </c>
      <c r="BT44" s="15" t="s">
        <v>6</v>
      </c>
      <c r="BU44" s="17">
        <v>0</v>
      </c>
      <c r="BV44" s="17">
        <v>188</v>
      </c>
      <c r="BW44" s="15">
        <f t="shared" si="4"/>
        <v>6890</v>
      </c>
      <c r="BX44" s="15">
        <v>11655</v>
      </c>
      <c r="BY44" s="19">
        <f t="shared" si="2"/>
        <v>0.59116259116259118</v>
      </c>
    </row>
    <row r="45" spans="1:77" customFormat="1" ht="24.95" hidden="1" customHeight="1" x14ac:dyDescent="0.25">
      <c r="A45" s="13">
        <v>7</v>
      </c>
      <c r="B45" s="9" t="s">
        <v>112</v>
      </c>
      <c r="C45" s="10">
        <v>57</v>
      </c>
      <c r="D45" s="11" t="s">
        <v>61</v>
      </c>
      <c r="E45" s="18">
        <v>439</v>
      </c>
      <c r="F45" s="18">
        <v>3159</v>
      </c>
      <c r="G45" s="18">
        <v>4211</v>
      </c>
      <c r="H45" s="18">
        <v>122</v>
      </c>
      <c r="I45" s="18">
        <v>46</v>
      </c>
      <c r="J45" s="18">
        <v>2199</v>
      </c>
      <c r="K45" s="18">
        <v>105</v>
      </c>
      <c r="L45" s="18">
        <v>2604</v>
      </c>
      <c r="M45" s="18">
        <v>75</v>
      </c>
      <c r="N45" s="18">
        <v>0</v>
      </c>
      <c r="O45" s="18"/>
      <c r="P45" s="18"/>
      <c r="Q45" s="18">
        <v>76</v>
      </c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>
        <v>21</v>
      </c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6" t="s">
        <v>6</v>
      </c>
      <c r="AX45" s="16">
        <f>E45+G45+H45+K45+M45+Q45+V45+AF45+AG45+AJ45+S45+W45+X45+AL45+Z45+AM45+AN45+AB45+AQ45+AR45+AT45</f>
        <v>5028</v>
      </c>
      <c r="AY45" s="16" t="s">
        <v>6</v>
      </c>
      <c r="AZ45" s="16" t="s">
        <v>6</v>
      </c>
      <c r="BA45" s="16" t="s">
        <v>6</v>
      </c>
      <c r="BB45" s="16" t="s">
        <v>6</v>
      </c>
      <c r="BC45" s="16" t="s">
        <v>6</v>
      </c>
      <c r="BD45" s="16" t="s">
        <v>6</v>
      </c>
      <c r="BE45" s="16" t="s">
        <v>6</v>
      </c>
      <c r="BF45" s="16" t="s">
        <v>6</v>
      </c>
      <c r="BG45" s="16" t="s">
        <v>6</v>
      </c>
      <c r="BH45" s="16" t="s">
        <v>6</v>
      </c>
      <c r="BI45" s="16" t="s">
        <v>6</v>
      </c>
      <c r="BJ45" s="16" t="s">
        <v>6</v>
      </c>
      <c r="BK45" s="16" t="s">
        <v>6</v>
      </c>
      <c r="BL45" s="16" t="s">
        <v>6</v>
      </c>
      <c r="BM45" s="16" t="s">
        <v>6</v>
      </c>
      <c r="BN45" s="16">
        <f>AK45+F45+I45</f>
        <v>3226</v>
      </c>
      <c r="BO45" s="16" t="s">
        <v>6</v>
      </c>
      <c r="BP45" s="16" t="s">
        <v>6</v>
      </c>
      <c r="BQ45" s="16" t="s">
        <v>6</v>
      </c>
      <c r="BR45" s="16" t="s">
        <v>6</v>
      </c>
      <c r="BS45" s="16" t="s">
        <v>6</v>
      </c>
      <c r="BT45" s="16" t="s">
        <v>6</v>
      </c>
      <c r="BU45" s="18">
        <v>2</v>
      </c>
      <c r="BV45" s="18">
        <v>467</v>
      </c>
      <c r="BW45" s="16">
        <f t="shared" si="4"/>
        <v>13526</v>
      </c>
      <c r="BX45" s="16">
        <v>18897</v>
      </c>
      <c r="BY45" s="20">
        <f t="shared" si="2"/>
        <v>0.71577499073927076</v>
      </c>
    </row>
    <row r="46" spans="1:77" customFormat="1" ht="24.95" hidden="1" customHeight="1" x14ac:dyDescent="0.25">
      <c r="A46" s="12">
        <v>7</v>
      </c>
      <c r="B46" s="6" t="s">
        <v>112</v>
      </c>
      <c r="C46" s="7">
        <v>71</v>
      </c>
      <c r="D46" s="8" t="s">
        <v>75</v>
      </c>
      <c r="E46" s="17">
        <v>1504</v>
      </c>
      <c r="F46" s="17">
        <v>742</v>
      </c>
      <c r="G46" s="17">
        <v>1614</v>
      </c>
      <c r="H46" s="17">
        <v>523</v>
      </c>
      <c r="I46" s="17">
        <v>1006</v>
      </c>
      <c r="J46" s="17"/>
      <c r="K46" s="17">
        <v>2438</v>
      </c>
      <c r="L46" s="17">
        <v>201</v>
      </c>
      <c r="M46" s="17"/>
      <c r="N46" s="17">
        <v>0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5" t="s">
        <v>6</v>
      </c>
      <c r="AX46" s="15" t="s">
        <v>6</v>
      </c>
      <c r="AY46" s="15" t="s">
        <v>6</v>
      </c>
      <c r="AZ46" s="15" t="s">
        <v>6</v>
      </c>
      <c r="BA46" s="15" t="s">
        <v>6</v>
      </c>
      <c r="BB46" s="15" t="s">
        <v>6</v>
      </c>
      <c r="BC46" s="15" t="s">
        <v>6</v>
      </c>
      <c r="BD46" s="15" t="s">
        <v>6</v>
      </c>
      <c r="BE46" s="15" t="s">
        <v>6</v>
      </c>
      <c r="BF46" s="15" t="s">
        <v>6</v>
      </c>
      <c r="BG46" s="15" t="s">
        <v>6</v>
      </c>
      <c r="BH46" s="15" t="s">
        <v>6</v>
      </c>
      <c r="BI46" s="15" t="s">
        <v>6</v>
      </c>
      <c r="BJ46" s="15" t="s">
        <v>6</v>
      </c>
      <c r="BK46" s="15" t="s">
        <v>6</v>
      </c>
      <c r="BL46" s="15" t="s">
        <v>6</v>
      </c>
      <c r="BM46" s="15" t="s">
        <v>6</v>
      </c>
      <c r="BN46" s="15" t="s">
        <v>6</v>
      </c>
      <c r="BO46" s="15" t="s">
        <v>6</v>
      </c>
      <c r="BP46" s="15" t="s">
        <v>6</v>
      </c>
      <c r="BQ46" s="15" t="s">
        <v>6</v>
      </c>
      <c r="BR46" s="15" t="s">
        <v>6</v>
      </c>
      <c r="BS46" s="15" t="s">
        <v>6</v>
      </c>
      <c r="BT46" s="15" t="s">
        <v>6</v>
      </c>
      <c r="BU46" s="17">
        <v>1</v>
      </c>
      <c r="BV46" s="17">
        <v>250</v>
      </c>
      <c r="BW46" s="15">
        <f t="shared" si="4"/>
        <v>8279</v>
      </c>
      <c r="BX46" s="15">
        <v>12463</v>
      </c>
      <c r="BY46" s="19">
        <f t="shared" si="2"/>
        <v>0.66428628741073581</v>
      </c>
    </row>
    <row r="47" spans="1:77" customFormat="1" ht="24.95" hidden="1" customHeight="1" x14ac:dyDescent="0.25">
      <c r="A47" s="13">
        <v>7</v>
      </c>
      <c r="B47" s="9" t="s">
        <v>112</v>
      </c>
      <c r="C47" s="10">
        <v>95</v>
      </c>
      <c r="D47" s="11" t="s">
        <v>99</v>
      </c>
      <c r="E47" s="18">
        <v>179</v>
      </c>
      <c r="F47" s="18">
        <v>1821</v>
      </c>
      <c r="G47" s="18">
        <v>1564</v>
      </c>
      <c r="H47" s="18">
        <v>17</v>
      </c>
      <c r="I47" s="18">
        <v>15</v>
      </c>
      <c r="J47" s="18"/>
      <c r="K47" s="18">
        <v>12</v>
      </c>
      <c r="L47" s="18">
        <v>217</v>
      </c>
      <c r="M47" s="18"/>
      <c r="N47" s="18">
        <v>0</v>
      </c>
      <c r="O47" s="18"/>
      <c r="P47" s="18"/>
      <c r="Q47" s="18"/>
      <c r="R47" s="18"/>
      <c r="S47" s="18"/>
      <c r="T47" s="18"/>
      <c r="U47" s="18"/>
      <c r="V47" s="18"/>
      <c r="W47" s="18">
        <v>2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>
        <v>5</v>
      </c>
      <c r="AL47" s="18">
        <v>7</v>
      </c>
      <c r="AM47" s="18">
        <v>0</v>
      </c>
      <c r="AN47" s="18"/>
      <c r="AO47" s="18"/>
      <c r="AP47" s="18"/>
      <c r="AQ47" s="18">
        <v>0</v>
      </c>
      <c r="AR47" s="18"/>
      <c r="AS47" s="18"/>
      <c r="AT47" s="18"/>
      <c r="AU47" s="18"/>
      <c r="AV47" s="18"/>
      <c r="AW47" s="16" t="s">
        <v>6</v>
      </c>
      <c r="AX47" s="16" t="s">
        <v>6</v>
      </c>
      <c r="AY47" s="16" t="s">
        <v>6</v>
      </c>
      <c r="AZ47" s="16" t="s">
        <v>6</v>
      </c>
      <c r="BA47" s="16" t="s">
        <v>6</v>
      </c>
      <c r="BB47" s="16" t="s">
        <v>6</v>
      </c>
      <c r="BC47" s="16" t="s">
        <v>6</v>
      </c>
      <c r="BD47" s="16">
        <f>W47+AL47+AM47+AQ47+G47+H47+K47</f>
        <v>1602</v>
      </c>
      <c r="BE47" s="16" t="s">
        <v>6</v>
      </c>
      <c r="BF47" s="16" t="s">
        <v>6</v>
      </c>
      <c r="BG47" s="16" t="s">
        <v>6</v>
      </c>
      <c r="BH47" s="16" t="s">
        <v>6</v>
      </c>
      <c r="BI47" s="16" t="s">
        <v>6</v>
      </c>
      <c r="BJ47" s="16" t="s">
        <v>6</v>
      </c>
      <c r="BK47" s="16" t="s">
        <v>6</v>
      </c>
      <c r="BL47" s="16" t="s">
        <v>6</v>
      </c>
      <c r="BM47" s="16" t="s">
        <v>6</v>
      </c>
      <c r="BN47" s="16">
        <f>AK47+F47+I47</f>
        <v>1841</v>
      </c>
      <c r="BO47" s="16" t="s">
        <v>6</v>
      </c>
      <c r="BP47" s="16" t="s">
        <v>6</v>
      </c>
      <c r="BQ47" s="16" t="s">
        <v>6</v>
      </c>
      <c r="BR47" s="16" t="s">
        <v>6</v>
      </c>
      <c r="BS47" s="16" t="s">
        <v>6</v>
      </c>
      <c r="BT47" s="16" t="s">
        <v>6</v>
      </c>
      <c r="BU47" s="18">
        <v>0</v>
      </c>
      <c r="BV47" s="18">
        <v>67</v>
      </c>
      <c r="BW47" s="16">
        <f t="shared" si="4"/>
        <v>3906</v>
      </c>
      <c r="BX47" s="16">
        <v>7569</v>
      </c>
      <c r="BY47" s="20">
        <f t="shared" si="2"/>
        <v>0.51605231866825207</v>
      </c>
    </row>
    <row r="48" spans="1:77" customFormat="1" ht="24.95" hidden="1" customHeight="1" x14ac:dyDescent="0.25">
      <c r="A48" s="12">
        <v>7</v>
      </c>
      <c r="B48" s="6" t="s">
        <v>112</v>
      </c>
      <c r="C48" s="7">
        <v>108</v>
      </c>
      <c r="D48" s="8" t="s">
        <v>112</v>
      </c>
      <c r="E48" s="17">
        <v>2580</v>
      </c>
      <c r="F48" s="17">
        <v>6400</v>
      </c>
      <c r="G48" s="17">
        <v>5386</v>
      </c>
      <c r="H48" s="17">
        <v>2274</v>
      </c>
      <c r="I48" s="17">
        <v>1056</v>
      </c>
      <c r="J48" s="17">
        <v>8571</v>
      </c>
      <c r="K48" s="17">
        <v>450</v>
      </c>
      <c r="L48" s="17">
        <v>1904</v>
      </c>
      <c r="M48" s="17">
        <v>161</v>
      </c>
      <c r="N48" s="17">
        <v>254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>
        <v>10</v>
      </c>
      <c r="AS48" s="17"/>
      <c r="AT48" s="17"/>
      <c r="AU48" s="17"/>
      <c r="AV48" s="17"/>
      <c r="AW48" s="15" t="s">
        <v>6</v>
      </c>
      <c r="AX48" s="15" t="s">
        <v>6</v>
      </c>
      <c r="AY48" s="15" t="s">
        <v>6</v>
      </c>
      <c r="AZ48" s="15" t="s">
        <v>6</v>
      </c>
      <c r="BA48" s="15" t="s">
        <v>6</v>
      </c>
      <c r="BB48" s="15" t="s">
        <v>6</v>
      </c>
      <c r="BC48" s="15" t="s">
        <v>6</v>
      </c>
      <c r="BD48" s="15" t="s">
        <v>6</v>
      </c>
      <c r="BE48" s="15" t="s">
        <v>6</v>
      </c>
      <c r="BF48" s="15" t="s">
        <v>6</v>
      </c>
      <c r="BG48" s="15" t="s">
        <v>6</v>
      </c>
      <c r="BH48" s="15" t="s">
        <v>6</v>
      </c>
      <c r="BI48" s="15" t="s">
        <v>6</v>
      </c>
      <c r="BJ48" s="15" t="s">
        <v>6</v>
      </c>
      <c r="BK48" s="15" t="s">
        <v>6</v>
      </c>
      <c r="BL48" s="15" t="s">
        <v>6</v>
      </c>
      <c r="BM48" s="15" t="s">
        <v>6</v>
      </c>
      <c r="BN48" s="15" t="s">
        <v>6</v>
      </c>
      <c r="BO48" s="15" t="s">
        <v>6</v>
      </c>
      <c r="BP48" s="15" t="s">
        <v>6</v>
      </c>
      <c r="BQ48" s="15" t="s">
        <v>6</v>
      </c>
      <c r="BR48" s="15" t="s">
        <v>6</v>
      </c>
      <c r="BS48" s="15">
        <f>AR48+H48+M48</f>
        <v>2445</v>
      </c>
      <c r="BT48" s="15" t="s">
        <v>6</v>
      </c>
      <c r="BU48" s="17">
        <v>16</v>
      </c>
      <c r="BV48" s="17">
        <v>1357</v>
      </c>
      <c r="BW48" s="15">
        <f t="shared" si="4"/>
        <v>30419</v>
      </c>
      <c r="BX48" s="15">
        <v>55807</v>
      </c>
      <c r="BY48" s="19">
        <f t="shared" si="2"/>
        <v>0.54507499059257791</v>
      </c>
    </row>
    <row r="49" spans="1:77" customFormat="1" ht="24.95" hidden="1" customHeight="1" x14ac:dyDescent="0.25">
      <c r="A49" s="13">
        <v>8</v>
      </c>
      <c r="B49" s="9" t="s">
        <v>120</v>
      </c>
      <c r="C49" s="10">
        <v>3</v>
      </c>
      <c r="D49" s="11" t="s">
        <v>8</v>
      </c>
      <c r="E49" s="18">
        <v>592</v>
      </c>
      <c r="F49" s="18">
        <v>3445</v>
      </c>
      <c r="G49" s="18">
        <v>1078</v>
      </c>
      <c r="H49" s="18">
        <v>4499</v>
      </c>
      <c r="I49" s="18">
        <v>49</v>
      </c>
      <c r="J49" s="18"/>
      <c r="K49" s="18">
        <v>407</v>
      </c>
      <c r="L49" s="18">
        <v>116</v>
      </c>
      <c r="M49" s="18"/>
      <c r="N49" s="18">
        <v>34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>
        <v>13</v>
      </c>
      <c r="AL49" s="18"/>
      <c r="AM49" s="18"/>
      <c r="AN49" s="18"/>
      <c r="AO49" s="18"/>
      <c r="AP49" s="18"/>
      <c r="AQ49" s="18"/>
      <c r="AR49" s="18"/>
      <c r="AS49" s="18">
        <v>3</v>
      </c>
      <c r="AT49" s="18"/>
      <c r="AU49" s="18"/>
      <c r="AV49" s="18"/>
      <c r="AW49" s="16" t="s">
        <v>6</v>
      </c>
      <c r="AX49" s="16" t="s">
        <v>6</v>
      </c>
      <c r="AY49" s="16" t="s">
        <v>6</v>
      </c>
      <c r="AZ49" s="16" t="s">
        <v>6</v>
      </c>
      <c r="BA49" s="16" t="s">
        <v>6</v>
      </c>
      <c r="BB49" s="16" t="s">
        <v>6</v>
      </c>
      <c r="BC49" s="16" t="s">
        <v>6</v>
      </c>
      <c r="BD49" s="16" t="s">
        <v>6</v>
      </c>
      <c r="BE49" s="16" t="s">
        <v>6</v>
      </c>
      <c r="BF49" s="16" t="s">
        <v>6</v>
      </c>
      <c r="BG49" s="16" t="s">
        <v>6</v>
      </c>
      <c r="BH49" s="16" t="s">
        <v>6</v>
      </c>
      <c r="BI49" s="16" t="s">
        <v>6</v>
      </c>
      <c r="BJ49" s="16" t="s">
        <v>6</v>
      </c>
      <c r="BK49" s="16" t="s">
        <v>6</v>
      </c>
      <c r="BL49" s="16" t="s">
        <v>6</v>
      </c>
      <c r="BM49" s="16" t="s">
        <v>6</v>
      </c>
      <c r="BN49" s="16">
        <f>AK49+F49+I49</f>
        <v>3507</v>
      </c>
      <c r="BO49" s="16" t="s">
        <v>6</v>
      </c>
      <c r="BP49" s="16" t="s">
        <v>6</v>
      </c>
      <c r="BQ49" s="16" t="s">
        <v>6</v>
      </c>
      <c r="BR49" s="16" t="s">
        <v>6</v>
      </c>
      <c r="BS49" s="16" t="s">
        <v>6</v>
      </c>
      <c r="BT49" s="16">
        <f>AS49+H49+N49</f>
        <v>4536</v>
      </c>
      <c r="BU49" s="18">
        <v>1</v>
      </c>
      <c r="BV49" s="18">
        <v>268</v>
      </c>
      <c r="BW49" s="16">
        <f t="shared" si="4"/>
        <v>10505</v>
      </c>
      <c r="BX49" s="16">
        <v>15658</v>
      </c>
      <c r="BY49" s="20">
        <f t="shared" si="2"/>
        <v>0.67090305275258655</v>
      </c>
    </row>
    <row r="50" spans="1:77" customFormat="1" ht="24.95" hidden="1" customHeight="1" x14ac:dyDescent="0.25">
      <c r="A50" s="12">
        <v>8</v>
      </c>
      <c r="B50" s="6" t="s">
        <v>120</v>
      </c>
      <c r="C50" s="7">
        <v>20</v>
      </c>
      <c r="D50" s="8" t="s">
        <v>25</v>
      </c>
      <c r="E50" s="17">
        <v>1343</v>
      </c>
      <c r="F50" s="17">
        <v>2523</v>
      </c>
      <c r="G50" s="17">
        <v>3366</v>
      </c>
      <c r="H50" s="17">
        <v>372</v>
      </c>
      <c r="I50" s="17">
        <v>212</v>
      </c>
      <c r="J50" s="17">
        <v>2443</v>
      </c>
      <c r="K50" s="17">
        <v>65</v>
      </c>
      <c r="L50" s="17">
        <v>277</v>
      </c>
      <c r="M50" s="17">
        <v>919</v>
      </c>
      <c r="N50" s="17">
        <v>0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>
        <v>132</v>
      </c>
      <c r="AL50" s="17"/>
      <c r="AM50" s="17">
        <v>10</v>
      </c>
      <c r="AN50" s="17"/>
      <c r="AO50" s="17"/>
      <c r="AP50" s="17"/>
      <c r="AQ50" s="17"/>
      <c r="AR50" s="17"/>
      <c r="AS50" s="17"/>
      <c r="AT50" s="17"/>
      <c r="AU50" s="17"/>
      <c r="AV50" s="17"/>
      <c r="AW50" s="15" t="s">
        <v>6</v>
      </c>
      <c r="AX50" s="15" t="s">
        <v>6</v>
      </c>
      <c r="AY50" s="15" t="s">
        <v>6</v>
      </c>
      <c r="AZ50" s="15" t="s">
        <v>6</v>
      </c>
      <c r="BA50" s="15" t="s">
        <v>6</v>
      </c>
      <c r="BB50" s="15" t="s">
        <v>6</v>
      </c>
      <c r="BC50" s="15" t="s">
        <v>6</v>
      </c>
      <c r="BD50" s="15" t="s">
        <v>6</v>
      </c>
      <c r="BE50" s="15" t="s">
        <v>6</v>
      </c>
      <c r="BF50" s="15" t="s">
        <v>6</v>
      </c>
      <c r="BG50" s="15" t="s">
        <v>6</v>
      </c>
      <c r="BH50" s="15" t="s">
        <v>6</v>
      </c>
      <c r="BI50" s="15" t="s">
        <v>6</v>
      </c>
      <c r="BJ50" s="15" t="s">
        <v>6</v>
      </c>
      <c r="BK50" s="15" t="s">
        <v>6</v>
      </c>
      <c r="BL50" s="15" t="s">
        <v>6</v>
      </c>
      <c r="BM50" s="15" t="s">
        <v>6</v>
      </c>
      <c r="BN50" s="15">
        <f>AK50+F50+I50</f>
        <v>2867</v>
      </c>
      <c r="BO50" s="15" t="s">
        <v>6</v>
      </c>
      <c r="BP50" s="15">
        <f>AM50+G50+K50</f>
        <v>3441</v>
      </c>
      <c r="BQ50" s="15" t="s">
        <v>6</v>
      </c>
      <c r="BR50" s="15" t="s">
        <v>6</v>
      </c>
      <c r="BS50" s="15" t="s">
        <v>6</v>
      </c>
      <c r="BT50" s="15" t="s">
        <v>6</v>
      </c>
      <c r="BU50" s="17">
        <v>2</v>
      </c>
      <c r="BV50" s="17">
        <v>477</v>
      </c>
      <c r="BW50" s="15">
        <f t="shared" si="4"/>
        <v>12141</v>
      </c>
      <c r="BX50" s="15">
        <v>21396</v>
      </c>
      <c r="BY50" s="19">
        <f t="shared" si="2"/>
        <v>0.56744251261918111</v>
      </c>
    </row>
    <row r="51" spans="1:77" customFormat="1" ht="24.95" hidden="1" customHeight="1" x14ac:dyDescent="0.25">
      <c r="A51" s="13">
        <v>8</v>
      </c>
      <c r="B51" s="9" t="s">
        <v>120</v>
      </c>
      <c r="C51" s="10">
        <v>22</v>
      </c>
      <c r="D51" s="11" t="s">
        <v>27</v>
      </c>
      <c r="E51" s="18">
        <v>3248</v>
      </c>
      <c r="F51" s="18">
        <v>1920</v>
      </c>
      <c r="G51" s="18">
        <v>3010</v>
      </c>
      <c r="H51" s="18">
        <v>54</v>
      </c>
      <c r="I51" s="18">
        <v>62</v>
      </c>
      <c r="J51" s="18">
        <v>515</v>
      </c>
      <c r="K51" s="18">
        <v>37</v>
      </c>
      <c r="L51" s="18">
        <v>800</v>
      </c>
      <c r="M51" s="18"/>
      <c r="N51" s="18">
        <v>0</v>
      </c>
      <c r="O51" s="18"/>
      <c r="P51" s="18"/>
      <c r="Q51" s="18"/>
      <c r="R51" s="18"/>
      <c r="S51" s="18"/>
      <c r="T51" s="18"/>
      <c r="U51" s="18"/>
      <c r="V51" s="18"/>
      <c r="W51" s="18">
        <v>9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>
        <v>80</v>
      </c>
      <c r="AL51" s="18">
        <v>122</v>
      </c>
      <c r="AM51" s="18">
        <v>4</v>
      </c>
      <c r="AN51" s="18"/>
      <c r="AO51" s="18"/>
      <c r="AP51" s="18"/>
      <c r="AQ51" s="18">
        <v>1</v>
      </c>
      <c r="AR51" s="18"/>
      <c r="AS51" s="18"/>
      <c r="AT51" s="18"/>
      <c r="AU51" s="18"/>
      <c r="AV51" s="18"/>
      <c r="AW51" s="16" t="s">
        <v>6</v>
      </c>
      <c r="AX51" s="16" t="s">
        <v>6</v>
      </c>
      <c r="AY51" s="16" t="s">
        <v>6</v>
      </c>
      <c r="AZ51" s="16" t="s">
        <v>6</v>
      </c>
      <c r="BA51" s="16" t="s">
        <v>6</v>
      </c>
      <c r="BB51" s="16" t="s">
        <v>6</v>
      </c>
      <c r="BC51" s="16" t="s">
        <v>6</v>
      </c>
      <c r="BD51" s="16">
        <f>W51+AL51+AM51+AQ51+G51+H51+K51</f>
        <v>3237</v>
      </c>
      <c r="BE51" s="16" t="s">
        <v>6</v>
      </c>
      <c r="BF51" s="16" t="s">
        <v>6</v>
      </c>
      <c r="BG51" s="16" t="s">
        <v>6</v>
      </c>
      <c r="BH51" s="16" t="s">
        <v>6</v>
      </c>
      <c r="BI51" s="16" t="s">
        <v>6</v>
      </c>
      <c r="BJ51" s="16" t="s">
        <v>6</v>
      </c>
      <c r="BK51" s="16" t="s">
        <v>6</v>
      </c>
      <c r="BL51" s="16" t="s">
        <v>6</v>
      </c>
      <c r="BM51" s="16" t="s">
        <v>6</v>
      </c>
      <c r="BN51" s="16">
        <f>AK51+F51+I51</f>
        <v>2062</v>
      </c>
      <c r="BO51" s="16" t="s">
        <v>6</v>
      </c>
      <c r="BP51" s="16" t="s">
        <v>6</v>
      </c>
      <c r="BQ51" s="16" t="s">
        <v>6</v>
      </c>
      <c r="BR51" s="16" t="s">
        <v>6</v>
      </c>
      <c r="BS51" s="16" t="s">
        <v>6</v>
      </c>
      <c r="BT51" s="16" t="s">
        <v>6</v>
      </c>
      <c r="BU51" s="18">
        <v>0</v>
      </c>
      <c r="BV51" s="18">
        <v>270</v>
      </c>
      <c r="BW51" s="16">
        <f t="shared" si="4"/>
        <v>10132</v>
      </c>
      <c r="BX51" s="16">
        <v>15205</v>
      </c>
      <c r="BY51" s="20">
        <f t="shared" si="2"/>
        <v>0.66635975008220982</v>
      </c>
    </row>
    <row r="52" spans="1:77" customFormat="1" ht="24.95" hidden="1" customHeight="1" x14ac:dyDescent="0.25">
      <c r="A52" s="12">
        <v>8</v>
      </c>
      <c r="B52" s="6" t="s">
        <v>120</v>
      </c>
      <c r="C52" s="7">
        <v>40</v>
      </c>
      <c r="D52" s="8" t="s">
        <v>44</v>
      </c>
      <c r="E52" s="17">
        <v>281</v>
      </c>
      <c r="F52" s="17">
        <v>3444</v>
      </c>
      <c r="G52" s="17">
        <v>3247</v>
      </c>
      <c r="H52" s="17">
        <v>129</v>
      </c>
      <c r="I52" s="17">
        <v>88</v>
      </c>
      <c r="J52" s="17"/>
      <c r="K52" s="17">
        <v>37</v>
      </c>
      <c r="L52" s="17">
        <v>273</v>
      </c>
      <c r="M52" s="17"/>
      <c r="N52" s="17">
        <v>0</v>
      </c>
      <c r="O52" s="17"/>
      <c r="P52" s="17"/>
      <c r="Q52" s="17"/>
      <c r="R52" s="17"/>
      <c r="S52" s="17"/>
      <c r="T52" s="17"/>
      <c r="U52" s="17"/>
      <c r="V52" s="17"/>
      <c r="W52" s="17">
        <v>23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>
        <v>125</v>
      </c>
      <c r="AL52" s="17">
        <v>170</v>
      </c>
      <c r="AM52" s="17">
        <v>0</v>
      </c>
      <c r="AN52" s="17"/>
      <c r="AO52" s="17"/>
      <c r="AP52" s="17"/>
      <c r="AQ52" s="17">
        <v>1</v>
      </c>
      <c r="AR52" s="17"/>
      <c r="AS52" s="17"/>
      <c r="AT52" s="17"/>
      <c r="AU52" s="17"/>
      <c r="AV52" s="17"/>
      <c r="AW52" s="15" t="s">
        <v>6</v>
      </c>
      <c r="AX52" s="15" t="s">
        <v>6</v>
      </c>
      <c r="AY52" s="15" t="s">
        <v>6</v>
      </c>
      <c r="AZ52" s="15" t="s">
        <v>6</v>
      </c>
      <c r="BA52" s="15" t="s">
        <v>6</v>
      </c>
      <c r="BB52" s="15" t="s">
        <v>6</v>
      </c>
      <c r="BC52" s="15" t="s">
        <v>6</v>
      </c>
      <c r="BD52" s="15">
        <f>W52+AL52+AM52+AQ52+G52+H52+K52</f>
        <v>3607</v>
      </c>
      <c r="BE52" s="15" t="s">
        <v>6</v>
      </c>
      <c r="BF52" s="15" t="s">
        <v>6</v>
      </c>
      <c r="BG52" s="15" t="s">
        <v>6</v>
      </c>
      <c r="BH52" s="15" t="s">
        <v>6</v>
      </c>
      <c r="BI52" s="15" t="s">
        <v>6</v>
      </c>
      <c r="BJ52" s="15" t="s">
        <v>6</v>
      </c>
      <c r="BK52" s="15" t="s">
        <v>6</v>
      </c>
      <c r="BL52" s="15" t="s">
        <v>6</v>
      </c>
      <c r="BM52" s="15" t="s">
        <v>6</v>
      </c>
      <c r="BN52" s="15">
        <f>AK52+F52+I52</f>
        <v>3657</v>
      </c>
      <c r="BO52" s="15" t="s">
        <v>6</v>
      </c>
      <c r="BP52" s="15" t="s">
        <v>6</v>
      </c>
      <c r="BQ52" s="15" t="s">
        <v>6</v>
      </c>
      <c r="BR52" s="15" t="s">
        <v>6</v>
      </c>
      <c r="BS52" s="15" t="s">
        <v>6</v>
      </c>
      <c r="BT52" s="15" t="s">
        <v>6</v>
      </c>
      <c r="BU52" s="17">
        <v>0</v>
      </c>
      <c r="BV52" s="17">
        <v>205</v>
      </c>
      <c r="BW52" s="15">
        <f t="shared" si="4"/>
        <v>8023</v>
      </c>
      <c r="BX52" s="15">
        <v>12641</v>
      </c>
      <c r="BY52" s="19">
        <f t="shared" si="2"/>
        <v>0.63468080056957521</v>
      </c>
    </row>
    <row r="53" spans="1:77" customFormat="1" ht="24.95" hidden="1" customHeight="1" x14ac:dyDescent="0.25">
      <c r="A53" s="13">
        <v>8</v>
      </c>
      <c r="B53" s="9" t="s">
        <v>120</v>
      </c>
      <c r="C53" s="10">
        <v>79</v>
      </c>
      <c r="D53" s="11" t="s">
        <v>83</v>
      </c>
      <c r="E53" s="18">
        <v>959</v>
      </c>
      <c r="F53" s="18">
        <v>1446</v>
      </c>
      <c r="G53" s="18">
        <v>548</v>
      </c>
      <c r="H53" s="18">
        <v>338</v>
      </c>
      <c r="I53" s="18">
        <v>21</v>
      </c>
      <c r="J53" s="18">
        <v>1375</v>
      </c>
      <c r="K53" s="18">
        <v>64</v>
      </c>
      <c r="L53" s="18">
        <v>889</v>
      </c>
      <c r="M53" s="18"/>
      <c r="N53" s="18">
        <v>14</v>
      </c>
      <c r="O53" s="18"/>
      <c r="P53" s="18"/>
      <c r="Q53" s="18"/>
      <c r="R53" s="18"/>
      <c r="S53" s="18"/>
      <c r="T53" s="18">
        <v>2</v>
      </c>
      <c r="U53" s="18"/>
      <c r="V53" s="18"/>
      <c r="W53" s="18">
        <v>13</v>
      </c>
      <c r="X53" s="18"/>
      <c r="Y53" s="18">
        <v>4</v>
      </c>
      <c r="Z53" s="18"/>
      <c r="AA53" s="18">
        <v>0</v>
      </c>
      <c r="AB53" s="18"/>
      <c r="AC53" s="18">
        <v>0</v>
      </c>
      <c r="AD53" s="18"/>
      <c r="AE53" s="18"/>
      <c r="AF53" s="18"/>
      <c r="AG53" s="18"/>
      <c r="AH53" s="18"/>
      <c r="AI53" s="18"/>
      <c r="AJ53" s="18"/>
      <c r="AK53" s="18">
        <v>13</v>
      </c>
      <c r="AL53" s="18">
        <v>33</v>
      </c>
      <c r="AM53" s="18">
        <v>1</v>
      </c>
      <c r="AN53" s="18"/>
      <c r="AO53" s="18">
        <v>0</v>
      </c>
      <c r="AP53" s="18"/>
      <c r="AQ53" s="18">
        <v>1</v>
      </c>
      <c r="AR53" s="18"/>
      <c r="AS53" s="18">
        <v>0</v>
      </c>
      <c r="AT53" s="18"/>
      <c r="AU53" s="18">
        <v>0</v>
      </c>
      <c r="AV53" s="18"/>
      <c r="AW53" s="16" t="s">
        <v>6</v>
      </c>
      <c r="AX53" s="16" t="s">
        <v>6</v>
      </c>
      <c r="AY53" s="16" t="s">
        <v>6</v>
      </c>
      <c r="AZ53" s="16" t="s">
        <v>6</v>
      </c>
      <c r="BA53" s="16">
        <f>G53+H53+K53+N53+T53+W53+Y53+AL53+AA53+AM53+AO53+AC53+AQ53+AS53+AU53</f>
        <v>1018</v>
      </c>
      <c r="BB53" s="16" t="s">
        <v>6</v>
      </c>
      <c r="BC53" s="16" t="s">
        <v>6</v>
      </c>
      <c r="BD53" s="16" t="s">
        <v>6</v>
      </c>
      <c r="BE53" s="16" t="s">
        <v>6</v>
      </c>
      <c r="BF53" s="16" t="s">
        <v>6</v>
      </c>
      <c r="BG53" s="16" t="s">
        <v>6</v>
      </c>
      <c r="BH53" s="16" t="s">
        <v>6</v>
      </c>
      <c r="BI53" s="16" t="s">
        <v>6</v>
      </c>
      <c r="BJ53" s="16" t="s">
        <v>6</v>
      </c>
      <c r="BK53" s="16" t="s">
        <v>6</v>
      </c>
      <c r="BL53" s="16" t="s">
        <v>6</v>
      </c>
      <c r="BM53" s="16" t="s">
        <v>6</v>
      </c>
      <c r="BN53" s="16">
        <f>AK53+F53+I53</f>
        <v>1480</v>
      </c>
      <c r="BO53" s="16" t="s">
        <v>6</v>
      </c>
      <c r="BP53" s="16" t="s">
        <v>6</v>
      </c>
      <c r="BQ53" s="16" t="s">
        <v>6</v>
      </c>
      <c r="BR53" s="16" t="s">
        <v>6</v>
      </c>
      <c r="BS53" s="16" t="s">
        <v>6</v>
      </c>
      <c r="BT53" s="16" t="s">
        <v>6</v>
      </c>
      <c r="BU53" s="18">
        <v>0</v>
      </c>
      <c r="BV53" s="18">
        <v>198</v>
      </c>
      <c r="BW53" s="16">
        <f t="shared" si="4"/>
        <v>5919</v>
      </c>
      <c r="BX53" s="16">
        <v>10472</v>
      </c>
      <c r="BY53" s="20">
        <f t="shared" si="2"/>
        <v>0.56522154316271966</v>
      </c>
    </row>
    <row r="54" spans="1:77" customFormat="1" ht="24.95" hidden="1" customHeight="1" x14ac:dyDescent="0.25">
      <c r="A54" s="12">
        <v>8</v>
      </c>
      <c r="B54" s="6" t="s">
        <v>120</v>
      </c>
      <c r="C54" s="7">
        <v>89</v>
      </c>
      <c r="D54" s="8" t="s">
        <v>93</v>
      </c>
      <c r="E54" s="17">
        <v>4554</v>
      </c>
      <c r="F54" s="17">
        <v>5032</v>
      </c>
      <c r="G54" s="17">
        <v>7554</v>
      </c>
      <c r="H54" s="17">
        <v>8086</v>
      </c>
      <c r="I54" s="17">
        <v>812</v>
      </c>
      <c r="J54" s="17">
        <v>1137</v>
      </c>
      <c r="K54" s="17">
        <v>320</v>
      </c>
      <c r="L54" s="17">
        <v>659</v>
      </c>
      <c r="M54" s="17"/>
      <c r="N54" s="17">
        <v>416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>
        <v>16</v>
      </c>
      <c r="AT54" s="17"/>
      <c r="AU54" s="17"/>
      <c r="AV54" s="17"/>
      <c r="AW54" s="15" t="s">
        <v>6</v>
      </c>
      <c r="AX54" s="15" t="s">
        <v>6</v>
      </c>
      <c r="AY54" s="15" t="s">
        <v>6</v>
      </c>
      <c r="AZ54" s="15" t="s">
        <v>6</v>
      </c>
      <c r="BA54" s="15" t="s">
        <v>6</v>
      </c>
      <c r="BB54" s="15" t="s">
        <v>6</v>
      </c>
      <c r="BC54" s="15" t="s">
        <v>6</v>
      </c>
      <c r="BD54" s="15" t="s">
        <v>6</v>
      </c>
      <c r="BE54" s="15" t="s">
        <v>6</v>
      </c>
      <c r="BF54" s="15" t="s">
        <v>6</v>
      </c>
      <c r="BG54" s="15" t="s">
        <v>6</v>
      </c>
      <c r="BH54" s="15" t="s">
        <v>6</v>
      </c>
      <c r="BI54" s="15" t="s">
        <v>6</v>
      </c>
      <c r="BJ54" s="15" t="s">
        <v>6</v>
      </c>
      <c r="BK54" s="15" t="s">
        <v>6</v>
      </c>
      <c r="BL54" s="15" t="s">
        <v>6</v>
      </c>
      <c r="BM54" s="15" t="s">
        <v>6</v>
      </c>
      <c r="BN54" s="15" t="s">
        <v>6</v>
      </c>
      <c r="BO54" s="15" t="s">
        <v>6</v>
      </c>
      <c r="BP54" s="15" t="s">
        <v>6</v>
      </c>
      <c r="BQ54" s="15" t="s">
        <v>6</v>
      </c>
      <c r="BR54" s="15" t="s">
        <v>6</v>
      </c>
      <c r="BS54" s="15" t="s">
        <v>6</v>
      </c>
      <c r="BT54" s="15">
        <f>AS54+H54+N54</f>
        <v>8518</v>
      </c>
      <c r="BU54" s="17">
        <v>29</v>
      </c>
      <c r="BV54" s="17">
        <v>1138</v>
      </c>
      <c r="BW54" s="15">
        <f t="shared" si="4"/>
        <v>29753</v>
      </c>
      <c r="BX54" s="15">
        <v>55484</v>
      </c>
      <c r="BY54" s="19">
        <f t="shared" si="2"/>
        <v>0.53624468315189966</v>
      </c>
    </row>
    <row r="55" spans="1:77" customFormat="1" ht="24.95" hidden="1" customHeight="1" x14ac:dyDescent="0.25">
      <c r="A55" s="13">
        <v>8</v>
      </c>
      <c r="B55" s="9" t="s">
        <v>120</v>
      </c>
      <c r="C55" s="10">
        <v>111</v>
      </c>
      <c r="D55" s="11" t="s">
        <v>115</v>
      </c>
      <c r="E55" s="18">
        <v>1347</v>
      </c>
      <c r="F55" s="18">
        <v>6750</v>
      </c>
      <c r="G55" s="18">
        <v>4671</v>
      </c>
      <c r="H55" s="18">
        <v>134</v>
      </c>
      <c r="I55" s="18">
        <v>2182</v>
      </c>
      <c r="J55" s="18">
        <v>1629</v>
      </c>
      <c r="K55" s="18">
        <v>556</v>
      </c>
      <c r="L55" s="18">
        <v>1455</v>
      </c>
      <c r="M55" s="18"/>
      <c r="N55" s="18">
        <v>339</v>
      </c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6" t="s">
        <v>6</v>
      </c>
      <c r="AX55" s="16" t="s">
        <v>6</v>
      </c>
      <c r="AY55" s="16" t="s">
        <v>6</v>
      </c>
      <c r="AZ55" s="16" t="s">
        <v>6</v>
      </c>
      <c r="BA55" s="16" t="s">
        <v>6</v>
      </c>
      <c r="BB55" s="16" t="s">
        <v>6</v>
      </c>
      <c r="BC55" s="16" t="s">
        <v>6</v>
      </c>
      <c r="BD55" s="16" t="s">
        <v>6</v>
      </c>
      <c r="BE55" s="16" t="s">
        <v>6</v>
      </c>
      <c r="BF55" s="16" t="s">
        <v>6</v>
      </c>
      <c r="BG55" s="16" t="s">
        <v>6</v>
      </c>
      <c r="BH55" s="16" t="s">
        <v>6</v>
      </c>
      <c r="BI55" s="16" t="s">
        <v>6</v>
      </c>
      <c r="BJ55" s="16" t="s">
        <v>6</v>
      </c>
      <c r="BK55" s="16" t="s">
        <v>6</v>
      </c>
      <c r="BL55" s="16" t="s">
        <v>6</v>
      </c>
      <c r="BM55" s="16" t="s">
        <v>6</v>
      </c>
      <c r="BN55" s="16" t="s">
        <v>6</v>
      </c>
      <c r="BO55" s="16" t="s">
        <v>6</v>
      </c>
      <c r="BP55" s="16" t="s">
        <v>6</v>
      </c>
      <c r="BQ55" s="16" t="s">
        <v>6</v>
      </c>
      <c r="BR55" s="16" t="s">
        <v>6</v>
      </c>
      <c r="BS55" s="16" t="s">
        <v>6</v>
      </c>
      <c r="BT55" s="16" t="s">
        <v>6</v>
      </c>
      <c r="BU55" s="18">
        <v>5</v>
      </c>
      <c r="BV55" s="18">
        <v>860</v>
      </c>
      <c r="BW55" s="16">
        <f t="shared" si="4"/>
        <v>19928</v>
      </c>
      <c r="BX55" s="16">
        <v>36982</v>
      </c>
      <c r="BY55" s="20">
        <f t="shared" si="2"/>
        <v>0.53885674111730031</v>
      </c>
    </row>
    <row r="56" spans="1:77" customFormat="1" ht="24.95" hidden="1" customHeight="1" x14ac:dyDescent="0.25">
      <c r="A56" s="12">
        <v>9</v>
      </c>
      <c r="B56" s="6" t="s">
        <v>80</v>
      </c>
      <c r="C56" s="7">
        <v>19</v>
      </c>
      <c r="D56" s="8" t="s">
        <v>24</v>
      </c>
      <c r="E56" s="17">
        <v>1324</v>
      </c>
      <c r="F56" s="17">
        <v>1524</v>
      </c>
      <c r="G56" s="17">
        <v>2364</v>
      </c>
      <c r="H56" s="17">
        <v>892</v>
      </c>
      <c r="I56" s="17">
        <v>2990</v>
      </c>
      <c r="J56" s="17"/>
      <c r="K56" s="17">
        <v>53</v>
      </c>
      <c r="L56" s="17"/>
      <c r="M56" s="17"/>
      <c r="N56" s="17">
        <v>0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>
        <v>2</v>
      </c>
      <c r="AN56" s="17"/>
      <c r="AO56" s="17"/>
      <c r="AP56" s="17"/>
      <c r="AQ56" s="17"/>
      <c r="AR56" s="17"/>
      <c r="AS56" s="17"/>
      <c r="AT56" s="17"/>
      <c r="AU56" s="17"/>
      <c r="AV56" s="17"/>
      <c r="AW56" s="15" t="s">
        <v>6</v>
      </c>
      <c r="AX56" s="15" t="s">
        <v>6</v>
      </c>
      <c r="AY56" s="15" t="s">
        <v>6</v>
      </c>
      <c r="AZ56" s="15" t="s">
        <v>6</v>
      </c>
      <c r="BA56" s="15" t="s">
        <v>6</v>
      </c>
      <c r="BB56" s="15" t="s">
        <v>6</v>
      </c>
      <c r="BC56" s="15" t="s">
        <v>6</v>
      </c>
      <c r="BD56" s="15" t="s">
        <v>6</v>
      </c>
      <c r="BE56" s="15" t="s">
        <v>6</v>
      </c>
      <c r="BF56" s="15" t="s">
        <v>6</v>
      </c>
      <c r="BG56" s="15" t="s">
        <v>6</v>
      </c>
      <c r="BH56" s="15" t="s">
        <v>6</v>
      </c>
      <c r="BI56" s="15" t="s">
        <v>6</v>
      </c>
      <c r="BJ56" s="15" t="s">
        <v>6</v>
      </c>
      <c r="BK56" s="15" t="s">
        <v>6</v>
      </c>
      <c r="BL56" s="15" t="s">
        <v>6</v>
      </c>
      <c r="BM56" s="15" t="s">
        <v>6</v>
      </c>
      <c r="BN56" s="15" t="s">
        <v>6</v>
      </c>
      <c r="BO56" s="15" t="s">
        <v>6</v>
      </c>
      <c r="BP56" s="15">
        <f>AM56+G56+K56</f>
        <v>2419</v>
      </c>
      <c r="BQ56" s="15" t="s">
        <v>6</v>
      </c>
      <c r="BR56" s="15" t="s">
        <v>6</v>
      </c>
      <c r="BS56" s="15" t="s">
        <v>6</v>
      </c>
      <c r="BT56" s="15" t="s">
        <v>6</v>
      </c>
      <c r="BU56" s="17">
        <v>0</v>
      </c>
      <c r="BV56" s="17">
        <v>300</v>
      </c>
      <c r="BW56" s="15">
        <f t="shared" si="4"/>
        <v>9449</v>
      </c>
      <c r="BX56" s="15">
        <v>16379</v>
      </c>
      <c r="BY56" s="19">
        <f t="shared" si="2"/>
        <v>0.57689724647414375</v>
      </c>
    </row>
    <row r="57" spans="1:77" customFormat="1" ht="24.95" hidden="1" customHeight="1" x14ac:dyDescent="0.25">
      <c r="A57" s="13">
        <v>9</v>
      </c>
      <c r="B57" s="9" t="s">
        <v>80</v>
      </c>
      <c r="C57" s="10">
        <v>21</v>
      </c>
      <c r="D57" s="11" t="s">
        <v>26</v>
      </c>
      <c r="E57" s="18">
        <v>18</v>
      </c>
      <c r="F57" s="18">
        <v>1190</v>
      </c>
      <c r="G57" s="18">
        <v>1367</v>
      </c>
      <c r="H57" s="18">
        <v>2378</v>
      </c>
      <c r="I57" s="18">
        <v>18</v>
      </c>
      <c r="J57" s="18"/>
      <c r="K57" s="18">
        <v>60</v>
      </c>
      <c r="L57" s="18">
        <v>508</v>
      </c>
      <c r="M57" s="18"/>
      <c r="N57" s="18">
        <v>7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>
        <v>18</v>
      </c>
      <c r="AL57" s="18"/>
      <c r="AM57" s="18"/>
      <c r="AN57" s="18"/>
      <c r="AO57" s="18">
        <v>0</v>
      </c>
      <c r="AP57" s="18"/>
      <c r="AQ57" s="18"/>
      <c r="AR57" s="18"/>
      <c r="AS57" s="18"/>
      <c r="AT57" s="18"/>
      <c r="AU57" s="18"/>
      <c r="AV57" s="18"/>
      <c r="AW57" s="16" t="s">
        <v>6</v>
      </c>
      <c r="AX57" s="16" t="s">
        <v>6</v>
      </c>
      <c r="AY57" s="16" t="s">
        <v>6</v>
      </c>
      <c r="AZ57" s="16" t="s">
        <v>6</v>
      </c>
      <c r="BA57" s="16" t="s">
        <v>6</v>
      </c>
      <c r="BB57" s="16" t="s">
        <v>6</v>
      </c>
      <c r="BC57" s="16" t="s">
        <v>6</v>
      </c>
      <c r="BD57" s="16" t="s">
        <v>6</v>
      </c>
      <c r="BE57" s="16" t="s">
        <v>6</v>
      </c>
      <c r="BF57" s="16" t="s">
        <v>6</v>
      </c>
      <c r="BG57" s="16" t="s">
        <v>6</v>
      </c>
      <c r="BH57" s="16" t="s">
        <v>6</v>
      </c>
      <c r="BI57" s="16" t="s">
        <v>6</v>
      </c>
      <c r="BJ57" s="16" t="s">
        <v>6</v>
      </c>
      <c r="BK57" s="16" t="s">
        <v>6</v>
      </c>
      <c r="BL57" s="16" t="s">
        <v>6</v>
      </c>
      <c r="BM57" s="16" t="s">
        <v>6</v>
      </c>
      <c r="BN57" s="16">
        <f>AK57+F57+I57</f>
        <v>1226</v>
      </c>
      <c r="BO57" s="16" t="s">
        <v>6</v>
      </c>
      <c r="BP57" s="16" t="s">
        <v>6</v>
      </c>
      <c r="BQ57" s="16">
        <f>AO57+G57+N57</f>
        <v>1374</v>
      </c>
      <c r="BR57" s="16" t="s">
        <v>6</v>
      </c>
      <c r="BS57" s="16" t="s">
        <v>6</v>
      </c>
      <c r="BT57" s="16" t="s">
        <v>6</v>
      </c>
      <c r="BU57" s="18">
        <v>2</v>
      </c>
      <c r="BV57" s="18">
        <v>154</v>
      </c>
      <c r="BW57" s="16">
        <f t="shared" si="4"/>
        <v>5720</v>
      </c>
      <c r="BX57" s="16">
        <v>8568</v>
      </c>
      <c r="BY57" s="20">
        <f t="shared" si="2"/>
        <v>0.66760037348272649</v>
      </c>
    </row>
    <row r="58" spans="1:77" customFormat="1" ht="24.95" hidden="1" customHeight="1" x14ac:dyDescent="0.25">
      <c r="A58" s="12">
        <v>9</v>
      </c>
      <c r="B58" s="6" t="s">
        <v>80</v>
      </c>
      <c r="C58" s="7">
        <v>69</v>
      </c>
      <c r="D58" s="8" t="s">
        <v>73</v>
      </c>
      <c r="E58" s="17">
        <v>3174</v>
      </c>
      <c r="F58" s="17">
        <v>2115</v>
      </c>
      <c r="G58" s="17">
        <v>2197</v>
      </c>
      <c r="H58" s="17">
        <v>42</v>
      </c>
      <c r="I58" s="17">
        <v>2896</v>
      </c>
      <c r="J58" s="17"/>
      <c r="K58" s="17">
        <v>39</v>
      </c>
      <c r="L58" s="17"/>
      <c r="M58" s="17"/>
      <c r="N58" s="17">
        <v>21</v>
      </c>
      <c r="O58" s="17"/>
      <c r="P58" s="17"/>
      <c r="Q58" s="17"/>
      <c r="R58" s="17"/>
      <c r="S58" s="17"/>
      <c r="T58" s="17">
        <v>4</v>
      </c>
      <c r="U58" s="17"/>
      <c r="V58" s="17"/>
      <c r="W58" s="17">
        <v>6</v>
      </c>
      <c r="X58" s="17"/>
      <c r="Y58" s="17">
        <v>0</v>
      </c>
      <c r="Z58" s="17"/>
      <c r="AA58" s="17">
        <v>0</v>
      </c>
      <c r="AB58" s="17"/>
      <c r="AC58" s="17">
        <v>0</v>
      </c>
      <c r="AD58" s="17"/>
      <c r="AE58" s="17"/>
      <c r="AF58" s="17"/>
      <c r="AG58" s="17"/>
      <c r="AH58" s="17"/>
      <c r="AI58" s="17"/>
      <c r="AJ58" s="17"/>
      <c r="AK58" s="17"/>
      <c r="AL58" s="17">
        <v>17</v>
      </c>
      <c r="AM58" s="17">
        <v>3</v>
      </c>
      <c r="AN58" s="17"/>
      <c r="AO58" s="17">
        <v>0</v>
      </c>
      <c r="AP58" s="17"/>
      <c r="AQ58" s="17">
        <v>0</v>
      </c>
      <c r="AR58" s="17"/>
      <c r="AS58" s="17">
        <v>0</v>
      </c>
      <c r="AT58" s="17"/>
      <c r="AU58" s="17">
        <v>0</v>
      </c>
      <c r="AV58" s="17"/>
      <c r="AW58" s="15" t="s">
        <v>6</v>
      </c>
      <c r="AX58" s="15" t="s">
        <v>6</v>
      </c>
      <c r="AY58" s="15" t="s">
        <v>6</v>
      </c>
      <c r="AZ58" s="15" t="s">
        <v>6</v>
      </c>
      <c r="BA58" s="15">
        <f>G58+H58+K58+N58+T58+W58+Y58+AL58+AA58+AM58+AO58+AC58+AQ58+AS58+AU58</f>
        <v>2329</v>
      </c>
      <c r="BB58" s="15" t="s">
        <v>6</v>
      </c>
      <c r="BC58" s="15" t="s">
        <v>6</v>
      </c>
      <c r="BD58" s="15" t="s">
        <v>6</v>
      </c>
      <c r="BE58" s="15" t="s">
        <v>6</v>
      </c>
      <c r="BF58" s="15" t="s">
        <v>6</v>
      </c>
      <c r="BG58" s="15" t="s">
        <v>6</v>
      </c>
      <c r="BH58" s="15" t="s">
        <v>6</v>
      </c>
      <c r="BI58" s="15" t="s">
        <v>6</v>
      </c>
      <c r="BJ58" s="15" t="s">
        <v>6</v>
      </c>
      <c r="BK58" s="15" t="s">
        <v>6</v>
      </c>
      <c r="BL58" s="15" t="s">
        <v>6</v>
      </c>
      <c r="BM58" s="15" t="s">
        <v>6</v>
      </c>
      <c r="BN58" s="15" t="s">
        <v>6</v>
      </c>
      <c r="BO58" s="15" t="s">
        <v>6</v>
      </c>
      <c r="BP58" s="15" t="s">
        <v>6</v>
      </c>
      <c r="BQ58" s="15" t="s">
        <v>6</v>
      </c>
      <c r="BR58" s="15" t="s">
        <v>6</v>
      </c>
      <c r="BS58" s="15" t="s">
        <v>6</v>
      </c>
      <c r="BT58" s="15" t="s">
        <v>6</v>
      </c>
      <c r="BU58" s="17">
        <v>12</v>
      </c>
      <c r="BV58" s="17">
        <v>290</v>
      </c>
      <c r="BW58" s="15">
        <f t="shared" si="4"/>
        <v>10816</v>
      </c>
      <c r="BX58" s="15">
        <v>17592</v>
      </c>
      <c r="BY58" s="19">
        <f t="shared" si="2"/>
        <v>0.614824920418372</v>
      </c>
    </row>
    <row r="59" spans="1:77" customFormat="1" ht="24.95" hidden="1" customHeight="1" x14ac:dyDescent="0.25">
      <c r="A59" s="13">
        <v>9</v>
      </c>
      <c r="B59" s="9" t="s">
        <v>80</v>
      </c>
      <c r="C59" s="10">
        <v>76</v>
      </c>
      <c r="D59" s="11" t="s">
        <v>80</v>
      </c>
      <c r="E59" s="18">
        <v>7077</v>
      </c>
      <c r="F59" s="18">
        <v>8536</v>
      </c>
      <c r="G59" s="18">
        <v>8172</v>
      </c>
      <c r="H59" s="18">
        <v>461</v>
      </c>
      <c r="I59" s="18">
        <v>353</v>
      </c>
      <c r="J59" s="18">
        <v>751</v>
      </c>
      <c r="K59" s="18">
        <v>120</v>
      </c>
      <c r="L59" s="18">
        <v>239</v>
      </c>
      <c r="M59" s="18">
        <v>52</v>
      </c>
      <c r="N59" s="18">
        <v>1</v>
      </c>
      <c r="O59" s="18"/>
      <c r="P59" s="18"/>
      <c r="Q59" s="18"/>
      <c r="R59" s="18"/>
      <c r="S59" s="18"/>
      <c r="T59" s="18"/>
      <c r="U59" s="18"/>
      <c r="V59" s="18"/>
      <c r="W59" s="18">
        <v>38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>
        <v>12</v>
      </c>
      <c r="AK59" s="18">
        <v>177</v>
      </c>
      <c r="AL59" s="18">
        <v>309</v>
      </c>
      <c r="AM59" s="18">
        <v>16</v>
      </c>
      <c r="AN59" s="18"/>
      <c r="AO59" s="18"/>
      <c r="AP59" s="18"/>
      <c r="AQ59" s="18">
        <v>2</v>
      </c>
      <c r="AR59" s="18"/>
      <c r="AS59" s="18"/>
      <c r="AT59" s="18"/>
      <c r="AU59" s="18"/>
      <c r="AV59" s="18"/>
      <c r="AW59" s="16" t="s">
        <v>6</v>
      </c>
      <c r="AX59" s="16" t="s">
        <v>6</v>
      </c>
      <c r="AY59" s="16" t="s">
        <v>6</v>
      </c>
      <c r="AZ59" s="16" t="s">
        <v>6</v>
      </c>
      <c r="BA59" s="16" t="s">
        <v>6</v>
      </c>
      <c r="BB59" s="16" t="s">
        <v>6</v>
      </c>
      <c r="BC59" s="16" t="s">
        <v>6</v>
      </c>
      <c r="BD59" s="16">
        <f>W59+AL59+AM59+AQ59+G59+H59+K59</f>
        <v>9118</v>
      </c>
      <c r="BE59" s="16" t="s">
        <v>6</v>
      </c>
      <c r="BF59" s="16" t="s">
        <v>6</v>
      </c>
      <c r="BG59" s="16" t="s">
        <v>6</v>
      </c>
      <c r="BH59" s="16" t="s">
        <v>6</v>
      </c>
      <c r="BI59" s="16" t="s">
        <v>6</v>
      </c>
      <c r="BJ59" s="16" t="s">
        <v>6</v>
      </c>
      <c r="BK59" s="16" t="s">
        <v>6</v>
      </c>
      <c r="BL59" s="16" t="s">
        <v>6</v>
      </c>
      <c r="BM59" s="16">
        <f>E59+M59+AJ59</f>
        <v>7141</v>
      </c>
      <c r="BN59" s="16">
        <f>AK59+F59+I59</f>
        <v>9066</v>
      </c>
      <c r="BO59" s="16" t="s">
        <v>6</v>
      </c>
      <c r="BP59" s="16" t="s">
        <v>6</v>
      </c>
      <c r="BQ59" s="16" t="s">
        <v>6</v>
      </c>
      <c r="BR59" s="16" t="s">
        <v>6</v>
      </c>
      <c r="BS59" s="16" t="s">
        <v>6</v>
      </c>
      <c r="BT59" s="16" t="s">
        <v>6</v>
      </c>
      <c r="BU59" s="18">
        <v>9</v>
      </c>
      <c r="BV59" s="18">
        <v>804</v>
      </c>
      <c r="BW59" s="16">
        <f t="shared" si="4"/>
        <v>27129</v>
      </c>
      <c r="BX59" s="16">
        <v>47864</v>
      </c>
      <c r="BY59" s="20">
        <f t="shared" si="2"/>
        <v>0.56679341467491229</v>
      </c>
    </row>
    <row r="60" spans="1:77" customFormat="1" ht="24.95" hidden="1" customHeight="1" x14ac:dyDescent="0.25">
      <c r="A60" s="12">
        <v>9</v>
      </c>
      <c r="B60" s="6" t="s">
        <v>80</v>
      </c>
      <c r="C60" s="7">
        <v>84</v>
      </c>
      <c r="D60" s="8" t="s">
        <v>88</v>
      </c>
      <c r="E60" s="17">
        <v>1485</v>
      </c>
      <c r="F60" s="17">
        <v>1415</v>
      </c>
      <c r="G60" s="17">
        <v>952</v>
      </c>
      <c r="H60" s="17">
        <v>342</v>
      </c>
      <c r="I60" s="17">
        <v>994</v>
      </c>
      <c r="J60" s="17">
        <v>1343</v>
      </c>
      <c r="K60" s="17">
        <v>89</v>
      </c>
      <c r="L60" s="17">
        <v>630</v>
      </c>
      <c r="M60" s="17">
        <v>49</v>
      </c>
      <c r="N60" s="17">
        <v>21</v>
      </c>
      <c r="O60" s="17"/>
      <c r="P60" s="17">
        <v>128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5">
        <f>E60+F60+G60+K60+M60+N60+P60+AE60+AF60+AJ60+Z60+AA60+AM60+AN60+AO60+AT60+AU60+AV60</f>
        <v>4139</v>
      </c>
      <c r="AX60" s="15" t="s">
        <v>6</v>
      </c>
      <c r="AY60" s="15" t="s">
        <v>6</v>
      </c>
      <c r="AZ60" s="15" t="s">
        <v>6</v>
      </c>
      <c r="BA60" s="15" t="s">
        <v>6</v>
      </c>
      <c r="BB60" s="15" t="s">
        <v>6</v>
      </c>
      <c r="BC60" s="15" t="s">
        <v>6</v>
      </c>
      <c r="BD60" s="15" t="s">
        <v>6</v>
      </c>
      <c r="BE60" s="15" t="s">
        <v>6</v>
      </c>
      <c r="BF60" s="15" t="s">
        <v>6</v>
      </c>
      <c r="BG60" s="15" t="s">
        <v>6</v>
      </c>
      <c r="BH60" s="15" t="s">
        <v>6</v>
      </c>
      <c r="BI60" s="15" t="s">
        <v>6</v>
      </c>
      <c r="BJ60" s="15" t="s">
        <v>6</v>
      </c>
      <c r="BK60" s="15" t="s">
        <v>6</v>
      </c>
      <c r="BL60" s="15" t="s">
        <v>6</v>
      </c>
      <c r="BM60" s="15" t="s">
        <v>6</v>
      </c>
      <c r="BN60" s="15" t="s">
        <v>6</v>
      </c>
      <c r="BO60" s="15" t="s">
        <v>6</v>
      </c>
      <c r="BP60" s="15" t="s">
        <v>6</v>
      </c>
      <c r="BQ60" s="15" t="s">
        <v>6</v>
      </c>
      <c r="BR60" s="15" t="s">
        <v>6</v>
      </c>
      <c r="BS60" s="15" t="s">
        <v>6</v>
      </c>
      <c r="BT60" s="15" t="s">
        <v>6</v>
      </c>
      <c r="BU60" s="17">
        <v>4</v>
      </c>
      <c r="BV60" s="17">
        <v>399</v>
      </c>
      <c r="BW60" s="15">
        <f t="shared" si="4"/>
        <v>7851</v>
      </c>
      <c r="BX60" s="15">
        <v>19282</v>
      </c>
      <c r="BY60" s="19">
        <f t="shared" si="2"/>
        <v>0.40716730629602738</v>
      </c>
    </row>
    <row r="61" spans="1:77" customFormat="1" ht="24.95" hidden="1" customHeight="1" x14ac:dyDescent="0.25">
      <c r="A61" s="13">
        <v>9</v>
      </c>
      <c r="B61" s="9" t="s">
        <v>80</v>
      </c>
      <c r="C61" s="10">
        <v>92</v>
      </c>
      <c r="D61" s="11" t="s">
        <v>96</v>
      </c>
      <c r="E61" s="18">
        <v>2131</v>
      </c>
      <c r="F61" s="18">
        <v>1740</v>
      </c>
      <c r="G61" s="18">
        <v>2803</v>
      </c>
      <c r="H61" s="18">
        <v>40</v>
      </c>
      <c r="I61" s="18">
        <v>32</v>
      </c>
      <c r="J61" s="18"/>
      <c r="K61" s="18">
        <v>15</v>
      </c>
      <c r="L61" s="18"/>
      <c r="M61" s="18"/>
      <c r="N61" s="18">
        <v>15</v>
      </c>
      <c r="O61" s="18"/>
      <c r="P61" s="18"/>
      <c r="Q61" s="18"/>
      <c r="R61" s="18"/>
      <c r="S61" s="18"/>
      <c r="T61" s="18">
        <v>0</v>
      </c>
      <c r="U61" s="18"/>
      <c r="V61" s="18"/>
      <c r="W61" s="18">
        <v>3</v>
      </c>
      <c r="X61" s="18"/>
      <c r="Y61" s="18">
        <v>1</v>
      </c>
      <c r="Z61" s="18"/>
      <c r="AA61" s="18">
        <v>0</v>
      </c>
      <c r="AB61" s="18"/>
      <c r="AC61" s="18">
        <v>0</v>
      </c>
      <c r="AD61" s="18"/>
      <c r="AE61" s="18"/>
      <c r="AF61" s="18"/>
      <c r="AG61" s="18"/>
      <c r="AH61" s="18"/>
      <c r="AI61" s="18"/>
      <c r="AJ61" s="18"/>
      <c r="AK61" s="18">
        <v>19</v>
      </c>
      <c r="AL61" s="18">
        <v>33</v>
      </c>
      <c r="AM61" s="18">
        <v>2</v>
      </c>
      <c r="AN61" s="18"/>
      <c r="AO61" s="18">
        <v>2</v>
      </c>
      <c r="AP61" s="18"/>
      <c r="AQ61" s="18">
        <v>0</v>
      </c>
      <c r="AR61" s="18"/>
      <c r="AS61" s="18">
        <v>1</v>
      </c>
      <c r="AT61" s="18"/>
      <c r="AU61" s="18">
        <v>0</v>
      </c>
      <c r="AV61" s="18"/>
      <c r="AW61" s="16" t="s">
        <v>6</v>
      </c>
      <c r="AX61" s="16" t="s">
        <v>6</v>
      </c>
      <c r="AY61" s="16" t="s">
        <v>6</v>
      </c>
      <c r="AZ61" s="16" t="s">
        <v>6</v>
      </c>
      <c r="BA61" s="16">
        <f>G61+H61+K61+N61+T61+W61+Y61+AL61+AA61+AM61+AO61+AC61+AQ61+AS61+AU61</f>
        <v>2915</v>
      </c>
      <c r="BB61" s="16" t="s">
        <v>6</v>
      </c>
      <c r="BC61" s="16" t="s">
        <v>6</v>
      </c>
      <c r="BD61" s="16" t="s">
        <v>6</v>
      </c>
      <c r="BE61" s="16" t="s">
        <v>6</v>
      </c>
      <c r="BF61" s="16" t="s">
        <v>6</v>
      </c>
      <c r="BG61" s="16" t="s">
        <v>6</v>
      </c>
      <c r="BH61" s="16" t="s">
        <v>6</v>
      </c>
      <c r="BI61" s="16" t="s">
        <v>6</v>
      </c>
      <c r="BJ61" s="16" t="s">
        <v>6</v>
      </c>
      <c r="BK61" s="16" t="s">
        <v>6</v>
      </c>
      <c r="BL61" s="16" t="s">
        <v>6</v>
      </c>
      <c r="BM61" s="16" t="s">
        <v>6</v>
      </c>
      <c r="BN61" s="16">
        <f>AK61+F61+I61</f>
        <v>1791</v>
      </c>
      <c r="BO61" s="16" t="s">
        <v>6</v>
      </c>
      <c r="BP61" s="16" t="s">
        <v>6</v>
      </c>
      <c r="BQ61" s="16" t="s">
        <v>6</v>
      </c>
      <c r="BR61" s="16" t="s">
        <v>6</v>
      </c>
      <c r="BS61" s="16" t="s">
        <v>6</v>
      </c>
      <c r="BT61" s="16" t="s">
        <v>6</v>
      </c>
      <c r="BU61" s="18">
        <v>0</v>
      </c>
      <c r="BV61" s="18">
        <v>140</v>
      </c>
      <c r="BW61" s="16">
        <f t="shared" si="4"/>
        <v>6977</v>
      </c>
      <c r="BX61" s="16">
        <v>10611</v>
      </c>
      <c r="BY61" s="20">
        <f t="shared" si="2"/>
        <v>0.6575252096880595</v>
      </c>
    </row>
    <row r="62" spans="1:77" customFormat="1" ht="24.95" hidden="1" customHeight="1" x14ac:dyDescent="0.25">
      <c r="A62" s="12">
        <v>9</v>
      </c>
      <c r="B62" s="6" t="s">
        <v>80</v>
      </c>
      <c r="C62" s="7">
        <v>96</v>
      </c>
      <c r="D62" s="8" t="s">
        <v>100</v>
      </c>
      <c r="E62" s="17">
        <v>295</v>
      </c>
      <c r="F62" s="17">
        <v>1183</v>
      </c>
      <c r="G62" s="17">
        <v>1172</v>
      </c>
      <c r="H62" s="17">
        <v>1138</v>
      </c>
      <c r="I62" s="17">
        <v>1596</v>
      </c>
      <c r="J62" s="17"/>
      <c r="K62" s="17">
        <v>25</v>
      </c>
      <c r="L62" s="17"/>
      <c r="M62" s="17"/>
      <c r="N62" s="17">
        <v>343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>
        <v>2</v>
      </c>
      <c r="AN62" s="17"/>
      <c r="AO62" s="17"/>
      <c r="AP62" s="17"/>
      <c r="AQ62" s="17"/>
      <c r="AR62" s="17"/>
      <c r="AS62" s="17"/>
      <c r="AT62" s="17"/>
      <c r="AU62" s="17"/>
      <c r="AV62" s="17"/>
      <c r="AW62" s="15" t="s">
        <v>6</v>
      </c>
      <c r="AX62" s="15" t="s">
        <v>6</v>
      </c>
      <c r="AY62" s="15" t="s">
        <v>6</v>
      </c>
      <c r="AZ62" s="15" t="s">
        <v>6</v>
      </c>
      <c r="BA62" s="15" t="s">
        <v>6</v>
      </c>
      <c r="BB62" s="15" t="s">
        <v>6</v>
      </c>
      <c r="BC62" s="15" t="s">
        <v>6</v>
      </c>
      <c r="BD62" s="15" t="s">
        <v>6</v>
      </c>
      <c r="BE62" s="15" t="s">
        <v>6</v>
      </c>
      <c r="BF62" s="15" t="s">
        <v>6</v>
      </c>
      <c r="BG62" s="15" t="s">
        <v>6</v>
      </c>
      <c r="BH62" s="15" t="s">
        <v>6</v>
      </c>
      <c r="BI62" s="15" t="s">
        <v>6</v>
      </c>
      <c r="BJ62" s="15" t="s">
        <v>6</v>
      </c>
      <c r="BK62" s="15" t="s">
        <v>6</v>
      </c>
      <c r="BL62" s="15" t="s">
        <v>6</v>
      </c>
      <c r="BM62" s="15" t="s">
        <v>6</v>
      </c>
      <c r="BN62" s="15" t="s">
        <v>6</v>
      </c>
      <c r="BO62" s="15" t="s">
        <v>6</v>
      </c>
      <c r="BP62" s="15">
        <f>AM62+G62+K62</f>
        <v>1199</v>
      </c>
      <c r="BQ62" s="15" t="s">
        <v>6</v>
      </c>
      <c r="BR62" s="15" t="s">
        <v>6</v>
      </c>
      <c r="BS62" s="15" t="s">
        <v>6</v>
      </c>
      <c r="BT62" s="15" t="s">
        <v>6</v>
      </c>
      <c r="BU62" s="17">
        <v>0</v>
      </c>
      <c r="BV62" s="17">
        <v>198</v>
      </c>
      <c r="BW62" s="15">
        <f t="shared" si="4"/>
        <v>5952</v>
      </c>
      <c r="BX62" s="15">
        <v>9265</v>
      </c>
      <c r="BY62" s="19">
        <f t="shared" si="2"/>
        <v>0.64241770102536422</v>
      </c>
    </row>
    <row r="63" spans="1:77" customFormat="1" ht="24.95" hidden="1" customHeight="1" x14ac:dyDescent="0.25">
      <c r="A63" s="13">
        <v>12</v>
      </c>
      <c r="B63" s="9" t="s">
        <v>38</v>
      </c>
      <c r="C63" s="10">
        <v>34</v>
      </c>
      <c r="D63" s="11" t="s">
        <v>38</v>
      </c>
      <c r="E63" s="18">
        <v>10666</v>
      </c>
      <c r="F63" s="18">
        <v>10445</v>
      </c>
      <c r="G63" s="18">
        <v>6871</v>
      </c>
      <c r="H63" s="18">
        <v>10253</v>
      </c>
      <c r="I63" s="18">
        <v>936</v>
      </c>
      <c r="J63" s="18">
        <v>1202</v>
      </c>
      <c r="K63" s="18">
        <v>552</v>
      </c>
      <c r="L63" s="18">
        <v>748</v>
      </c>
      <c r="M63" s="18"/>
      <c r="N63" s="18">
        <v>237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>
        <v>276</v>
      </c>
      <c r="AL63" s="18"/>
      <c r="AM63" s="18"/>
      <c r="AN63" s="18"/>
      <c r="AO63" s="18">
        <v>6</v>
      </c>
      <c r="AP63" s="18"/>
      <c r="AQ63" s="18"/>
      <c r="AR63" s="18"/>
      <c r="AS63" s="18"/>
      <c r="AT63" s="18"/>
      <c r="AU63" s="18"/>
      <c r="AV63" s="18"/>
      <c r="AW63" s="16" t="s">
        <v>6</v>
      </c>
      <c r="AX63" s="16" t="s">
        <v>6</v>
      </c>
      <c r="AY63" s="16" t="s">
        <v>6</v>
      </c>
      <c r="AZ63" s="16" t="s">
        <v>6</v>
      </c>
      <c r="BA63" s="16" t="s">
        <v>6</v>
      </c>
      <c r="BB63" s="16" t="s">
        <v>6</v>
      </c>
      <c r="BC63" s="16" t="s">
        <v>6</v>
      </c>
      <c r="BD63" s="16" t="s">
        <v>6</v>
      </c>
      <c r="BE63" s="16" t="s">
        <v>6</v>
      </c>
      <c r="BF63" s="16" t="s">
        <v>6</v>
      </c>
      <c r="BG63" s="16" t="s">
        <v>6</v>
      </c>
      <c r="BH63" s="16" t="s">
        <v>6</v>
      </c>
      <c r="BI63" s="16" t="s">
        <v>6</v>
      </c>
      <c r="BJ63" s="16" t="s">
        <v>6</v>
      </c>
      <c r="BK63" s="16" t="s">
        <v>6</v>
      </c>
      <c r="BL63" s="16" t="s">
        <v>6</v>
      </c>
      <c r="BM63" s="16" t="s">
        <v>6</v>
      </c>
      <c r="BN63" s="16">
        <f>AK63+F63+I63</f>
        <v>11657</v>
      </c>
      <c r="BO63" s="16" t="s">
        <v>6</v>
      </c>
      <c r="BP63" s="16" t="s">
        <v>6</v>
      </c>
      <c r="BQ63" s="16">
        <f>AO63+G63+N63</f>
        <v>7114</v>
      </c>
      <c r="BR63" s="16" t="s">
        <v>6</v>
      </c>
      <c r="BS63" s="16" t="s">
        <v>6</v>
      </c>
      <c r="BT63" s="16" t="s">
        <v>6</v>
      </c>
      <c r="BU63" s="18">
        <v>28</v>
      </c>
      <c r="BV63" s="18">
        <v>1878</v>
      </c>
      <c r="BW63" s="16">
        <f t="shared" si="4"/>
        <v>44098</v>
      </c>
      <c r="BX63" s="16">
        <v>83492</v>
      </c>
      <c r="BY63" s="20">
        <f t="shared" si="2"/>
        <v>0.52817036362765291</v>
      </c>
    </row>
    <row r="64" spans="1:77" customFormat="1" ht="24.95" hidden="1" customHeight="1" x14ac:dyDescent="0.25">
      <c r="A64" s="12">
        <v>12</v>
      </c>
      <c r="B64" s="6" t="s">
        <v>38</v>
      </c>
      <c r="C64" s="7">
        <v>41</v>
      </c>
      <c r="D64" s="8" t="s">
        <v>45</v>
      </c>
      <c r="E64" s="17">
        <v>1632</v>
      </c>
      <c r="F64" s="17">
        <v>1172</v>
      </c>
      <c r="G64" s="17">
        <v>3676</v>
      </c>
      <c r="H64" s="17">
        <v>84</v>
      </c>
      <c r="I64" s="17">
        <v>81</v>
      </c>
      <c r="J64" s="17">
        <v>18</v>
      </c>
      <c r="K64" s="17">
        <v>36</v>
      </c>
      <c r="L64" s="17">
        <v>282</v>
      </c>
      <c r="M64" s="17"/>
      <c r="N64" s="17">
        <v>19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>
        <v>4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>
        <v>31</v>
      </c>
      <c r="AL64" s="17"/>
      <c r="AM64" s="17">
        <v>5</v>
      </c>
      <c r="AN64" s="17"/>
      <c r="AO64" s="17">
        <v>0</v>
      </c>
      <c r="AP64" s="17"/>
      <c r="AQ64" s="17"/>
      <c r="AR64" s="17"/>
      <c r="AS64" s="17"/>
      <c r="AT64" s="17"/>
      <c r="AU64" s="17">
        <v>0</v>
      </c>
      <c r="AV64" s="17"/>
      <c r="AW64" s="15" t="s">
        <v>6</v>
      </c>
      <c r="AX64" s="15" t="s">
        <v>6</v>
      </c>
      <c r="AY64" s="15" t="s">
        <v>6</v>
      </c>
      <c r="AZ64" s="15" t="s">
        <v>6</v>
      </c>
      <c r="BA64" s="15" t="s">
        <v>6</v>
      </c>
      <c r="BB64" s="15" t="s">
        <v>6</v>
      </c>
      <c r="BC64" s="15" t="s">
        <v>6</v>
      </c>
      <c r="BD64" s="15" t="s">
        <v>6</v>
      </c>
      <c r="BE64" s="15" t="s">
        <v>6</v>
      </c>
      <c r="BF64" s="15" t="s">
        <v>6</v>
      </c>
      <c r="BG64" s="15">
        <f>G64+K64+N64+AA64+AM64+AO64+AU64</f>
        <v>3740</v>
      </c>
      <c r="BH64" s="15" t="s">
        <v>6</v>
      </c>
      <c r="BI64" s="15" t="s">
        <v>6</v>
      </c>
      <c r="BJ64" s="15" t="s">
        <v>6</v>
      </c>
      <c r="BK64" s="15" t="s">
        <v>6</v>
      </c>
      <c r="BL64" s="15" t="s">
        <v>6</v>
      </c>
      <c r="BM64" s="15" t="s">
        <v>6</v>
      </c>
      <c r="BN64" s="15">
        <f>AK64+F64+I64</f>
        <v>1284</v>
      </c>
      <c r="BO64" s="15" t="s">
        <v>6</v>
      </c>
      <c r="BP64" s="15" t="s">
        <v>6</v>
      </c>
      <c r="BQ64" s="15" t="s">
        <v>6</v>
      </c>
      <c r="BR64" s="15" t="s">
        <v>6</v>
      </c>
      <c r="BS64" s="15" t="s">
        <v>6</v>
      </c>
      <c r="BT64" s="15" t="s">
        <v>6</v>
      </c>
      <c r="BU64" s="17">
        <v>0</v>
      </c>
      <c r="BV64" s="17">
        <v>243</v>
      </c>
      <c r="BW64" s="15">
        <f t="shared" si="4"/>
        <v>7283</v>
      </c>
      <c r="BX64" s="15">
        <v>11613</v>
      </c>
      <c r="BY64" s="19">
        <f t="shared" si="2"/>
        <v>0.62714199603892196</v>
      </c>
    </row>
    <row r="65" spans="1:77" customFormat="1" ht="24.95" hidden="1" customHeight="1" x14ac:dyDescent="0.25">
      <c r="A65" s="13">
        <v>12</v>
      </c>
      <c r="B65" s="9" t="s">
        <v>38</v>
      </c>
      <c r="C65" s="10">
        <v>48</v>
      </c>
      <c r="D65" s="11" t="s">
        <v>52</v>
      </c>
      <c r="E65" s="18">
        <v>511</v>
      </c>
      <c r="F65" s="18">
        <v>3306</v>
      </c>
      <c r="G65" s="18">
        <v>4785</v>
      </c>
      <c r="H65" s="18">
        <v>43</v>
      </c>
      <c r="I65" s="18">
        <v>115</v>
      </c>
      <c r="J65" s="18"/>
      <c r="K65" s="18">
        <v>25</v>
      </c>
      <c r="L65" s="18">
        <v>61</v>
      </c>
      <c r="M65" s="18"/>
      <c r="N65" s="18">
        <v>0</v>
      </c>
      <c r="O65" s="18"/>
      <c r="P65" s="18"/>
      <c r="Q65" s="18"/>
      <c r="R65" s="18"/>
      <c r="S65" s="18"/>
      <c r="T65" s="18"/>
      <c r="U65" s="18"/>
      <c r="V65" s="18"/>
      <c r="W65" s="18">
        <v>11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>
        <v>148</v>
      </c>
      <c r="AL65" s="18">
        <v>63</v>
      </c>
      <c r="AM65" s="18">
        <v>1</v>
      </c>
      <c r="AN65" s="18"/>
      <c r="AO65" s="18"/>
      <c r="AP65" s="18"/>
      <c r="AQ65" s="18">
        <v>1</v>
      </c>
      <c r="AR65" s="18"/>
      <c r="AS65" s="18"/>
      <c r="AT65" s="18"/>
      <c r="AU65" s="18"/>
      <c r="AV65" s="18"/>
      <c r="AW65" s="16" t="s">
        <v>6</v>
      </c>
      <c r="AX65" s="16" t="s">
        <v>6</v>
      </c>
      <c r="AY65" s="16" t="s">
        <v>6</v>
      </c>
      <c r="AZ65" s="16" t="s">
        <v>6</v>
      </c>
      <c r="BA65" s="16" t="s">
        <v>6</v>
      </c>
      <c r="BB65" s="16" t="s">
        <v>6</v>
      </c>
      <c r="BC65" s="16" t="s">
        <v>6</v>
      </c>
      <c r="BD65" s="16">
        <f>W65+AL65+AM65+AQ65+G65+H65+K65</f>
        <v>4929</v>
      </c>
      <c r="BE65" s="16" t="s">
        <v>6</v>
      </c>
      <c r="BF65" s="16" t="s">
        <v>6</v>
      </c>
      <c r="BG65" s="16" t="s">
        <v>6</v>
      </c>
      <c r="BH65" s="16" t="s">
        <v>6</v>
      </c>
      <c r="BI65" s="16" t="s">
        <v>6</v>
      </c>
      <c r="BJ65" s="16" t="s">
        <v>6</v>
      </c>
      <c r="BK65" s="16" t="s">
        <v>6</v>
      </c>
      <c r="BL65" s="16" t="s">
        <v>6</v>
      </c>
      <c r="BM65" s="16" t="s">
        <v>6</v>
      </c>
      <c r="BN65" s="16">
        <f>AK65+F65+I65</f>
        <v>3569</v>
      </c>
      <c r="BO65" s="16" t="s">
        <v>6</v>
      </c>
      <c r="BP65" s="16" t="s">
        <v>6</v>
      </c>
      <c r="BQ65" s="16" t="s">
        <v>6</v>
      </c>
      <c r="BR65" s="16" t="s">
        <v>6</v>
      </c>
      <c r="BS65" s="16" t="s">
        <v>6</v>
      </c>
      <c r="BT65" s="16" t="s">
        <v>6</v>
      </c>
      <c r="BU65" s="18">
        <v>2</v>
      </c>
      <c r="BV65" s="18">
        <v>201</v>
      </c>
      <c r="BW65" s="16">
        <f t="shared" si="4"/>
        <v>9273</v>
      </c>
      <c r="BX65" s="16">
        <v>14071</v>
      </c>
      <c r="BY65" s="20">
        <f t="shared" si="2"/>
        <v>0.65901499538056996</v>
      </c>
    </row>
    <row r="66" spans="1:77" customFormat="1" ht="24.95" hidden="1" customHeight="1" x14ac:dyDescent="0.25">
      <c r="A66" s="12">
        <v>12</v>
      </c>
      <c r="B66" s="6" t="s">
        <v>38</v>
      </c>
      <c r="C66" s="7">
        <v>73</v>
      </c>
      <c r="D66" s="8" t="s">
        <v>77</v>
      </c>
      <c r="E66" s="17">
        <v>756</v>
      </c>
      <c r="F66" s="17">
        <v>2696</v>
      </c>
      <c r="G66" s="17">
        <v>1891</v>
      </c>
      <c r="H66" s="17">
        <v>285</v>
      </c>
      <c r="I66" s="17">
        <v>53</v>
      </c>
      <c r="J66" s="17"/>
      <c r="K66" s="17">
        <v>35</v>
      </c>
      <c r="L66" s="17">
        <v>429</v>
      </c>
      <c r="M66" s="17"/>
      <c r="N66" s="17">
        <v>0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>
        <v>48</v>
      </c>
      <c r="AL66" s="17"/>
      <c r="AM66" s="17">
        <v>10</v>
      </c>
      <c r="AN66" s="17"/>
      <c r="AO66" s="17"/>
      <c r="AP66" s="17"/>
      <c r="AQ66" s="17"/>
      <c r="AR66" s="17"/>
      <c r="AS66" s="17"/>
      <c r="AT66" s="17"/>
      <c r="AU66" s="17"/>
      <c r="AV66" s="17"/>
      <c r="AW66" s="15" t="s">
        <v>6</v>
      </c>
      <c r="AX66" s="15" t="s">
        <v>6</v>
      </c>
      <c r="AY66" s="15" t="s">
        <v>6</v>
      </c>
      <c r="AZ66" s="15" t="s">
        <v>6</v>
      </c>
      <c r="BA66" s="15" t="s">
        <v>6</v>
      </c>
      <c r="BB66" s="15" t="s">
        <v>6</v>
      </c>
      <c r="BC66" s="15" t="s">
        <v>6</v>
      </c>
      <c r="BD66" s="15" t="s">
        <v>6</v>
      </c>
      <c r="BE66" s="15" t="s">
        <v>6</v>
      </c>
      <c r="BF66" s="15" t="s">
        <v>6</v>
      </c>
      <c r="BG66" s="15" t="s">
        <v>6</v>
      </c>
      <c r="BH66" s="15" t="s">
        <v>6</v>
      </c>
      <c r="BI66" s="15" t="s">
        <v>6</v>
      </c>
      <c r="BJ66" s="15" t="s">
        <v>6</v>
      </c>
      <c r="BK66" s="15" t="s">
        <v>6</v>
      </c>
      <c r="BL66" s="15" t="s">
        <v>6</v>
      </c>
      <c r="BM66" s="15" t="s">
        <v>6</v>
      </c>
      <c r="BN66" s="15">
        <f>AK66+F66+I66</f>
        <v>2797</v>
      </c>
      <c r="BO66" s="15" t="s">
        <v>6</v>
      </c>
      <c r="BP66" s="15">
        <f>AM66+G66+K66</f>
        <v>1936</v>
      </c>
      <c r="BQ66" s="15" t="s">
        <v>6</v>
      </c>
      <c r="BR66" s="15" t="s">
        <v>6</v>
      </c>
      <c r="BS66" s="15" t="s">
        <v>6</v>
      </c>
      <c r="BT66" s="15" t="s">
        <v>6</v>
      </c>
      <c r="BU66" s="17">
        <v>2</v>
      </c>
      <c r="BV66" s="17">
        <v>234</v>
      </c>
      <c r="BW66" s="15">
        <f t="shared" si="4"/>
        <v>6439</v>
      </c>
      <c r="BX66" s="15">
        <v>10469</v>
      </c>
      <c r="BY66" s="19">
        <f t="shared" si="2"/>
        <v>0.61505396886044517</v>
      </c>
    </row>
    <row r="67" spans="1:77" customFormat="1" ht="24.95" hidden="1" customHeight="1" x14ac:dyDescent="0.25">
      <c r="A67" s="13">
        <v>12</v>
      </c>
      <c r="B67" s="9" t="s">
        <v>38</v>
      </c>
      <c r="C67" s="10">
        <v>99</v>
      </c>
      <c r="D67" s="11" t="s">
        <v>103</v>
      </c>
      <c r="E67" s="18">
        <v>2529</v>
      </c>
      <c r="F67" s="18">
        <v>2892</v>
      </c>
      <c r="G67" s="18">
        <v>3767</v>
      </c>
      <c r="H67" s="18">
        <v>74</v>
      </c>
      <c r="I67" s="18">
        <v>52</v>
      </c>
      <c r="J67" s="18">
        <v>1925</v>
      </c>
      <c r="K67" s="18">
        <v>161</v>
      </c>
      <c r="L67" s="18">
        <v>181</v>
      </c>
      <c r="M67" s="18"/>
      <c r="N67" s="18">
        <v>0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>
        <v>64</v>
      </c>
      <c r="AL67" s="18">
        <v>107</v>
      </c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6" t="s">
        <v>6</v>
      </c>
      <c r="AX67" s="16" t="s">
        <v>6</v>
      </c>
      <c r="AY67" s="16" t="s">
        <v>6</v>
      </c>
      <c r="AZ67" s="16" t="s">
        <v>6</v>
      </c>
      <c r="BA67" s="16" t="s">
        <v>6</v>
      </c>
      <c r="BB67" s="16" t="s">
        <v>6</v>
      </c>
      <c r="BC67" s="16" t="s">
        <v>6</v>
      </c>
      <c r="BD67" s="16" t="s">
        <v>6</v>
      </c>
      <c r="BE67" s="16" t="s">
        <v>6</v>
      </c>
      <c r="BF67" s="16" t="s">
        <v>6</v>
      </c>
      <c r="BG67" s="16" t="s">
        <v>6</v>
      </c>
      <c r="BH67" s="16" t="s">
        <v>6</v>
      </c>
      <c r="BI67" s="16" t="s">
        <v>6</v>
      </c>
      <c r="BJ67" s="16" t="s">
        <v>6</v>
      </c>
      <c r="BK67" s="16" t="s">
        <v>6</v>
      </c>
      <c r="BL67" s="16" t="s">
        <v>6</v>
      </c>
      <c r="BM67" s="16" t="s">
        <v>6</v>
      </c>
      <c r="BN67" s="16">
        <f>AK67+F67+I67</f>
        <v>3008</v>
      </c>
      <c r="BO67" s="16">
        <f>G67+H67+AL67</f>
        <v>3948</v>
      </c>
      <c r="BP67" s="16" t="s">
        <v>6</v>
      </c>
      <c r="BQ67" s="16" t="s">
        <v>6</v>
      </c>
      <c r="BR67" s="16" t="s">
        <v>6</v>
      </c>
      <c r="BS67" s="16" t="s">
        <v>6</v>
      </c>
      <c r="BT67" s="16" t="s">
        <v>6</v>
      </c>
      <c r="BU67" s="18">
        <v>2</v>
      </c>
      <c r="BV67" s="18">
        <v>345</v>
      </c>
      <c r="BW67" s="16">
        <f t="shared" si="4"/>
        <v>12099</v>
      </c>
      <c r="BX67" s="16">
        <v>18365</v>
      </c>
      <c r="BY67" s="20">
        <f t="shared" si="2"/>
        <v>0.65880751429349305</v>
      </c>
    </row>
    <row r="68" spans="1:77" customFormat="1" ht="24.95" hidden="1" customHeight="1" x14ac:dyDescent="0.25">
      <c r="A68" s="12">
        <v>13</v>
      </c>
      <c r="B68" s="6" t="s">
        <v>122</v>
      </c>
      <c r="C68" s="7">
        <v>5</v>
      </c>
      <c r="D68" s="8" t="s">
        <v>10</v>
      </c>
      <c r="E68" s="17">
        <v>43</v>
      </c>
      <c r="F68" s="17">
        <v>2267</v>
      </c>
      <c r="G68" s="17">
        <v>424</v>
      </c>
      <c r="H68" s="17">
        <v>1748</v>
      </c>
      <c r="I68" s="17">
        <v>611</v>
      </c>
      <c r="J68" s="17"/>
      <c r="K68" s="17"/>
      <c r="L68" s="17">
        <v>212</v>
      </c>
      <c r="M68" s="17">
        <v>136</v>
      </c>
      <c r="N68" s="17">
        <v>0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>
        <v>7</v>
      </c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5" t="s">
        <v>6</v>
      </c>
      <c r="AX68" s="15" t="s">
        <v>6</v>
      </c>
      <c r="AY68" s="15" t="s">
        <v>6</v>
      </c>
      <c r="AZ68" s="15" t="s">
        <v>6</v>
      </c>
      <c r="BA68" s="15" t="s">
        <v>6</v>
      </c>
      <c r="BB68" s="15" t="s">
        <v>6</v>
      </c>
      <c r="BC68" s="15" t="s">
        <v>6</v>
      </c>
      <c r="BD68" s="15" t="s">
        <v>6</v>
      </c>
      <c r="BE68" s="15" t="s">
        <v>6</v>
      </c>
      <c r="BF68" s="15" t="s">
        <v>6</v>
      </c>
      <c r="BG68" s="15" t="s">
        <v>6</v>
      </c>
      <c r="BH68" s="15" t="s">
        <v>6</v>
      </c>
      <c r="BI68" s="15" t="s">
        <v>6</v>
      </c>
      <c r="BJ68" s="15">
        <f>AF68+E68+G68</f>
        <v>474</v>
      </c>
      <c r="BK68" s="15" t="s">
        <v>6</v>
      </c>
      <c r="BL68" s="15" t="s">
        <v>6</v>
      </c>
      <c r="BM68" s="15" t="s">
        <v>6</v>
      </c>
      <c r="BN68" s="15" t="s">
        <v>6</v>
      </c>
      <c r="BO68" s="15" t="s">
        <v>6</v>
      </c>
      <c r="BP68" s="15" t="s">
        <v>6</v>
      </c>
      <c r="BQ68" s="15" t="s">
        <v>6</v>
      </c>
      <c r="BR68" s="15" t="s">
        <v>6</v>
      </c>
      <c r="BS68" s="15" t="s">
        <v>6</v>
      </c>
      <c r="BT68" s="15" t="s">
        <v>6</v>
      </c>
      <c r="BU68" s="17">
        <v>0</v>
      </c>
      <c r="BV68" s="17">
        <v>170</v>
      </c>
      <c r="BW68" s="15">
        <f t="shared" ref="BW68:BW99" si="5">SUM(E68:O68)+SUM(P68:AV68)+SUM(BU68:BV68)</f>
        <v>5618</v>
      </c>
      <c r="BX68" s="15">
        <v>7564</v>
      </c>
      <c r="BY68" s="19">
        <f t="shared" si="2"/>
        <v>0.74272871496562676</v>
      </c>
    </row>
    <row r="69" spans="1:77" customFormat="1" ht="24.95" hidden="1" customHeight="1" x14ac:dyDescent="0.25">
      <c r="A69" s="13">
        <v>13</v>
      </c>
      <c r="B69" s="9" t="s">
        <v>122</v>
      </c>
      <c r="C69" s="10">
        <v>62</v>
      </c>
      <c r="D69" s="11" t="s">
        <v>66</v>
      </c>
      <c r="E69" s="18">
        <v>1001</v>
      </c>
      <c r="F69" s="18">
        <v>1661</v>
      </c>
      <c r="G69" s="18">
        <v>587</v>
      </c>
      <c r="H69" s="18">
        <v>2934</v>
      </c>
      <c r="I69" s="18">
        <v>3814</v>
      </c>
      <c r="J69" s="18">
        <v>31</v>
      </c>
      <c r="K69" s="18">
        <v>75</v>
      </c>
      <c r="L69" s="18">
        <v>34</v>
      </c>
      <c r="M69" s="18"/>
      <c r="N69" s="18">
        <v>8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>
        <v>8</v>
      </c>
      <c r="AP69" s="18"/>
      <c r="AQ69" s="18"/>
      <c r="AR69" s="18"/>
      <c r="AS69" s="18"/>
      <c r="AT69" s="18"/>
      <c r="AU69" s="18"/>
      <c r="AV69" s="18"/>
      <c r="AW69" s="16" t="s">
        <v>6</v>
      </c>
      <c r="AX69" s="16" t="s">
        <v>6</v>
      </c>
      <c r="AY69" s="16" t="s">
        <v>6</v>
      </c>
      <c r="AZ69" s="16" t="s">
        <v>6</v>
      </c>
      <c r="BA69" s="16" t="s">
        <v>6</v>
      </c>
      <c r="BB69" s="16" t="s">
        <v>6</v>
      </c>
      <c r="BC69" s="16" t="s">
        <v>6</v>
      </c>
      <c r="BD69" s="16" t="s">
        <v>6</v>
      </c>
      <c r="BE69" s="16" t="s">
        <v>6</v>
      </c>
      <c r="BF69" s="16" t="s">
        <v>6</v>
      </c>
      <c r="BG69" s="16" t="s">
        <v>6</v>
      </c>
      <c r="BH69" s="16" t="s">
        <v>6</v>
      </c>
      <c r="BI69" s="16" t="s">
        <v>6</v>
      </c>
      <c r="BJ69" s="16" t="s">
        <v>6</v>
      </c>
      <c r="BK69" s="16" t="s">
        <v>6</v>
      </c>
      <c r="BL69" s="16" t="s">
        <v>6</v>
      </c>
      <c r="BM69" s="16" t="s">
        <v>6</v>
      </c>
      <c r="BN69" s="16" t="s">
        <v>6</v>
      </c>
      <c r="BO69" s="16" t="s">
        <v>6</v>
      </c>
      <c r="BP69" s="16" t="s">
        <v>6</v>
      </c>
      <c r="BQ69" s="16">
        <f>AO69+G69+N69</f>
        <v>603</v>
      </c>
      <c r="BR69" s="16" t="s">
        <v>6</v>
      </c>
      <c r="BS69" s="16" t="s">
        <v>6</v>
      </c>
      <c r="BT69" s="16" t="s">
        <v>6</v>
      </c>
      <c r="BU69" s="18">
        <v>1</v>
      </c>
      <c r="BV69" s="18">
        <v>406</v>
      </c>
      <c r="BW69" s="16">
        <f t="shared" si="5"/>
        <v>10560</v>
      </c>
      <c r="BX69" s="16">
        <v>14258</v>
      </c>
      <c r="BY69" s="20">
        <f t="shared" ref="BY69:BY115" si="6">(BW69*100/BX69)/100</f>
        <v>0.74063683546079384</v>
      </c>
    </row>
    <row r="70" spans="1:77" customFormat="1" ht="24.95" hidden="1" customHeight="1" x14ac:dyDescent="0.25">
      <c r="A70" s="12">
        <v>13</v>
      </c>
      <c r="B70" s="6" t="s">
        <v>122</v>
      </c>
      <c r="C70" s="7">
        <v>113</v>
      </c>
      <c r="D70" s="8" t="s">
        <v>117</v>
      </c>
      <c r="E70" s="17">
        <v>9384</v>
      </c>
      <c r="F70" s="17">
        <v>12826</v>
      </c>
      <c r="G70" s="17">
        <v>17603</v>
      </c>
      <c r="H70" s="17">
        <v>1295</v>
      </c>
      <c r="I70" s="17">
        <v>954</v>
      </c>
      <c r="J70" s="17">
        <v>1300</v>
      </c>
      <c r="K70" s="17">
        <v>6179</v>
      </c>
      <c r="L70" s="17">
        <v>3196</v>
      </c>
      <c r="M70" s="17">
        <v>1057</v>
      </c>
      <c r="N70" s="17">
        <v>104</v>
      </c>
      <c r="O70" s="17">
        <v>1491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>
        <v>635</v>
      </c>
      <c r="AL70" s="17">
        <v>1068</v>
      </c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5" t="s">
        <v>6</v>
      </c>
      <c r="AX70" s="15" t="s">
        <v>6</v>
      </c>
      <c r="AY70" s="15" t="s">
        <v>6</v>
      </c>
      <c r="AZ70" s="15" t="s">
        <v>6</v>
      </c>
      <c r="BA70" s="15" t="s">
        <v>6</v>
      </c>
      <c r="BB70" s="15" t="s">
        <v>6</v>
      </c>
      <c r="BC70" s="15" t="s">
        <v>6</v>
      </c>
      <c r="BD70" s="15" t="s">
        <v>6</v>
      </c>
      <c r="BE70" s="15" t="s">
        <v>6</v>
      </c>
      <c r="BF70" s="15" t="s">
        <v>6</v>
      </c>
      <c r="BG70" s="15" t="s">
        <v>6</v>
      </c>
      <c r="BH70" s="15" t="s">
        <v>6</v>
      </c>
      <c r="BI70" s="15" t="s">
        <v>6</v>
      </c>
      <c r="BJ70" s="15" t="s">
        <v>6</v>
      </c>
      <c r="BK70" s="15" t="s">
        <v>6</v>
      </c>
      <c r="BL70" s="15" t="s">
        <v>6</v>
      </c>
      <c r="BM70" s="15" t="s">
        <v>6</v>
      </c>
      <c r="BN70" s="15">
        <f>AK70+F70+I70</f>
        <v>14415</v>
      </c>
      <c r="BO70" s="15">
        <f>G70+H70+AL70</f>
        <v>19966</v>
      </c>
      <c r="BP70" s="15" t="s">
        <v>6</v>
      </c>
      <c r="BQ70" s="15" t="s">
        <v>6</v>
      </c>
      <c r="BR70" s="15" t="s">
        <v>6</v>
      </c>
      <c r="BS70" s="15" t="s">
        <v>6</v>
      </c>
      <c r="BT70" s="15" t="s">
        <v>6</v>
      </c>
      <c r="BU70" s="17">
        <v>91</v>
      </c>
      <c r="BV70" s="17">
        <v>3207</v>
      </c>
      <c r="BW70" s="15">
        <f t="shared" si="5"/>
        <v>60390</v>
      </c>
      <c r="BX70" s="15">
        <v>107222</v>
      </c>
      <c r="BY70" s="19">
        <f t="shared" si="6"/>
        <v>0.56322396523101603</v>
      </c>
    </row>
    <row r="71" spans="1:77" customFormat="1" ht="24.95" hidden="1" customHeight="1" x14ac:dyDescent="0.25">
      <c r="A71" s="13">
        <v>14</v>
      </c>
      <c r="B71" s="9" t="s">
        <v>129</v>
      </c>
      <c r="C71" s="10">
        <v>66</v>
      </c>
      <c r="D71" s="11" t="s">
        <v>70</v>
      </c>
      <c r="E71" s="18">
        <v>1278</v>
      </c>
      <c r="F71" s="18">
        <v>3130</v>
      </c>
      <c r="G71" s="18">
        <v>6006</v>
      </c>
      <c r="H71" s="18">
        <v>75</v>
      </c>
      <c r="I71" s="18">
        <v>96</v>
      </c>
      <c r="J71" s="18">
        <v>445</v>
      </c>
      <c r="K71" s="18">
        <v>404</v>
      </c>
      <c r="L71" s="18">
        <v>265</v>
      </c>
      <c r="M71" s="18">
        <v>2093</v>
      </c>
      <c r="N71" s="18">
        <v>0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>
        <v>51</v>
      </c>
      <c r="AL71" s="18">
        <v>73</v>
      </c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6" t="s">
        <v>6</v>
      </c>
      <c r="AX71" s="16" t="s">
        <v>6</v>
      </c>
      <c r="AY71" s="16" t="s">
        <v>6</v>
      </c>
      <c r="AZ71" s="16" t="s">
        <v>6</v>
      </c>
      <c r="BA71" s="16" t="s">
        <v>6</v>
      </c>
      <c r="BB71" s="16" t="s">
        <v>6</v>
      </c>
      <c r="BC71" s="16" t="s">
        <v>6</v>
      </c>
      <c r="BD71" s="16" t="s">
        <v>6</v>
      </c>
      <c r="BE71" s="16" t="s">
        <v>6</v>
      </c>
      <c r="BF71" s="16" t="s">
        <v>6</v>
      </c>
      <c r="BG71" s="16" t="s">
        <v>6</v>
      </c>
      <c r="BH71" s="16" t="s">
        <v>6</v>
      </c>
      <c r="BI71" s="16" t="s">
        <v>6</v>
      </c>
      <c r="BJ71" s="16" t="s">
        <v>6</v>
      </c>
      <c r="BK71" s="16" t="s">
        <v>6</v>
      </c>
      <c r="BL71" s="16" t="s">
        <v>6</v>
      </c>
      <c r="BM71" s="16" t="s">
        <v>6</v>
      </c>
      <c r="BN71" s="16">
        <f>AK71+F71+I71</f>
        <v>3277</v>
      </c>
      <c r="BO71" s="16">
        <f>G71+H71+AL71</f>
        <v>6154</v>
      </c>
      <c r="BP71" s="16" t="s">
        <v>6</v>
      </c>
      <c r="BQ71" s="16" t="s">
        <v>6</v>
      </c>
      <c r="BR71" s="16" t="s">
        <v>6</v>
      </c>
      <c r="BS71" s="16" t="s">
        <v>6</v>
      </c>
      <c r="BT71" s="16" t="s">
        <v>6</v>
      </c>
      <c r="BU71" s="18">
        <v>2</v>
      </c>
      <c r="BV71" s="18">
        <v>408</v>
      </c>
      <c r="BW71" s="16">
        <f t="shared" si="5"/>
        <v>14326</v>
      </c>
      <c r="BX71" s="16">
        <v>23630</v>
      </c>
      <c r="BY71" s="20">
        <f t="shared" si="6"/>
        <v>0.60626322471434624</v>
      </c>
    </row>
    <row r="72" spans="1:77" customFormat="1" ht="24.95" hidden="1" customHeight="1" x14ac:dyDescent="0.25">
      <c r="A72" s="12">
        <v>14</v>
      </c>
      <c r="B72" s="6" t="s">
        <v>129</v>
      </c>
      <c r="C72" s="7">
        <v>103</v>
      </c>
      <c r="D72" s="8" t="s">
        <v>107</v>
      </c>
      <c r="E72" s="17">
        <v>26079</v>
      </c>
      <c r="F72" s="17">
        <v>23319</v>
      </c>
      <c r="G72" s="17">
        <v>27747</v>
      </c>
      <c r="H72" s="17">
        <v>1670</v>
      </c>
      <c r="I72" s="17">
        <v>4197</v>
      </c>
      <c r="J72" s="17">
        <v>1859</v>
      </c>
      <c r="K72" s="17">
        <v>2085</v>
      </c>
      <c r="L72" s="17">
        <v>3436</v>
      </c>
      <c r="M72" s="17">
        <v>3548</v>
      </c>
      <c r="N72" s="17">
        <v>26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>
        <v>614</v>
      </c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5" t="s">
        <v>6</v>
      </c>
      <c r="AX72" s="15" t="s">
        <v>6</v>
      </c>
      <c r="AY72" s="15" t="s">
        <v>6</v>
      </c>
      <c r="AZ72" s="15" t="s">
        <v>6</v>
      </c>
      <c r="BA72" s="15" t="s">
        <v>6</v>
      </c>
      <c r="BB72" s="15" t="s">
        <v>6</v>
      </c>
      <c r="BC72" s="15" t="s">
        <v>6</v>
      </c>
      <c r="BD72" s="15" t="s">
        <v>6</v>
      </c>
      <c r="BE72" s="15" t="s">
        <v>6</v>
      </c>
      <c r="BF72" s="15" t="s">
        <v>6</v>
      </c>
      <c r="BG72" s="15" t="s">
        <v>6</v>
      </c>
      <c r="BH72" s="15" t="s">
        <v>6</v>
      </c>
      <c r="BI72" s="15" t="s">
        <v>6</v>
      </c>
      <c r="BJ72" s="15" t="s">
        <v>6</v>
      </c>
      <c r="BK72" s="15" t="s">
        <v>6</v>
      </c>
      <c r="BL72" s="15" t="s">
        <v>6</v>
      </c>
      <c r="BM72" s="15" t="s">
        <v>6</v>
      </c>
      <c r="BN72" s="15" t="s">
        <v>6</v>
      </c>
      <c r="BO72" s="15">
        <f>G72+H72+AL72</f>
        <v>30031</v>
      </c>
      <c r="BP72" s="15" t="s">
        <v>6</v>
      </c>
      <c r="BQ72" s="15" t="s">
        <v>6</v>
      </c>
      <c r="BR72" s="15" t="s">
        <v>6</v>
      </c>
      <c r="BS72" s="15" t="s">
        <v>6</v>
      </c>
      <c r="BT72" s="15" t="s">
        <v>6</v>
      </c>
      <c r="BU72" s="17">
        <v>115</v>
      </c>
      <c r="BV72" s="17">
        <v>4255</v>
      </c>
      <c r="BW72" s="15">
        <f t="shared" si="5"/>
        <v>98950</v>
      </c>
      <c r="BX72" s="15">
        <v>222836</v>
      </c>
      <c r="BY72" s="19">
        <f t="shared" si="6"/>
        <v>0.44404853793821464</v>
      </c>
    </row>
    <row r="73" spans="1:77" customFormat="1" ht="24.95" hidden="1" customHeight="1" x14ac:dyDescent="0.25">
      <c r="A73" s="13">
        <v>15</v>
      </c>
      <c r="B73" s="9" t="s">
        <v>126</v>
      </c>
      <c r="C73" s="10">
        <v>32</v>
      </c>
      <c r="D73" s="11" t="s">
        <v>36</v>
      </c>
      <c r="E73" s="18">
        <v>2980</v>
      </c>
      <c r="F73" s="18">
        <v>3087</v>
      </c>
      <c r="G73" s="18">
        <v>1510</v>
      </c>
      <c r="H73" s="18">
        <v>73</v>
      </c>
      <c r="I73" s="18">
        <v>29</v>
      </c>
      <c r="J73" s="18"/>
      <c r="K73" s="18">
        <v>30</v>
      </c>
      <c r="L73" s="18"/>
      <c r="M73" s="18"/>
      <c r="N73" s="18">
        <v>0</v>
      </c>
      <c r="O73" s="18"/>
      <c r="P73" s="18"/>
      <c r="Q73" s="18"/>
      <c r="R73" s="18"/>
      <c r="S73" s="18"/>
      <c r="T73" s="18"/>
      <c r="U73" s="18"/>
      <c r="V73" s="18"/>
      <c r="W73" s="18">
        <v>8</v>
      </c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>
        <v>45</v>
      </c>
      <c r="AL73" s="18">
        <v>67</v>
      </c>
      <c r="AM73" s="18">
        <v>4</v>
      </c>
      <c r="AN73" s="18"/>
      <c r="AO73" s="18"/>
      <c r="AP73" s="18"/>
      <c r="AQ73" s="18">
        <v>0</v>
      </c>
      <c r="AR73" s="18"/>
      <c r="AS73" s="18"/>
      <c r="AT73" s="18"/>
      <c r="AU73" s="18"/>
      <c r="AV73" s="18"/>
      <c r="AW73" s="16" t="s">
        <v>6</v>
      </c>
      <c r="AX73" s="16" t="s">
        <v>6</v>
      </c>
      <c r="AY73" s="16" t="s">
        <v>6</v>
      </c>
      <c r="AZ73" s="16" t="s">
        <v>6</v>
      </c>
      <c r="BA73" s="16" t="s">
        <v>6</v>
      </c>
      <c r="BB73" s="16" t="s">
        <v>6</v>
      </c>
      <c r="BC73" s="16" t="s">
        <v>6</v>
      </c>
      <c r="BD73" s="16">
        <f>W73+AL73+AM73+AQ73+G73+H73+K73</f>
        <v>1692</v>
      </c>
      <c r="BE73" s="16" t="s">
        <v>6</v>
      </c>
      <c r="BF73" s="16" t="s">
        <v>6</v>
      </c>
      <c r="BG73" s="16" t="s">
        <v>6</v>
      </c>
      <c r="BH73" s="16" t="s">
        <v>6</v>
      </c>
      <c r="BI73" s="16" t="s">
        <v>6</v>
      </c>
      <c r="BJ73" s="16" t="s">
        <v>6</v>
      </c>
      <c r="BK73" s="16" t="s">
        <v>6</v>
      </c>
      <c r="BL73" s="16" t="s">
        <v>6</v>
      </c>
      <c r="BM73" s="16" t="s">
        <v>6</v>
      </c>
      <c r="BN73" s="16">
        <f>AK73+F73+I73</f>
        <v>3161</v>
      </c>
      <c r="BO73" s="16" t="s">
        <v>6</v>
      </c>
      <c r="BP73" s="16" t="s">
        <v>6</v>
      </c>
      <c r="BQ73" s="16" t="s">
        <v>6</v>
      </c>
      <c r="BR73" s="16" t="s">
        <v>6</v>
      </c>
      <c r="BS73" s="16" t="s">
        <v>6</v>
      </c>
      <c r="BT73" s="16" t="s">
        <v>6</v>
      </c>
      <c r="BU73" s="18">
        <v>2</v>
      </c>
      <c r="BV73" s="18">
        <v>288</v>
      </c>
      <c r="BW73" s="16">
        <f t="shared" si="5"/>
        <v>8123</v>
      </c>
      <c r="BX73" s="16">
        <v>10865</v>
      </c>
      <c r="BY73" s="20">
        <f t="shared" si="6"/>
        <v>0.74763000460193285</v>
      </c>
    </row>
    <row r="74" spans="1:77" customFormat="1" ht="24.95" hidden="1" customHeight="1" x14ac:dyDescent="0.25">
      <c r="A74" s="12">
        <v>15</v>
      </c>
      <c r="B74" s="6" t="s">
        <v>126</v>
      </c>
      <c r="C74" s="7">
        <v>39</v>
      </c>
      <c r="D74" s="8" t="s">
        <v>43</v>
      </c>
      <c r="E74" s="17">
        <v>365</v>
      </c>
      <c r="F74" s="17">
        <v>2291</v>
      </c>
      <c r="G74" s="17">
        <v>1287</v>
      </c>
      <c r="H74" s="17">
        <v>101</v>
      </c>
      <c r="I74" s="17">
        <v>49</v>
      </c>
      <c r="J74" s="17"/>
      <c r="K74" s="17">
        <v>9</v>
      </c>
      <c r="L74" s="17"/>
      <c r="M74" s="17">
        <v>70</v>
      </c>
      <c r="N74" s="17">
        <v>3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>
        <v>3</v>
      </c>
      <c r="AE74" s="17"/>
      <c r="AF74" s="17"/>
      <c r="AG74" s="17"/>
      <c r="AH74" s="17"/>
      <c r="AI74" s="17"/>
      <c r="AJ74" s="17"/>
      <c r="AK74" s="17">
        <v>66</v>
      </c>
      <c r="AL74" s="17"/>
      <c r="AM74" s="17">
        <v>4</v>
      </c>
      <c r="AN74" s="17"/>
      <c r="AO74" s="17"/>
      <c r="AP74" s="17"/>
      <c r="AQ74" s="17"/>
      <c r="AR74" s="17">
        <v>4</v>
      </c>
      <c r="AS74" s="17">
        <v>0</v>
      </c>
      <c r="AT74" s="17"/>
      <c r="AU74" s="17"/>
      <c r="AV74" s="17">
        <v>0</v>
      </c>
      <c r="AW74" s="15" t="s">
        <v>6</v>
      </c>
      <c r="AX74" s="15" t="s">
        <v>6</v>
      </c>
      <c r="AY74" s="15" t="s">
        <v>6</v>
      </c>
      <c r="AZ74" s="15" t="s">
        <v>6</v>
      </c>
      <c r="BA74" s="15" t="s">
        <v>6</v>
      </c>
      <c r="BB74" s="15" t="s">
        <v>6</v>
      </c>
      <c r="BC74" s="15" t="s">
        <v>6</v>
      </c>
      <c r="BD74" s="15" t="s">
        <v>6</v>
      </c>
      <c r="BE74" s="15" t="s">
        <v>6</v>
      </c>
      <c r="BF74" s="15" t="s">
        <v>6</v>
      </c>
      <c r="BG74" s="15" t="s">
        <v>6</v>
      </c>
      <c r="BH74" s="15" t="s">
        <v>6</v>
      </c>
      <c r="BI74" s="15">
        <f>AD74+AR74+AS74+AV74+H74+M74+N74</f>
        <v>181</v>
      </c>
      <c r="BJ74" s="15" t="s">
        <v>6</v>
      </c>
      <c r="BK74" s="15" t="s">
        <v>6</v>
      </c>
      <c r="BL74" s="15" t="s">
        <v>6</v>
      </c>
      <c r="BM74" s="15" t="s">
        <v>6</v>
      </c>
      <c r="BN74" s="15">
        <f>AK74+F74+I74</f>
        <v>2406</v>
      </c>
      <c r="BO74" s="15" t="s">
        <v>6</v>
      </c>
      <c r="BP74" s="15">
        <f>AM74+G74+K74</f>
        <v>1300</v>
      </c>
      <c r="BQ74" s="15" t="s">
        <v>6</v>
      </c>
      <c r="BR74" s="15" t="s">
        <v>6</v>
      </c>
      <c r="BS74" s="15" t="s">
        <v>6</v>
      </c>
      <c r="BT74" s="15" t="s">
        <v>6</v>
      </c>
      <c r="BU74" s="17">
        <v>1</v>
      </c>
      <c r="BV74" s="17">
        <v>161</v>
      </c>
      <c r="BW74" s="15">
        <f t="shared" si="5"/>
        <v>4414</v>
      </c>
      <c r="BX74" s="15">
        <v>6036</v>
      </c>
      <c r="BY74" s="19">
        <f t="shared" si="6"/>
        <v>0.7312789927104042</v>
      </c>
    </row>
    <row r="75" spans="1:77" customFormat="1" ht="24.95" hidden="1" customHeight="1" x14ac:dyDescent="0.25">
      <c r="A75" s="13">
        <v>15</v>
      </c>
      <c r="B75" s="9" t="s">
        <v>126</v>
      </c>
      <c r="C75" s="10">
        <v>49</v>
      </c>
      <c r="D75" s="11" t="s">
        <v>53</v>
      </c>
      <c r="E75" s="18">
        <v>1879</v>
      </c>
      <c r="F75" s="18">
        <v>340</v>
      </c>
      <c r="G75" s="18">
        <v>1176</v>
      </c>
      <c r="H75" s="18">
        <v>9</v>
      </c>
      <c r="I75" s="18">
        <v>4</v>
      </c>
      <c r="J75" s="18"/>
      <c r="K75" s="18">
        <v>9</v>
      </c>
      <c r="L75" s="18"/>
      <c r="M75" s="18"/>
      <c r="N75" s="18">
        <v>1</v>
      </c>
      <c r="O75" s="18"/>
      <c r="P75" s="18"/>
      <c r="Q75" s="18"/>
      <c r="R75" s="18"/>
      <c r="S75" s="18"/>
      <c r="T75" s="18"/>
      <c r="U75" s="18"/>
      <c r="V75" s="18"/>
      <c r="W75" s="18">
        <v>14</v>
      </c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>
        <v>12</v>
      </c>
      <c r="AL75" s="18">
        <v>43</v>
      </c>
      <c r="AM75" s="18">
        <v>1</v>
      </c>
      <c r="AN75" s="18"/>
      <c r="AO75" s="18"/>
      <c r="AP75" s="18"/>
      <c r="AQ75" s="18">
        <v>2</v>
      </c>
      <c r="AR75" s="18"/>
      <c r="AS75" s="18"/>
      <c r="AT75" s="18"/>
      <c r="AU75" s="18"/>
      <c r="AV75" s="18"/>
      <c r="AW75" s="16" t="s">
        <v>6</v>
      </c>
      <c r="AX75" s="16" t="s">
        <v>6</v>
      </c>
      <c r="AY75" s="16" t="s">
        <v>6</v>
      </c>
      <c r="AZ75" s="16" t="s">
        <v>6</v>
      </c>
      <c r="BA75" s="16" t="s">
        <v>6</v>
      </c>
      <c r="BB75" s="16" t="s">
        <v>6</v>
      </c>
      <c r="BC75" s="16" t="s">
        <v>6</v>
      </c>
      <c r="BD75" s="16">
        <f>W75+AL75+AM75+AQ75+G75+H75+K75</f>
        <v>1254</v>
      </c>
      <c r="BE75" s="16" t="s">
        <v>6</v>
      </c>
      <c r="BF75" s="16" t="s">
        <v>6</v>
      </c>
      <c r="BG75" s="16" t="s">
        <v>6</v>
      </c>
      <c r="BH75" s="16" t="s">
        <v>6</v>
      </c>
      <c r="BI75" s="16" t="s">
        <v>6</v>
      </c>
      <c r="BJ75" s="16" t="s">
        <v>6</v>
      </c>
      <c r="BK75" s="16" t="s">
        <v>6</v>
      </c>
      <c r="BL75" s="16" t="s">
        <v>6</v>
      </c>
      <c r="BM75" s="16" t="s">
        <v>6</v>
      </c>
      <c r="BN75" s="16">
        <f>AK75+F75+I75</f>
        <v>356</v>
      </c>
      <c r="BO75" s="16" t="s">
        <v>6</v>
      </c>
      <c r="BP75" s="16" t="s">
        <v>6</v>
      </c>
      <c r="BQ75" s="16" t="s">
        <v>6</v>
      </c>
      <c r="BR75" s="16" t="s">
        <v>6</v>
      </c>
      <c r="BS75" s="16" t="s">
        <v>6</v>
      </c>
      <c r="BT75" s="16" t="s">
        <v>6</v>
      </c>
      <c r="BU75" s="18">
        <v>0</v>
      </c>
      <c r="BV75" s="18">
        <v>72</v>
      </c>
      <c r="BW75" s="16">
        <f t="shared" si="5"/>
        <v>3562</v>
      </c>
      <c r="BX75" s="16">
        <v>4753</v>
      </c>
      <c r="BY75" s="20">
        <f t="shared" si="6"/>
        <v>0.74942141805175677</v>
      </c>
    </row>
    <row r="76" spans="1:77" customFormat="1" ht="24.95" hidden="1" customHeight="1" x14ac:dyDescent="0.25">
      <c r="A76" s="12">
        <v>15</v>
      </c>
      <c r="B76" s="6" t="s">
        <v>126</v>
      </c>
      <c r="C76" s="7">
        <v>67</v>
      </c>
      <c r="D76" s="8" t="s">
        <v>71</v>
      </c>
      <c r="E76" s="17">
        <v>5996</v>
      </c>
      <c r="F76" s="17">
        <v>6705</v>
      </c>
      <c r="G76" s="17">
        <v>10040</v>
      </c>
      <c r="H76" s="17">
        <v>645</v>
      </c>
      <c r="I76" s="17">
        <v>4693</v>
      </c>
      <c r="J76" s="17">
        <v>1312</v>
      </c>
      <c r="K76" s="17">
        <v>562</v>
      </c>
      <c r="L76" s="17">
        <v>1146</v>
      </c>
      <c r="M76" s="17"/>
      <c r="N76" s="17">
        <v>566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>
        <v>211</v>
      </c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5" t="s">
        <v>6</v>
      </c>
      <c r="AX76" s="15" t="s">
        <v>6</v>
      </c>
      <c r="AY76" s="15" t="s">
        <v>6</v>
      </c>
      <c r="AZ76" s="15" t="s">
        <v>6</v>
      </c>
      <c r="BA76" s="15" t="s">
        <v>6</v>
      </c>
      <c r="BB76" s="15" t="s">
        <v>6</v>
      </c>
      <c r="BC76" s="15" t="s">
        <v>6</v>
      </c>
      <c r="BD76" s="15" t="s">
        <v>6</v>
      </c>
      <c r="BE76" s="15" t="s">
        <v>6</v>
      </c>
      <c r="BF76" s="15" t="s">
        <v>6</v>
      </c>
      <c r="BG76" s="15" t="s">
        <v>6</v>
      </c>
      <c r="BH76" s="15" t="s">
        <v>6</v>
      </c>
      <c r="BI76" s="15" t="s">
        <v>6</v>
      </c>
      <c r="BJ76" s="15" t="s">
        <v>6</v>
      </c>
      <c r="BK76" s="15" t="s">
        <v>6</v>
      </c>
      <c r="BL76" s="15" t="s">
        <v>6</v>
      </c>
      <c r="BM76" s="15" t="s">
        <v>6</v>
      </c>
      <c r="BN76" s="15" t="s">
        <v>6</v>
      </c>
      <c r="BO76" s="15">
        <f>G76+H76+AL76</f>
        <v>10896</v>
      </c>
      <c r="BP76" s="15" t="s">
        <v>6</v>
      </c>
      <c r="BQ76" s="15" t="s">
        <v>6</v>
      </c>
      <c r="BR76" s="15" t="s">
        <v>6</v>
      </c>
      <c r="BS76" s="15" t="s">
        <v>6</v>
      </c>
      <c r="BT76" s="15" t="s">
        <v>6</v>
      </c>
      <c r="BU76" s="17">
        <v>35</v>
      </c>
      <c r="BV76" s="17">
        <v>1869</v>
      </c>
      <c r="BW76" s="15">
        <f t="shared" si="5"/>
        <v>33780</v>
      </c>
      <c r="BX76" s="15">
        <v>63415</v>
      </c>
      <c r="BY76" s="19">
        <f t="shared" si="6"/>
        <v>0.53268154222187181</v>
      </c>
    </row>
    <row r="77" spans="1:77" customFormat="1" ht="24.95" hidden="1" customHeight="1" x14ac:dyDescent="0.25">
      <c r="A77" s="13">
        <v>15</v>
      </c>
      <c r="B77" s="9" t="s">
        <v>126</v>
      </c>
      <c r="C77" s="10">
        <v>74</v>
      </c>
      <c r="D77" s="11" t="s">
        <v>78</v>
      </c>
      <c r="E77" s="18">
        <v>3048</v>
      </c>
      <c r="F77" s="18">
        <v>4295</v>
      </c>
      <c r="G77" s="18">
        <v>1721</v>
      </c>
      <c r="H77" s="18">
        <v>79</v>
      </c>
      <c r="I77" s="18">
        <v>425</v>
      </c>
      <c r="J77" s="18">
        <v>1488</v>
      </c>
      <c r="K77" s="18">
        <v>33</v>
      </c>
      <c r="L77" s="18">
        <v>301</v>
      </c>
      <c r="M77" s="18">
        <v>216</v>
      </c>
      <c r="N77" s="18">
        <v>427</v>
      </c>
      <c r="O77" s="18"/>
      <c r="P77" s="18"/>
      <c r="Q77" s="18"/>
      <c r="R77" s="18"/>
      <c r="S77" s="18"/>
      <c r="T77" s="18"/>
      <c r="U77" s="18"/>
      <c r="V77" s="18"/>
      <c r="W77" s="18">
        <v>3</v>
      </c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>
        <v>15</v>
      </c>
      <c r="AK77" s="18"/>
      <c r="AL77" s="18">
        <v>49</v>
      </c>
      <c r="AM77" s="18">
        <v>60</v>
      </c>
      <c r="AN77" s="18"/>
      <c r="AO77" s="18"/>
      <c r="AP77" s="18"/>
      <c r="AQ77" s="18">
        <v>0</v>
      </c>
      <c r="AR77" s="18"/>
      <c r="AS77" s="18"/>
      <c r="AT77" s="18"/>
      <c r="AU77" s="18"/>
      <c r="AV77" s="18"/>
      <c r="AW77" s="16" t="s">
        <v>6</v>
      </c>
      <c r="AX77" s="16" t="s">
        <v>6</v>
      </c>
      <c r="AY77" s="16" t="s">
        <v>6</v>
      </c>
      <c r="AZ77" s="16" t="s">
        <v>6</v>
      </c>
      <c r="BA77" s="16" t="s">
        <v>6</v>
      </c>
      <c r="BB77" s="16" t="s">
        <v>6</v>
      </c>
      <c r="BC77" s="16" t="s">
        <v>6</v>
      </c>
      <c r="BD77" s="16">
        <f>W77+AL77+AM77+AQ77+G77+H77+K77</f>
        <v>1945</v>
      </c>
      <c r="BE77" s="16" t="s">
        <v>6</v>
      </c>
      <c r="BF77" s="16" t="s">
        <v>6</v>
      </c>
      <c r="BG77" s="16" t="s">
        <v>6</v>
      </c>
      <c r="BH77" s="16" t="s">
        <v>6</v>
      </c>
      <c r="BI77" s="16" t="s">
        <v>6</v>
      </c>
      <c r="BJ77" s="16" t="s">
        <v>6</v>
      </c>
      <c r="BK77" s="16" t="s">
        <v>6</v>
      </c>
      <c r="BL77" s="16" t="s">
        <v>6</v>
      </c>
      <c r="BM77" s="16">
        <f>E77+M77+AJ77</f>
        <v>3279</v>
      </c>
      <c r="BN77" s="16" t="s">
        <v>6</v>
      </c>
      <c r="BO77" s="16" t="s">
        <v>6</v>
      </c>
      <c r="BP77" s="16" t="s">
        <v>6</v>
      </c>
      <c r="BQ77" s="16" t="s">
        <v>6</v>
      </c>
      <c r="BR77" s="16" t="s">
        <v>6</v>
      </c>
      <c r="BS77" s="16" t="s">
        <v>6</v>
      </c>
      <c r="BT77" s="16" t="s">
        <v>6</v>
      </c>
      <c r="BU77" s="18">
        <v>6</v>
      </c>
      <c r="BV77" s="18">
        <v>438</v>
      </c>
      <c r="BW77" s="16">
        <f t="shared" si="5"/>
        <v>12604</v>
      </c>
      <c r="BX77" s="16">
        <v>19504</v>
      </c>
      <c r="BY77" s="20">
        <f t="shared" si="6"/>
        <v>0.64622641509433965</v>
      </c>
    </row>
    <row r="78" spans="1:77" customFormat="1" ht="24.95" hidden="1" customHeight="1" x14ac:dyDescent="0.25">
      <c r="A78" s="12">
        <v>15</v>
      </c>
      <c r="B78" s="6" t="s">
        <v>126</v>
      </c>
      <c r="C78" s="7">
        <v>80</v>
      </c>
      <c r="D78" s="8" t="s">
        <v>84</v>
      </c>
      <c r="E78" s="17">
        <v>953</v>
      </c>
      <c r="F78" s="17">
        <v>3816</v>
      </c>
      <c r="G78" s="17">
        <v>7839</v>
      </c>
      <c r="H78" s="17">
        <v>791</v>
      </c>
      <c r="I78" s="17">
        <v>638</v>
      </c>
      <c r="J78" s="17"/>
      <c r="K78" s="17">
        <v>103</v>
      </c>
      <c r="L78" s="17">
        <v>208</v>
      </c>
      <c r="M78" s="17"/>
      <c r="N78" s="17">
        <v>0</v>
      </c>
      <c r="O78" s="17">
        <v>3677</v>
      </c>
      <c r="P78" s="17"/>
      <c r="Q78" s="17"/>
      <c r="R78" s="17"/>
      <c r="S78" s="17"/>
      <c r="T78" s="17"/>
      <c r="U78" s="17">
        <v>228</v>
      </c>
      <c r="V78" s="17"/>
      <c r="W78" s="17"/>
      <c r="X78" s="17"/>
      <c r="Y78" s="17"/>
      <c r="Z78" s="17"/>
      <c r="AA78" s="17"/>
      <c r="AB78" s="17"/>
      <c r="AC78" s="17"/>
      <c r="AD78" s="17"/>
      <c r="AE78" s="17">
        <v>56</v>
      </c>
      <c r="AF78" s="17"/>
      <c r="AG78" s="17"/>
      <c r="AH78" s="17">
        <v>10</v>
      </c>
      <c r="AI78" s="17"/>
      <c r="AJ78" s="17"/>
      <c r="AK78" s="17">
        <v>94</v>
      </c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5" t="s">
        <v>6</v>
      </c>
      <c r="AX78" s="15" t="s">
        <v>6</v>
      </c>
      <c r="AY78" s="15" t="s">
        <v>6</v>
      </c>
      <c r="AZ78" s="15" t="s">
        <v>6</v>
      </c>
      <c r="BA78" s="15" t="s">
        <v>6</v>
      </c>
      <c r="BB78" s="15">
        <f>E78+F78+I78+U78+AE78+AH78+AK78</f>
        <v>5795</v>
      </c>
      <c r="BC78" s="15" t="s">
        <v>6</v>
      </c>
      <c r="BD78" s="15" t="s">
        <v>6</v>
      </c>
      <c r="BE78" s="15" t="s">
        <v>6</v>
      </c>
      <c r="BF78" s="15" t="s">
        <v>6</v>
      </c>
      <c r="BG78" s="15" t="s">
        <v>6</v>
      </c>
      <c r="BH78" s="15" t="s">
        <v>6</v>
      </c>
      <c r="BI78" s="15" t="s">
        <v>6</v>
      </c>
      <c r="BJ78" s="15" t="s">
        <v>6</v>
      </c>
      <c r="BK78" s="15" t="s">
        <v>6</v>
      </c>
      <c r="BL78" s="15" t="s">
        <v>6</v>
      </c>
      <c r="BM78" s="15" t="s">
        <v>6</v>
      </c>
      <c r="BN78" s="15" t="s">
        <v>6</v>
      </c>
      <c r="BO78" s="15" t="s">
        <v>6</v>
      </c>
      <c r="BP78" s="15" t="s">
        <v>6</v>
      </c>
      <c r="BQ78" s="15" t="s">
        <v>6</v>
      </c>
      <c r="BR78" s="15" t="s">
        <v>6</v>
      </c>
      <c r="BS78" s="15" t="s">
        <v>6</v>
      </c>
      <c r="BT78" s="15" t="s">
        <v>6</v>
      </c>
      <c r="BU78" s="17">
        <v>2</v>
      </c>
      <c r="BV78" s="17">
        <v>1166</v>
      </c>
      <c r="BW78" s="15">
        <f t="shared" si="5"/>
        <v>19581</v>
      </c>
      <c r="BX78" s="15">
        <v>32080</v>
      </c>
      <c r="BY78" s="19">
        <f t="shared" si="6"/>
        <v>0.61038029925187032</v>
      </c>
    </row>
    <row r="79" spans="1:77" customFormat="1" ht="24.95" hidden="1" customHeight="1" x14ac:dyDescent="0.25">
      <c r="A79" s="13">
        <v>15</v>
      </c>
      <c r="B79" s="9" t="s">
        <v>126</v>
      </c>
      <c r="C79" s="10">
        <v>91</v>
      </c>
      <c r="D79" s="11" t="s">
        <v>95</v>
      </c>
      <c r="E79" s="18">
        <v>83</v>
      </c>
      <c r="F79" s="18">
        <v>1356</v>
      </c>
      <c r="G79" s="18">
        <v>2764</v>
      </c>
      <c r="H79" s="18">
        <v>21</v>
      </c>
      <c r="I79" s="18">
        <v>32</v>
      </c>
      <c r="J79" s="18"/>
      <c r="K79" s="18">
        <v>18</v>
      </c>
      <c r="L79" s="18">
        <v>539</v>
      </c>
      <c r="M79" s="18"/>
      <c r="N79" s="18">
        <v>0</v>
      </c>
      <c r="O79" s="18"/>
      <c r="P79" s="18"/>
      <c r="Q79" s="18"/>
      <c r="R79" s="18"/>
      <c r="S79" s="18"/>
      <c r="T79" s="18"/>
      <c r="U79" s="18"/>
      <c r="V79" s="18"/>
      <c r="W79" s="18">
        <v>10</v>
      </c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>
        <v>14</v>
      </c>
      <c r="AL79" s="18">
        <v>18</v>
      </c>
      <c r="AM79" s="18">
        <v>1</v>
      </c>
      <c r="AN79" s="18"/>
      <c r="AO79" s="18"/>
      <c r="AP79" s="18"/>
      <c r="AQ79" s="18">
        <v>0</v>
      </c>
      <c r="AR79" s="18"/>
      <c r="AS79" s="18"/>
      <c r="AT79" s="18"/>
      <c r="AU79" s="18"/>
      <c r="AV79" s="18"/>
      <c r="AW79" s="16" t="s">
        <v>6</v>
      </c>
      <c r="AX79" s="16" t="s">
        <v>6</v>
      </c>
      <c r="AY79" s="16" t="s">
        <v>6</v>
      </c>
      <c r="AZ79" s="16" t="s">
        <v>6</v>
      </c>
      <c r="BA79" s="16" t="s">
        <v>6</v>
      </c>
      <c r="BB79" s="16" t="s">
        <v>6</v>
      </c>
      <c r="BC79" s="16" t="s">
        <v>6</v>
      </c>
      <c r="BD79" s="16">
        <f>W79+AL79+AM79+AQ79+G79+H79+K79</f>
        <v>2832</v>
      </c>
      <c r="BE79" s="16" t="s">
        <v>6</v>
      </c>
      <c r="BF79" s="16" t="s">
        <v>6</v>
      </c>
      <c r="BG79" s="16" t="s">
        <v>6</v>
      </c>
      <c r="BH79" s="16" t="s">
        <v>6</v>
      </c>
      <c r="BI79" s="16" t="s">
        <v>6</v>
      </c>
      <c r="BJ79" s="16" t="s">
        <v>6</v>
      </c>
      <c r="BK79" s="16" t="s">
        <v>6</v>
      </c>
      <c r="BL79" s="16" t="s">
        <v>6</v>
      </c>
      <c r="BM79" s="16" t="s">
        <v>6</v>
      </c>
      <c r="BN79" s="16">
        <f t="shared" ref="BN79:BN87" si="7">AK79+F79+I79</f>
        <v>1402</v>
      </c>
      <c r="BO79" s="16" t="s">
        <v>6</v>
      </c>
      <c r="BP79" s="16" t="s">
        <v>6</v>
      </c>
      <c r="BQ79" s="16" t="s">
        <v>6</v>
      </c>
      <c r="BR79" s="16" t="s">
        <v>6</v>
      </c>
      <c r="BS79" s="16" t="s">
        <v>6</v>
      </c>
      <c r="BT79" s="16" t="s">
        <v>6</v>
      </c>
      <c r="BU79" s="18">
        <v>1</v>
      </c>
      <c r="BV79" s="18">
        <v>113</v>
      </c>
      <c r="BW79" s="16">
        <f t="shared" si="5"/>
        <v>4970</v>
      </c>
      <c r="BX79" s="16">
        <v>9899</v>
      </c>
      <c r="BY79" s="20">
        <f t="shared" si="6"/>
        <v>0.50207091625416711</v>
      </c>
    </row>
    <row r="80" spans="1:77" customFormat="1" ht="24.95" hidden="1" customHeight="1" x14ac:dyDescent="0.25">
      <c r="A80" s="12">
        <v>15</v>
      </c>
      <c r="B80" s="6" t="s">
        <v>126</v>
      </c>
      <c r="C80" s="7">
        <v>101</v>
      </c>
      <c r="D80" s="8" t="s">
        <v>105</v>
      </c>
      <c r="E80" s="17">
        <v>372</v>
      </c>
      <c r="F80" s="17">
        <v>1830</v>
      </c>
      <c r="G80" s="17">
        <v>2288</v>
      </c>
      <c r="H80" s="17">
        <v>70</v>
      </c>
      <c r="I80" s="17">
        <v>62</v>
      </c>
      <c r="J80" s="17">
        <v>976</v>
      </c>
      <c r="K80" s="17">
        <v>33</v>
      </c>
      <c r="L80" s="17">
        <v>1257</v>
      </c>
      <c r="M80" s="17"/>
      <c r="N80" s="17">
        <v>0</v>
      </c>
      <c r="O80" s="17"/>
      <c r="P80" s="17"/>
      <c r="Q80" s="17"/>
      <c r="R80" s="17"/>
      <c r="S80" s="17"/>
      <c r="T80" s="17"/>
      <c r="U80" s="17"/>
      <c r="V80" s="17"/>
      <c r="W80" s="17">
        <v>5</v>
      </c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>
        <v>30</v>
      </c>
      <c r="AL80" s="17">
        <v>31</v>
      </c>
      <c r="AM80" s="17">
        <v>2</v>
      </c>
      <c r="AN80" s="17"/>
      <c r="AO80" s="17"/>
      <c r="AP80" s="17"/>
      <c r="AQ80" s="17">
        <v>2</v>
      </c>
      <c r="AR80" s="17"/>
      <c r="AS80" s="17"/>
      <c r="AT80" s="17"/>
      <c r="AU80" s="17"/>
      <c r="AV80" s="17"/>
      <c r="AW80" s="15" t="s">
        <v>6</v>
      </c>
      <c r="AX80" s="15" t="s">
        <v>6</v>
      </c>
      <c r="AY80" s="15" t="s">
        <v>6</v>
      </c>
      <c r="AZ80" s="15" t="s">
        <v>6</v>
      </c>
      <c r="BA80" s="15" t="s">
        <v>6</v>
      </c>
      <c r="BB80" s="15" t="s">
        <v>6</v>
      </c>
      <c r="BC80" s="15" t="s">
        <v>6</v>
      </c>
      <c r="BD80" s="15">
        <f>W80+AL80+AM80+AQ80+G80+H80+K80</f>
        <v>2431</v>
      </c>
      <c r="BE80" s="15" t="s">
        <v>6</v>
      </c>
      <c r="BF80" s="15" t="s">
        <v>6</v>
      </c>
      <c r="BG80" s="15" t="s">
        <v>6</v>
      </c>
      <c r="BH80" s="15" t="s">
        <v>6</v>
      </c>
      <c r="BI80" s="15" t="s">
        <v>6</v>
      </c>
      <c r="BJ80" s="15" t="s">
        <v>6</v>
      </c>
      <c r="BK80" s="15" t="s">
        <v>6</v>
      </c>
      <c r="BL80" s="15" t="s">
        <v>6</v>
      </c>
      <c r="BM80" s="15" t="s">
        <v>6</v>
      </c>
      <c r="BN80" s="15">
        <f t="shared" si="7"/>
        <v>1922</v>
      </c>
      <c r="BO80" s="15" t="s">
        <v>6</v>
      </c>
      <c r="BP80" s="15" t="s">
        <v>6</v>
      </c>
      <c r="BQ80" s="15" t="s">
        <v>6</v>
      </c>
      <c r="BR80" s="15" t="s">
        <v>6</v>
      </c>
      <c r="BS80" s="15" t="s">
        <v>6</v>
      </c>
      <c r="BT80" s="15" t="s">
        <v>6</v>
      </c>
      <c r="BU80" s="17">
        <v>4</v>
      </c>
      <c r="BV80" s="17">
        <v>231</v>
      </c>
      <c r="BW80" s="15">
        <f t="shared" si="5"/>
        <v>7193</v>
      </c>
      <c r="BX80" s="15">
        <v>10456</v>
      </c>
      <c r="BY80" s="19">
        <f t="shared" si="6"/>
        <v>0.68793037490436115</v>
      </c>
    </row>
    <row r="81" spans="1:77" customFormat="1" ht="24.95" hidden="1" customHeight="1" x14ac:dyDescent="0.25">
      <c r="A81" s="13">
        <v>16</v>
      </c>
      <c r="B81" s="9" t="s">
        <v>131</v>
      </c>
      <c r="C81" s="10">
        <v>54</v>
      </c>
      <c r="D81" s="11" t="s">
        <v>58</v>
      </c>
      <c r="E81" s="18">
        <v>44759</v>
      </c>
      <c r="F81" s="18">
        <v>54565</v>
      </c>
      <c r="G81" s="18">
        <v>35801</v>
      </c>
      <c r="H81" s="18">
        <v>9011</v>
      </c>
      <c r="I81" s="18">
        <v>8834</v>
      </c>
      <c r="J81" s="18">
        <v>5936</v>
      </c>
      <c r="K81" s="18">
        <v>2993</v>
      </c>
      <c r="L81" s="18">
        <v>11232</v>
      </c>
      <c r="M81" s="18">
        <v>3691</v>
      </c>
      <c r="N81" s="18">
        <v>4706</v>
      </c>
      <c r="O81" s="18">
        <v>75380</v>
      </c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>
        <v>1293</v>
      </c>
      <c r="AL81" s="18"/>
      <c r="AM81" s="18"/>
      <c r="AN81" s="18"/>
      <c r="AO81" s="18"/>
      <c r="AP81" s="18"/>
      <c r="AQ81" s="18"/>
      <c r="AR81" s="18"/>
      <c r="AS81" s="18">
        <v>90</v>
      </c>
      <c r="AT81" s="18"/>
      <c r="AU81" s="18"/>
      <c r="AV81" s="18"/>
      <c r="AW81" s="16" t="s">
        <v>6</v>
      </c>
      <c r="AX81" s="16" t="s">
        <v>6</v>
      </c>
      <c r="AY81" s="16" t="s">
        <v>6</v>
      </c>
      <c r="AZ81" s="16" t="s">
        <v>6</v>
      </c>
      <c r="BA81" s="16" t="s">
        <v>6</v>
      </c>
      <c r="BB81" s="16" t="s">
        <v>6</v>
      </c>
      <c r="BC81" s="16" t="s">
        <v>6</v>
      </c>
      <c r="BD81" s="16" t="s">
        <v>6</v>
      </c>
      <c r="BE81" s="16" t="s">
        <v>6</v>
      </c>
      <c r="BF81" s="16" t="s">
        <v>6</v>
      </c>
      <c r="BG81" s="16" t="s">
        <v>6</v>
      </c>
      <c r="BH81" s="16" t="s">
        <v>6</v>
      </c>
      <c r="BI81" s="16" t="s">
        <v>6</v>
      </c>
      <c r="BJ81" s="16" t="s">
        <v>6</v>
      </c>
      <c r="BK81" s="16" t="s">
        <v>6</v>
      </c>
      <c r="BL81" s="16" t="s">
        <v>6</v>
      </c>
      <c r="BM81" s="16" t="s">
        <v>6</v>
      </c>
      <c r="BN81" s="16">
        <f t="shared" si="7"/>
        <v>64692</v>
      </c>
      <c r="BO81" s="16" t="s">
        <v>6</v>
      </c>
      <c r="BP81" s="16" t="s">
        <v>6</v>
      </c>
      <c r="BQ81" s="16" t="s">
        <v>6</v>
      </c>
      <c r="BR81" s="16" t="s">
        <v>6</v>
      </c>
      <c r="BS81" s="16" t="s">
        <v>6</v>
      </c>
      <c r="BT81" s="16">
        <f>AS81+H81+N81</f>
        <v>13807</v>
      </c>
      <c r="BU81" s="18">
        <v>461</v>
      </c>
      <c r="BV81" s="18">
        <v>14723</v>
      </c>
      <c r="BW81" s="16">
        <f t="shared" si="5"/>
        <v>273475</v>
      </c>
      <c r="BX81" s="16">
        <v>563812</v>
      </c>
      <c r="BY81" s="20">
        <f t="shared" si="6"/>
        <v>0.48504643391768887</v>
      </c>
    </row>
    <row r="82" spans="1:77" customFormat="1" ht="24.95" hidden="1" customHeight="1" x14ac:dyDescent="0.25">
      <c r="A82" s="12">
        <v>18</v>
      </c>
      <c r="B82" s="6" t="s">
        <v>42</v>
      </c>
      <c r="C82" s="7">
        <v>13</v>
      </c>
      <c r="D82" s="8" t="s">
        <v>18</v>
      </c>
      <c r="E82" s="17">
        <v>27</v>
      </c>
      <c r="F82" s="17">
        <v>2305</v>
      </c>
      <c r="G82" s="17">
        <v>2134</v>
      </c>
      <c r="H82" s="17">
        <v>18</v>
      </c>
      <c r="I82" s="17">
        <v>24</v>
      </c>
      <c r="J82" s="17"/>
      <c r="K82" s="17">
        <v>6</v>
      </c>
      <c r="L82" s="17"/>
      <c r="M82" s="17"/>
      <c r="N82" s="17">
        <v>0</v>
      </c>
      <c r="O82" s="17">
        <v>589</v>
      </c>
      <c r="P82" s="17"/>
      <c r="Q82" s="17"/>
      <c r="R82" s="17"/>
      <c r="S82" s="17"/>
      <c r="T82" s="17"/>
      <c r="U82" s="17"/>
      <c r="V82" s="17"/>
      <c r="W82" s="17">
        <v>3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>
        <v>30</v>
      </c>
      <c r="AL82" s="17">
        <v>48</v>
      </c>
      <c r="AM82" s="17">
        <v>7</v>
      </c>
      <c r="AN82" s="17"/>
      <c r="AO82" s="17"/>
      <c r="AP82" s="17"/>
      <c r="AQ82" s="17">
        <v>0</v>
      </c>
      <c r="AR82" s="17"/>
      <c r="AS82" s="17"/>
      <c r="AT82" s="17"/>
      <c r="AU82" s="17"/>
      <c r="AV82" s="17"/>
      <c r="AW82" s="15" t="s">
        <v>6</v>
      </c>
      <c r="AX82" s="15" t="s">
        <v>6</v>
      </c>
      <c r="AY82" s="15" t="s">
        <v>6</v>
      </c>
      <c r="AZ82" s="15" t="s">
        <v>6</v>
      </c>
      <c r="BA82" s="15" t="s">
        <v>6</v>
      </c>
      <c r="BB82" s="15" t="s">
        <v>6</v>
      </c>
      <c r="BC82" s="15" t="s">
        <v>6</v>
      </c>
      <c r="BD82" s="15">
        <f>W82+AL82+AM82+AQ82+G82+H82+K82</f>
        <v>2216</v>
      </c>
      <c r="BE82" s="15" t="s">
        <v>6</v>
      </c>
      <c r="BF82" s="15" t="s">
        <v>6</v>
      </c>
      <c r="BG82" s="15" t="s">
        <v>6</v>
      </c>
      <c r="BH82" s="15" t="s">
        <v>6</v>
      </c>
      <c r="BI82" s="15" t="s">
        <v>6</v>
      </c>
      <c r="BJ82" s="15" t="s">
        <v>6</v>
      </c>
      <c r="BK82" s="15" t="s">
        <v>6</v>
      </c>
      <c r="BL82" s="15" t="s">
        <v>6</v>
      </c>
      <c r="BM82" s="15" t="s">
        <v>6</v>
      </c>
      <c r="BN82" s="15">
        <f t="shared" si="7"/>
        <v>2359</v>
      </c>
      <c r="BO82" s="15" t="s">
        <v>6</v>
      </c>
      <c r="BP82" s="15" t="s">
        <v>6</v>
      </c>
      <c r="BQ82" s="15" t="s">
        <v>6</v>
      </c>
      <c r="BR82" s="15" t="s">
        <v>6</v>
      </c>
      <c r="BS82" s="15" t="s">
        <v>6</v>
      </c>
      <c r="BT82" s="15" t="s">
        <v>6</v>
      </c>
      <c r="BU82" s="17">
        <v>1</v>
      </c>
      <c r="BV82" s="17">
        <v>172</v>
      </c>
      <c r="BW82" s="15">
        <f t="shared" si="5"/>
        <v>5364</v>
      </c>
      <c r="BX82" s="15">
        <v>7178</v>
      </c>
      <c r="BY82" s="19">
        <f t="shared" si="6"/>
        <v>0.74728336584006683</v>
      </c>
    </row>
    <row r="83" spans="1:77" customFormat="1" ht="24.95" hidden="1" customHeight="1" x14ac:dyDescent="0.25">
      <c r="A83" s="13">
        <v>18</v>
      </c>
      <c r="B83" s="9" t="s">
        <v>42</v>
      </c>
      <c r="C83" s="10">
        <v>38</v>
      </c>
      <c r="D83" s="11" t="s">
        <v>42</v>
      </c>
      <c r="E83" s="18">
        <v>265</v>
      </c>
      <c r="F83" s="18">
        <v>4533</v>
      </c>
      <c r="G83" s="18">
        <v>11368</v>
      </c>
      <c r="H83" s="18">
        <v>507</v>
      </c>
      <c r="I83" s="18">
        <v>111</v>
      </c>
      <c r="J83" s="18">
        <v>304</v>
      </c>
      <c r="K83" s="18">
        <v>771</v>
      </c>
      <c r="L83" s="18">
        <v>259</v>
      </c>
      <c r="M83" s="18"/>
      <c r="N83" s="18">
        <v>0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>
        <v>75</v>
      </c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6" t="s">
        <v>6</v>
      </c>
      <c r="AX83" s="16" t="s">
        <v>6</v>
      </c>
      <c r="AY83" s="16" t="s">
        <v>6</v>
      </c>
      <c r="AZ83" s="16" t="s">
        <v>6</v>
      </c>
      <c r="BA83" s="16" t="s">
        <v>6</v>
      </c>
      <c r="BB83" s="16" t="s">
        <v>6</v>
      </c>
      <c r="BC83" s="16" t="s">
        <v>6</v>
      </c>
      <c r="BD83" s="16" t="s">
        <v>6</v>
      </c>
      <c r="BE83" s="16" t="s">
        <v>6</v>
      </c>
      <c r="BF83" s="16" t="s">
        <v>6</v>
      </c>
      <c r="BG83" s="16" t="s">
        <v>6</v>
      </c>
      <c r="BH83" s="16" t="s">
        <v>6</v>
      </c>
      <c r="BI83" s="16" t="s">
        <v>6</v>
      </c>
      <c r="BJ83" s="16" t="s">
        <v>6</v>
      </c>
      <c r="BK83" s="16" t="s">
        <v>6</v>
      </c>
      <c r="BL83" s="16" t="s">
        <v>6</v>
      </c>
      <c r="BM83" s="16" t="s">
        <v>6</v>
      </c>
      <c r="BN83" s="16">
        <f t="shared" si="7"/>
        <v>4719</v>
      </c>
      <c r="BO83" s="16" t="s">
        <v>6</v>
      </c>
      <c r="BP83" s="16" t="s">
        <v>6</v>
      </c>
      <c r="BQ83" s="16" t="s">
        <v>6</v>
      </c>
      <c r="BR83" s="16" t="s">
        <v>6</v>
      </c>
      <c r="BS83" s="16" t="s">
        <v>6</v>
      </c>
      <c r="BT83" s="16" t="s">
        <v>6</v>
      </c>
      <c r="BU83" s="18">
        <v>3</v>
      </c>
      <c r="BV83" s="18">
        <v>701</v>
      </c>
      <c r="BW83" s="16">
        <f t="shared" si="5"/>
        <v>18897</v>
      </c>
      <c r="BX83" s="16">
        <v>32645</v>
      </c>
      <c r="BY83" s="20">
        <f t="shared" si="6"/>
        <v>0.5788635319344464</v>
      </c>
    </row>
    <row r="84" spans="1:77" customFormat="1" ht="24.95" hidden="1" customHeight="1" x14ac:dyDescent="0.25">
      <c r="A84" s="12">
        <v>18</v>
      </c>
      <c r="B84" s="6" t="s">
        <v>42</v>
      </c>
      <c r="C84" s="7">
        <v>47</v>
      </c>
      <c r="D84" s="8" t="s">
        <v>51</v>
      </c>
      <c r="E84" s="17">
        <v>94</v>
      </c>
      <c r="F84" s="17">
        <v>2363</v>
      </c>
      <c r="G84" s="17">
        <v>1800</v>
      </c>
      <c r="H84" s="17">
        <v>24</v>
      </c>
      <c r="I84" s="17">
        <v>24</v>
      </c>
      <c r="J84" s="17">
        <v>2665</v>
      </c>
      <c r="K84" s="17">
        <v>29</v>
      </c>
      <c r="L84" s="17"/>
      <c r="M84" s="17"/>
      <c r="N84" s="17">
        <v>341</v>
      </c>
      <c r="O84" s="17"/>
      <c r="P84" s="17"/>
      <c r="Q84" s="17"/>
      <c r="R84" s="17"/>
      <c r="S84" s="17"/>
      <c r="T84" s="17"/>
      <c r="U84" s="17"/>
      <c r="V84" s="17"/>
      <c r="W84" s="17">
        <v>5</v>
      </c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>
        <v>31</v>
      </c>
      <c r="AL84" s="17">
        <v>18</v>
      </c>
      <c r="AM84" s="17">
        <v>1</v>
      </c>
      <c r="AN84" s="17"/>
      <c r="AO84" s="17"/>
      <c r="AP84" s="17"/>
      <c r="AQ84" s="17">
        <v>0</v>
      </c>
      <c r="AR84" s="17"/>
      <c r="AS84" s="17"/>
      <c r="AT84" s="17"/>
      <c r="AU84" s="17"/>
      <c r="AV84" s="17"/>
      <c r="AW84" s="15" t="s">
        <v>6</v>
      </c>
      <c r="AX84" s="15" t="s">
        <v>6</v>
      </c>
      <c r="AY84" s="15" t="s">
        <v>6</v>
      </c>
      <c r="AZ84" s="15" t="s">
        <v>6</v>
      </c>
      <c r="BA84" s="15" t="s">
        <v>6</v>
      </c>
      <c r="BB84" s="15" t="s">
        <v>6</v>
      </c>
      <c r="BC84" s="15" t="s">
        <v>6</v>
      </c>
      <c r="BD84" s="15">
        <f>W84+AL84+AM84+AQ84+G84+H84+K84</f>
        <v>1877</v>
      </c>
      <c r="BE84" s="15" t="s">
        <v>6</v>
      </c>
      <c r="BF84" s="15" t="s">
        <v>6</v>
      </c>
      <c r="BG84" s="15" t="s">
        <v>6</v>
      </c>
      <c r="BH84" s="15" t="s">
        <v>6</v>
      </c>
      <c r="BI84" s="15" t="s">
        <v>6</v>
      </c>
      <c r="BJ84" s="15" t="s">
        <v>6</v>
      </c>
      <c r="BK84" s="15" t="s">
        <v>6</v>
      </c>
      <c r="BL84" s="15" t="s">
        <v>6</v>
      </c>
      <c r="BM84" s="15" t="s">
        <v>6</v>
      </c>
      <c r="BN84" s="15">
        <f t="shared" si="7"/>
        <v>2418</v>
      </c>
      <c r="BO84" s="15" t="s">
        <v>6</v>
      </c>
      <c r="BP84" s="15" t="s">
        <v>6</v>
      </c>
      <c r="BQ84" s="15" t="s">
        <v>6</v>
      </c>
      <c r="BR84" s="15" t="s">
        <v>6</v>
      </c>
      <c r="BS84" s="15" t="s">
        <v>6</v>
      </c>
      <c r="BT84" s="15" t="s">
        <v>6</v>
      </c>
      <c r="BU84" s="17">
        <v>0</v>
      </c>
      <c r="BV84" s="17">
        <v>171</v>
      </c>
      <c r="BW84" s="15">
        <f t="shared" si="5"/>
        <v>7566</v>
      </c>
      <c r="BX84" s="15">
        <v>10053</v>
      </c>
      <c r="BY84" s="19">
        <f t="shared" si="6"/>
        <v>0.75261116084750823</v>
      </c>
    </row>
    <row r="85" spans="1:77" customFormat="1" ht="24.95" customHeight="1" x14ac:dyDescent="0.25">
      <c r="A85" s="13">
        <v>18</v>
      </c>
      <c r="B85" s="9" t="s">
        <v>42</v>
      </c>
      <c r="C85" s="10">
        <v>58</v>
      </c>
      <c r="D85" s="11" t="s">
        <v>62</v>
      </c>
      <c r="E85" s="18">
        <v>205</v>
      </c>
      <c r="F85" s="18">
        <v>2329</v>
      </c>
      <c r="G85" s="18">
        <v>2579</v>
      </c>
      <c r="H85" s="18">
        <v>53</v>
      </c>
      <c r="I85" s="18">
        <v>7</v>
      </c>
      <c r="J85" s="18"/>
      <c r="K85" s="18">
        <v>5</v>
      </c>
      <c r="L85" s="18">
        <v>58</v>
      </c>
      <c r="M85" s="18"/>
      <c r="N85" s="18">
        <v>1</v>
      </c>
      <c r="O85" s="18"/>
      <c r="P85" s="18"/>
      <c r="Q85" s="18"/>
      <c r="R85" s="18">
        <v>124</v>
      </c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>
        <v>43</v>
      </c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6" t="s">
        <v>6</v>
      </c>
      <c r="AX85" s="16" t="s">
        <v>6</v>
      </c>
      <c r="AY85" s="16">
        <f>E85+G85+H85+K85+N85+R85+V85+AF85+AG85+T85+W85+Y85+AL85+AA85+AM85+AO85+AC85+AQ85+AS85+AU85</f>
        <v>2967</v>
      </c>
      <c r="AZ85" s="16" t="s">
        <v>6</v>
      </c>
      <c r="BA85" s="16" t="s">
        <v>6</v>
      </c>
      <c r="BB85" s="16" t="s">
        <v>6</v>
      </c>
      <c r="BC85" s="16" t="s">
        <v>6</v>
      </c>
      <c r="BD85" s="16" t="s">
        <v>6</v>
      </c>
      <c r="BE85" s="16" t="s">
        <v>6</v>
      </c>
      <c r="BF85" s="16" t="s">
        <v>6</v>
      </c>
      <c r="BG85" s="16" t="s">
        <v>6</v>
      </c>
      <c r="BH85" s="16" t="s">
        <v>6</v>
      </c>
      <c r="BI85" s="16" t="s">
        <v>6</v>
      </c>
      <c r="BJ85" s="16" t="s">
        <v>6</v>
      </c>
      <c r="BK85" s="16" t="s">
        <v>6</v>
      </c>
      <c r="BL85" s="16" t="s">
        <v>6</v>
      </c>
      <c r="BM85" s="16" t="s">
        <v>6</v>
      </c>
      <c r="BN85" s="16">
        <f t="shared" si="7"/>
        <v>2379</v>
      </c>
      <c r="BO85" s="16" t="s">
        <v>6</v>
      </c>
      <c r="BP85" s="16" t="s">
        <v>6</v>
      </c>
      <c r="BQ85" s="16" t="s">
        <v>6</v>
      </c>
      <c r="BR85" s="16" t="s">
        <v>6</v>
      </c>
      <c r="BS85" s="16" t="s">
        <v>6</v>
      </c>
      <c r="BT85" s="16" t="s">
        <v>6</v>
      </c>
      <c r="BU85" s="18">
        <v>2</v>
      </c>
      <c r="BV85" s="18">
        <v>84</v>
      </c>
      <c r="BW85" s="16">
        <f t="shared" si="5"/>
        <v>5490</v>
      </c>
      <c r="BX85" s="16">
        <v>7015</v>
      </c>
      <c r="BY85" s="20">
        <f t="shared" si="6"/>
        <v>0.78260869565217395</v>
      </c>
    </row>
    <row r="86" spans="1:77" customFormat="1" ht="24.95" hidden="1" customHeight="1" x14ac:dyDescent="0.25">
      <c r="A86" s="12">
        <v>18</v>
      </c>
      <c r="B86" s="6" t="s">
        <v>42</v>
      </c>
      <c r="C86" s="7">
        <v>78</v>
      </c>
      <c r="D86" s="8" t="s">
        <v>82</v>
      </c>
      <c r="E86" s="17">
        <v>125</v>
      </c>
      <c r="F86" s="17">
        <v>2260</v>
      </c>
      <c r="G86" s="17">
        <v>2941</v>
      </c>
      <c r="H86" s="17">
        <v>2509</v>
      </c>
      <c r="I86" s="17">
        <v>15</v>
      </c>
      <c r="J86" s="17"/>
      <c r="K86" s="17">
        <v>19</v>
      </c>
      <c r="L86" s="17">
        <v>117</v>
      </c>
      <c r="M86" s="17">
        <v>0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>
        <v>14</v>
      </c>
      <c r="AL86" s="17"/>
      <c r="AM86" s="17">
        <v>1</v>
      </c>
      <c r="AN86" s="17"/>
      <c r="AO86" s="17"/>
      <c r="AP86" s="17"/>
      <c r="AQ86" s="17"/>
      <c r="AR86" s="17"/>
      <c r="AS86" s="17"/>
      <c r="AT86" s="17"/>
      <c r="AU86" s="17"/>
      <c r="AV86" s="17"/>
      <c r="AW86" s="15" t="s">
        <v>6</v>
      </c>
      <c r="AX86" s="15" t="s">
        <v>6</v>
      </c>
      <c r="AY86" s="15" t="s">
        <v>6</v>
      </c>
      <c r="AZ86" s="15" t="s">
        <v>6</v>
      </c>
      <c r="BA86" s="15" t="s">
        <v>6</v>
      </c>
      <c r="BB86" s="15" t="s">
        <v>6</v>
      </c>
      <c r="BC86" s="15" t="s">
        <v>6</v>
      </c>
      <c r="BD86" s="15" t="s">
        <v>6</v>
      </c>
      <c r="BE86" s="15" t="s">
        <v>6</v>
      </c>
      <c r="BF86" s="15" t="s">
        <v>6</v>
      </c>
      <c r="BG86" s="15" t="s">
        <v>6</v>
      </c>
      <c r="BH86" s="15" t="s">
        <v>6</v>
      </c>
      <c r="BI86" s="15" t="s">
        <v>6</v>
      </c>
      <c r="BJ86" s="15" t="s">
        <v>6</v>
      </c>
      <c r="BK86" s="15" t="s">
        <v>6</v>
      </c>
      <c r="BL86" s="15" t="s">
        <v>6</v>
      </c>
      <c r="BM86" s="15" t="s">
        <v>6</v>
      </c>
      <c r="BN86" s="15">
        <f t="shared" si="7"/>
        <v>2289</v>
      </c>
      <c r="BO86" s="15" t="s">
        <v>6</v>
      </c>
      <c r="BP86" s="15">
        <f>AM86+G86+K86</f>
        <v>2961</v>
      </c>
      <c r="BQ86" s="15" t="s">
        <v>6</v>
      </c>
      <c r="BR86" s="15" t="s">
        <v>6</v>
      </c>
      <c r="BS86" s="15" t="s">
        <v>6</v>
      </c>
      <c r="BT86" s="15" t="s">
        <v>6</v>
      </c>
      <c r="BU86" s="17">
        <v>1</v>
      </c>
      <c r="BV86" s="17">
        <v>827</v>
      </c>
      <c r="BW86" s="15">
        <f t="shared" si="5"/>
        <v>8829</v>
      </c>
      <c r="BX86" s="15">
        <v>14276</v>
      </c>
      <c r="BY86" s="19">
        <f t="shared" si="6"/>
        <v>0.61845054637153263</v>
      </c>
    </row>
    <row r="87" spans="1:77" customFormat="1" ht="24.95" hidden="1" customHeight="1" x14ac:dyDescent="0.25">
      <c r="A87" s="13">
        <v>18</v>
      </c>
      <c r="B87" s="9" t="s">
        <v>42</v>
      </c>
      <c r="C87" s="10">
        <v>82</v>
      </c>
      <c r="D87" s="11" t="s">
        <v>86</v>
      </c>
      <c r="E87" s="18">
        <v>129</v>
      </c>
      <c r="F87" s="18">
        <v>2039</v>
      </c>
      <c r="G87" s="18">
        <v>1691</v>
      </c>
      <c r="H87" s="18">
        <v>22</v>
      </c>
      <c r="I87" s="18">
        <v>11</v>
      </c>
      <c r="J87" s="18">
        <v>1219</v>
      </c>
      <c r="K87" s="18">
        <v>9</v>
      </c>
      <c r="L87" s="18"/>
      <c r="M87" s="18"/>
      <c r="N87" s="18">
        <v>0</v>
      </c>
      <c r="O87" s="18"/>
      <c r="P87" s="18"/>
      <c r="Q87" s="18"/>
      <c r="R87" s="18"/>
      <c r="S87" s="18"/>
      <c r="T87" s="18"/>
      <c r="U87" s="18"/>
      <c r="V87" s="18"/>
      <c r="W87" s="18">
        <v>3</v>
      </c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>
        <v>29</v>
      </c>
      <c r="AL87" s="18">
        <v>25</v>
      </c>
      <c r="AM87" s="18">
        <v>1</v>
      </c>
      <c r="AN87" s="18"/>
      <c r="AO87" s="18"/>
      <c r="AP87" s="18"/>
      <c r="AQ87" s="18">
        <v>1</v>
      </c>
      <c r="AR87" s="18"/>
      <c r="AS87" s="18"/>
      <c r="AT87" s="18"/>
      <c r="AU87" s="18"/>
      <c r="AV87" s="18"/>
      <c r="AW87" s="16" t="s">
        <v>6</v>
      </c>
      <c r="AX87" s="16" t="s">
        <v>6</v>
      </c>
      <c r="AY87" s="16" t="s">
        <v>6</v>
      </c>
      <c r="AZ87" s="16" t="s">
        <v>6</v>
      </c>
      <c r="BA87" s="16" t="s">
        <v>6</v>
      </c>
      <c r="BB87" s="16" t="s">
        <v>6</v>
      </c>
      <c r="BC87" s="16" t="s">
        <v>6</v>
      </c>
      <c r="BD87" s="16">
        <f>W87+AL87+AM87+AQ87+G87+H87+K87</f>
        <v>1752</v>
      </c>
      <c r="BE87" s="16" t="s">
        <v>6</v>
      </c>
      <c r="BF87" s="16" t="s">
        <v>6</v>
      </c>
      <c r="BG87" s="16" t="s">
        <v>6</v>
      </c>
      <c r="BH87" s="16" t="s">
        <v>6</v>
      </c>
      <c r="BI87" s="16" t="s">
        <v>6</v>
      </c>
      <c r="BJ87" s="16" t="s">
        <v>6</v>
      </c>
      <c r="BK87" s="16" t="s">
        <v>6</v>
      </c>
      <c r="BL87" s="16" t="s">
        <v>6</v>
      </c>
      <c r="BM87" s="16" t="s">
        <v>6</v>
      </c>
      <c r="BN87" s="16">
        <f t="shared" si="7"/>
        <v>2079</v>
      </c>
      <c r="BO87" s="16" t="s">
        <v>6</v>
      </c>
      <c r="BP87" s="16" t="s">
        <v>6</v>
      </c>
      <c r="BQ87" s="16" t="s">
        <v>6</v>
      </c>
      <c r="BR87" s="16" t="s">
        <v>6</v>
      </c>
      <c r="BS87" s="16" t="s">
        <v>6</v>
      </c>
      <c r="BT87" s="16" t="s">
        <v>6</v>
      </c>
      <c r="BU87" s="18">
        <v>0</v>
      </c>
      <c r="BV87" s="18">
        <v>82</v>
      </c>
      <c r="BW87" s="16">
        <f t="shared" si="5"/>
        <v>5261</v>
      </c>
      <c r="BX87" s="16">
        <v>6773</v>
      </c>
      <c r="BY87" s="20">
        <f t="shared" si="6"/>
        <v>0.77676066735567706</v>
      </c>
    </row>
    <row r="88" spans="1:77" customFormat="1" ht="24.95" hidden="1" customHeight="1" x14ac:dyDescent="0.25">
      <c r="A88" s="12">
        <v>18</v>
      </c>
      <c r="B88" s="6" t="s">
        <v>42</v>
      </c>
      <c r="C88" s="7">
        <v>93</v>
      </c>
      <c r="D88" s="8" t="s">
        <v>97</v>
      </c>
      <c r="E88" s="17">
        <v>91</v>
      </c>
      <c r="F88" s="17">
        <v>2123</v>
      </c>
      <c r="G88" s="17">
        <v>2417</v>
      </c>
      <c r="H88" s="17">
        <v>12</v>
      </c>
      <c r="I88" s="17">
        <v>2013</v>
      </c>
      <c r="J88" s="17"/>
      <c r="K88" s="17">
        <v>18</v>
      </c>
      <c r="L88" s="17"/>
      <c r="M88" s="17"/>
      <c r="N88" s="17">
        <v>0</v>
      </c>
      <c r="O88" s="17"/>
      <c r="P88" s="17"/>
      <c r="Q88" s="17"/>
      <c r="R88" s="17"/>
      <c r="S88" s="17"/>
      <c r="T88" s="17"/>
      <c r="U88" s="17"/>
      <c r="V88" s="17"/>
      <c r="W88" s="17">
        <v>0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>
        <v>24</v>
      </c>
      <c r="AM88" s="17">
        <v>0</v>
      </c>
      <c r="AN88" s="17"/>
      <c r="AO88" s="17"/>
      <c r="AP88" s="17"/>
      <c r="AQ88" s="17">
        <v>0</v>
      </c>
      <c r="AR88" s="17"/>
      <c r="AS88" s="17"/>
      <c r="AT88" s="17"/>
      <c r="AU88" s="17"/>
      <c r="AV88" s="17"/>
      <c r="AW88" s="15" t="s">
        <v>6</v>
      </c>
      <c r="AX88" s="15" t="s">
        <v>6</v>
      </c>
      <c r="AY88" s="15" t="s">
        <v>6</v>
      </c>
      <c r="AZ88" s="15" t="s">
        <v>6</v>
      </c>
      <c r="BA88" s="15" t="s">
        <v>6</v>
      </c>
      <c r="BB88" s="15" t="s">
        <v>6</v>
      </c>
      <c r="BC88" s="15" t="s">
        <v>6</v>
      </c>
      <c r="BD88" s="15">
        <f>W88+AL88+AM88+AQ88+G88+H88+K88</f>
        <v>2471</v>
      </c>
      <c r="BE88" s="15" t="s">
        <v>6</v>
      </c>
      <c r="BF88" s="15" t="s">
        <v>6</v>
      </c>
      <c r="BG88" s="15" t="s">
        <v>6</v>
      </c>
      <c r="BH88" s="15" t="s">
        <v>6</v>
      </c>
      <c r="BI88" s="15" t="s">
        <v>6</v>
      </c>
      <c r="BJ88" s="15" t="s">
        <v>6</v>
      </c>
      <c r="BK88" s="15" t="s">
        <v>6</v>
      </c>
      <c r="BL88" s="15" t="s">
        <v>6</v>
      </c>
      <c r="BM88" s="15" t="s">
        <v>6</v>
      </c>
      <c r="BN88" s="15" t="s">
        <v>6</v>
      </c>
      <c r="BO88" s="15" t="s">
        <v>6</v>
      </c>
      <c r="BP88" s="15" t="s">
        <v>6</v>
      </c>
      <c r="BQ88" s="15" t="s">
        <v>6</v>
      </c>
      <c r="BR88" s="15" t="s">
        <v>6</v>
      </c>
      <c r="BS88" s="15" t="s">
        <v>6</v>
      </c>
      <c r="BT88" s="15" t="s">
        <v>6</v>
      </c>
      <c r="BU88" s="17">
        <v>0</v>
      </c>
      <c r="BV88" s="17">
        <v>196</v>
      </c>
      <c r="BW88" s="15">
        <f t="shared" si="5"/>
        <v>6894</v>
      </c>
      <c r="BX88" s="15">
        <v>9915</v>
      </c>
      <c r="BY88" s="19">
        <f t="shared" si="6"/>
        <v>0.69531013615733739</v>
      </c>
    </row>
    <row r="89" spans="1:77" customFormat="1" ht="24.95" hidden="1" customHeight="1" x14ac:dyDescent="0.25">
      <c r="A89" s="13">
        <v>18</v>
      </c>
      <c r="B89" s="9" t="s">
        <v>42</v>
      </c>
      <c r="C89" s="10">
        <v>100</v>
      </c>
      <c r="D89" s="11" t="s">
        <v>104</v>
      </c>
      <c r="E89" s="18">
        <v>434</v>
      </c>
      <c r="F89" s="18">
        <v>4115</v>
      </c>
      <c r="G89" s="18">
        <v>4398</v>
      </c>
      <c r="H89" s="18">
        <v>27</v>
      </c>
      <c r="I89" s="18">
        <v>16</v>
      </c>
      <c r="J89" s="18"/>
      <c r="K89" s="18">
        <v>24</v>
      </c>
      <c r="L89" s="18"/>
      <c r="M89" s="18"/>
      <c r="N89" s="18">
        <v>0</v>
      </c>
      <c r="O89" s="18"/>
      <c r="P89" s="18"/>
      <c r="Q89" s="18"/>
      <c r="R89" s="18"/>
      <c r="S89" s="18"/>
      <c r="T89" s="18"/>
      <c r="U89" s="18"/>
      <c r="V89" s="18"/>
      <c r="W89" s="18">
        <v>19</v>
      </c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>
        <v>17</v>
      </c>
      <c r="AL89" s="18">
        <v>33</v>
      </c>
      <c r="AM89" s="18">
        <v>12</v>
      </c>
      <c r="AN89" s="18"/>
      <c r="AO89" s="18"/>
      <c r="AP89" s="18"/>
      <c r="AQ89" s="18">
        <v>1</v>
      </c>
      <c r="AR89" s="18"/>
      <c r="AS89" s="18"/>
      <c r="AT89" s="18"/>
      <c r="AU89" s="18"/>
      <c r="AV89" s="18"/>
      <c r="AW89" s="16" t="s">
        <v>6</v>
      </c>
      <c r="AX89" s="16" t="s">
        <v>6</v>
      </c>
      <c r="AY89" s="16" t="s">
        <v>6</v>
      </c>
      <c r="AZ89" s="16" t="s">
        <v>6</v>
      </c>
      <c r="BA89" s="16" t="s">
        <v>6</v>
      </c>
      <c r="BB89" s="16" t="s">
        <v>6</v>
      </c>
      <c r="BC89" s="16" t="s">
        <v>6</v>
      </c>
      <c r="BD89" s="16">
        <f>W89+AL89+AM89+AQ89+G89+H89+K89</f>
        <v>4514</v>
      </c>
      <c r="BE89" s="16" t="s">
        <v>6</v>
      </c>
      <c r="BF89" s="16" t="s">
        <v>6</v>
      </c>
      <c r="BG89" s="16" t="s">
        <v>6</v>
      </c>
      <c r="BH89" s="16" t="s">
        <v>6</v>
      </c>
      <c r="BI89" s="16" t="s">
        <v>6</v>
      </c>
      <c r="BJ89" s="16" t="s">
        <v>6</v>
      </c>
      <c r="BK89" s="16" t="s">
        <v>6</v>
      </c>
      <c r="BL89" s="16" t="s">
        <v>6</v>
      </c>
      <c r="BM89" s="16" t="s">
        <v>6</v>
      </c>
      <c r="BN89" s="16">
        <f>AK89+F89+I89</f>
        <v>4148</v>
      </c>
      <c r="BO89" s="16" t="s">
        <v>6</v>
      </c>
      <c r="BP89" s="16" t="s">
        <v>6</v>
      </c>
      <c r="BQ89" s="16" t="s">
        <v>6</v>
      </c>
      <c r="BR89" s="16" t="s">
        <v>6</v>
      </c>
      <c r="BS89" s="16" t="s">
        <v>6</v>
      </c>
      <c r="BT89" s="16" t="s">
        <v>6</v>
      </c>
      <c r="BU89" s="18">
        <v>1</v>
      </c>
      <c r="BV89" s="18">
        <v>158</v>
      </c>
      <c r="BW89" s="16">
        <f t="shared" si="5"/>
        <v>9255</v>
      </c>
      <c r="BX89" s="16">
        <v>12649</v>
      </c>
      <c r="BY89" s="20">
        <f t="shared" si="6"/>
        <v>0.73167839354889708</v>
      </c>
    </row>
    <row r="90" spans="1:77" customFormat="1" ht="24.95" hidden="1" customHeight="1" x14ac:dyDescent="0.25">
      <c r="A90" s="12">
        <v>18</v>
      </c>
      <c r="B90" s="6" t="s">
        <v>42</v>
      </c>
      <c r="C90" s="7">
        <v>102</v>
      </c>
      <c r="D90" s="8" t="s">
        <v>106</v>
      </c>
      <c r="E90" s="17">
        <v>749</v>
      </c>
      <c r="F90" s="17">
        <v>2042</v>
      </c>
      <c r="G90" s="17">
        <v>549</v>
      </c>
      <c r="H90" s="17">
        <v>19</v>
      </c>
      <c r="I90" s="17">
        <v>538</v>
      </c>
      <c r="J90" s="17">
        <v>114</v>
      </c>
      <c r="K90" s="17">
        <v>74</v>
      </c>
      <c r="L90" s="17">
        <v>667</v>
      </c>
      <c r="M90" s="17"/>
      <c r="N90" s="17">
        <v>0</v>
      </c>
      <c r="O90" s="17"/>
      <c r="P90" s="17"/>
      <c r="Q90" s="17"/>
      <c r="R90" s="17"/>
      <c r="S90" s="17"/>
      <c r="T90" s="17"/>
      <c r="U90" s="17"/>
      <c r="V90" s="17">
        <v>10</v>
      </c>
      <c r="W90" s="17"/>
      <c r="X90" s="17"/>
      <c r="Y90" s="17"/>
      <c r="Z90" s="17"/>
      <c r="AA90" s="17"/>
      <c r="AB90" s="17"/>
      <c r="AC90" s="17"/>
      <c r="AD90" s="17"/>
      <c r="AE90" s="17"/>
      <c r="AF90" s="17">
        <v>42</v>
      </c>
      <c r="AG90" s="17">
        <v>1</v>
      </c>
      <c r="AH90" s="17"/>
      <c r="AI90" s="17"/>
      <c r="AJ90" s="17"/>
      <c r="AK90" s="17"/>
      <c r="AL90" s="17">
        <v>6</v>
      </c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5" t="s">
        <v>6</v>
      </c>
      <c r="AX90" s="15" t="s">
        <v>6</v>
      </c>
      <c r="AY90" s="15" t="s">
        <v>6</v>
      </c>
      <c r="AZ90" s="15" t="s">
        <v>6</v>
      </c>
      <c r="BA90" s="15" t="s">
        <v>6</v>
      </c>
      <c r="BB90" s="15" t="s">
        <v>6</v>
      </c>
      <c r="BC90" s="15">
        <f>E90+G90+H90+V90+AF90+AG90+AL90</f>
        <v>1376</v>
      </c>
      <c r="BD90" s="15" t="s">
        <v>6</v>
      </c>
      <c r="BE90" s="15" t="s">
        <v>6</v>
      </c>
      <c r="BF90" s="15" t="s">
        <v>6</v>
      </c>
      <c r="BG90" s="15" t="s">
        <v>6</v>
      </c>
      <c r="BH90" s="15" t="s">
        <v>6</v>
      </c>
      <c r="BI90" s="15" t="s">
        <v>6</v>
      </c>
      <c r="BJ90" s="15" t="s">
        <v>6</v>
      </c>
      <c r="BK90" s="15" t="s">
        <v>6</v>
      </c>
      <c r="BL90" s="15" t="s">
        <v>6</v>
      </c>
      <c r="BM90" s="15" t="s">
        <v>6</v>
      </c>
      <c r="BN90" s="15" t="s">
        <v>6</v>
      </c>
      <c r="BO90" s="15" t="s">
        <v>6</v>
      </c>
      <c r="BP90" s="15" t="s">
        <v>6</v>
      </c>
      <c r="BQ90" s="15" t="s">
        <v>6</v>
      </c>
      <c r="BR90" s="15" t="s">
        <v>6</v>
      </c>
      <c r="BS90" s="15" t="s">
        <v>6</v>
      </c>
      <c r="BT90" s="15" t="s">
        <v>6</v>
      </c>
      <c r="BU90" s="17">
        <v>5</v>
      </c>
      <c r="BV90" s="17">
        <v>164</v>
      </c>
      <c r="BW90" s="15">
        <f t="shared" si="5"/>
        <v>4980</v>
      </c>
      <c r="BX90" s="15">
        <v>7401</v>
      </c>
      <c r="BY90" s="19">
        <f t="shared" si="6"/>
        <v>0.67288204296716658</v>
      </c>
    </row>
    <row r="91" spans="1:77" customFormat="1" ht="24.95" hidden="1" customHeight="1" x14ac:dyDescent="0.25">
      <c r="A91" s="13">
        <v>19</v>
      </c>
      <c r="B91" s="9" t="s">
        <v>118</v>
      </c>
      <c r="C91" s="10">
        <v>1</v>
      </c>
      <c r="D91" s="11" t="s">
        <v>5</v>
      </c>
      <c r="E91" s="18">
        <v>736</v>
      </c>
      <c r="F91" s="18">
        <v>662</v>
      </c>
      <c r="G91" s="18">
        <v>1657</v>
      </c>
      <c r="H91" s="18">
        <v>52</v>
      </c>
      <c r="I91" s="18">
        <v>56</v>
      </c>
      <c r="J91" s="18"/>
      <c r="K91" s="18">
        <v>206</v>
      </c>
      <c r="L91" s="18"/>
      <c r="M91" s="18"/>
      <c r="N91" s="18">
        <v>120</v>
      </c>
      <c r="O91" s="18">
        <v>1527</v>
      </c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>
        <v>28</v>
      </c>
      <c r="AL91" s="18">
        <v>35</v>
      </c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6" t="s">
        <v>6</v>
      </c>
      <c r="AX91" s="16" t="s">
        <v>6</v>
      </c>
      <c r="AY91" s="16" t="s">
        <v>6</v>
      </c>
      <c r="AZ91" s="16" t="s">
        <v>6</v>
      </c>
      <c r="BA91" s="16" t="s">
        <v>6</v>
      </c>
      <c r="BB91" s="16" t="s">
        <v>6</v>
      </c>
      <c r="BC91" s="16" t="s">
        <v>6</v>
      </c>
      <c r="BD91" s="16" t="s">
        <v>6</v>
      </c>
      <c r="BE91" s="16" t="s">
        <v>6</v>
      </c>
      <c r="BF91" s="16" t="s">
        <v>6</v>
      </c>
      <c r="BG91" s="16" t="s">
        <v>6</v>
      </c>
      <c r="BH91" s="16" t="s">
        <v>6</v>
      </c>
      <c r="BI91" s="16" t="s">
        <v>6</v>
      </c>
      <c r="BJ91" s="16" t="s">
        <v>6</v>
      </c>
      <c r="BK91" s="16" t="s">
        <v>6</v>
      </c>
      <c r="BL91" s="16" t="s">
        <v>6</v>
      </c>
      <c r="BM91" s="16" t="s">
        <v>6</v>
      </c>
      <c r="BN91" s="16">
        <f>AK91+F91+I91</f>
        <v>746</v>
      </c>
      <c r="BO91" s="16">
        <f>G91+H91+AL91</f>
        <v>1744</v>
      </c>
      <c r="BP91" s="16" t="s">
        <v>6</v>
      </c>
      <c r="BQ91" s="16" t="s">
        <v>6</v>
      </c>
      <c r="BR91" s="16" t="s">
        <v>6</v>
      </c>
      <c r="BS91" s="16" t="s">
        <v>6</v>
      </c>
      <c r="BT91" s="16" t="s">
        <v>6</v>
      </c>
      <c r="BU91" s="18">
        <v>1</v>
      </c>
      <c r="BV91" s="18">
        <v>239</v>
      </c>
      <c r="BW91" s="16">
        <f t="shared" si="5"/>
        <v>5319</v>
      </c>
      <c r="BX91" s="16">
        <v>8166</v>
      </c>
      <c r="BY91" s="20">
        <f t="shared" si="6"/>
        <v>0.65135929463629683</v>
      </c>
    </row>
    <row r="92" spans="1:77" customFormat="1" ht="24.95" hidden="1" customHeight="1" x14ac:dyDescent="0.25">
      <c r="A92" s="12">
        <v>19</v>
      </c>
      <c r="B92" s="6" t="s">
        <v>118</v>
      </c>
      <c r="C92" s="7">
        <v>9</v>
      </c>
      <c r="D92" s="8" t="s">
        <v>14</v>
      </c>
      <c r="E92" s="17">
        <v>1765</v>
      </c>
      <c r="F92" s="17">
        <v>4343</v>
      </c>
      <c r="G92" s="17">
        <v>3211</v>
      </c>
      <c r="H92" s="17">
        <v>247</v>
      </c>
      <c r="I92" s="17">
        <v>3387</v>
      </c>
      <c r="J92" s="17"/>
      <c r="K92" s="17">
        <v>84</v>
      </c>
      <c r="L92" s="17">
        <v>136</v>
      </c>
      <c r="M92" s="17">
        <v>576</v>
      </c>
      <c r="N92" s="17">
        <v>0</v>
      </c>
      <c r="O92" s="17"/>
      <c r="P92" s="17"/>
      <c r="Q92" s="17"/>
      <c r="R92" s="17"/>
      <c r="S92" s="17"/>
      <c r="T92" s="17"/>
      <c r="U92" s="17"/>
      <c r="V92" s="17"/>
      <c r="W92" s="17">
        <v>39</v>
      </c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>
        <v>149</v>
      </c>
      <c r="AM92" s="17">
        <v>3</v>
      </c>
      <c r="AN92" s="17"/>
      <c r="AO92" s="17"/>
      <c r="AP92" s="17"/>
      <c r="AQ92" s="17">
        <v>3</v>
      </c>
      <c r="AR92" s="17"/>
      <c r="AS92" s="17"/>
      <c r="AT92" s="17"/>
      <c r="AU92" s="17"/>
      <c r="AV92" s="17"/>
      <c r="AW92" s="15" t="s">
        <v>6</v>
      </c>
      <c r="AX92" s="15" t="s">
        <v>6</v>
      </c>
      <c r="AY92" s="15" t="s">
        <v>6</v>
      </c>
      <c r="AZ92" s="15" t="s">
        <v>6</v>
      </c>
      <c r="BA92" s="15" t="s">
        <v>6</v>
      </c>
      <c r="BB92" s="15" t="s">
        <v>6</v>
      </c>
      <c r="BC92" s="15" t="s">
        <v>6</v>
      </c>
      <c r="BD92" s="15">
        <f>W92+AL92+AM92+AQ92+G92+H92+K92</f>
        <v>3736</v>
      </c>
      <c r="BE92" s="15" t="s">
        <v>6</v>
      </c>
      <c r="BF92" s="15" t="s">
        <v>6</v>
      </c>
      <c r="BG92" s="15" t="s">
        <v>6</v>
      </c>
      <c r="BH92" s="15" t="s">
        <v>6</v>
      </c>
      <c r="BI92" s="15" t="s">
        <v>6</v>
      </c>
      <c r="BJ92" s="15" t="s">
        <v>6</v>
      </c>
      <c r="BK92" s="15" t="s">
        <v>6</v>
      </c>
      <c r="BL92" s="15" t="s">
        <v>6</v>
      </c>
      <c r="BM92" s="15" t="s">
        <v>6</v>
      </c>
      <c r="BN92" s="15" t="s">
        <v>6</v>
      </c>
      <c r="BO92" s="15" t="s">
        <v>6</v>
      </c>
      <c r="BP92" s="15" t="s">
        <v>6</v>
      </c>
      <c r="BQ92" s="15" t="s">
        <v>6</v>
      </c>
      <c r="BR92" s="15" t="s">
        <v>6</v>
      </c>
      <c r="BS92" s="15" t="s">
        <v>6</v>
      </c>
      <c r="BT92" s="15" t="s">
        <v>6</v>
      </c>
      <c r="BU92" s="17">
        <v>3</v>
      </c>
      <c r="BV92" s="17">
        <v>609</v>
      </c>
      <c r="BW92" s="15">
        <f t="shared" si="5"/>
        <v>14555</v>
      </c>
      <c r="BX92" s="15">
        <v>24209</v>
      </c>
      <c r="BY92" s="19">
        <f t="shared" si="6"/>
        <v>0.60122268577801641</v>
      </c>
    </row>
    <row r="93" spans="1:77" customFormat="1" ht="24.95" hidden="1" customHeight="1" x14ac:dyDescent="0.25">
      <c r="A93" s="13">
        <v>19</v>
      </c>
      <c r="B93" s="9" t="s">
        <v>118</v>
      </c>
      <c r="C93" s="10">
        <v>51</v>
      </c>
      <c r="D93" s="11" t="s">
        <v>55</v>
      </c>
      <c r="E93" s="18">
        <v>2497</v>
      </c>
      <c r="F93" s="18">
        <v>2509</v>
      </c>
      <c r="G93" s="18">
        <v>3386</v>
      </c>
      <c r="H93" s="18">
        <v>47</v>
      </c>
      <c r="I93" s="18">
        <v>29</v>
      </c>
      <c r="J93" s="18"/>
      <c r="K93" s="18">
        <v>39</v>
      </c>
      <c r="L93" s="18"/>
      <c r="M93" s="18"/>
      <c r="N93" s="18">
        <v>0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>
        <v>39</v>
      </c>
      <c r="AL93" s="18">
        <v>102</v>
      </c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6" t="s">
        <v>6</v>
      </c>
      <c r="AX93" s="16" t="s">
        <v>6</v>
      </c>
      <c r="AY93" s="16" t="s">
        <v>6</v>
      </c>
      <c r="AZ93" s="16" t="s">
        <v>6</v>
      </c>
      <c r="BA93" s="16" t="s">
        <v>6</v>
      </c>
      <c r="BB93" s="16" t="s">
        <v>6</v>
      </c>
      <c r="BC93" s="16" t="s">
        <v>6</v>
      </c>
      <c r="BD93" s="16" t="s">
        <v>6</v>
      </c>
      <c r="BE93" s="16" t="s">
        <v>6</v>
      </c>
      <c r="BF93" s="16" t="s">
        <v>6</v>
      </c>
      <c r="BG93" s="16" t="s">
        <v>6</v>
      </c>
      <c r="BH93" s="16" t="s">
        <v>6</v>
      </c>
      <c r="BI93" s="16" t="s">
        <v>6</v>
      </c>
      <c r="BJ93" s="16" t="s">
        <v>6</v>
      </c>
      <c r="BK93" s="16" t="s">
        <v>6</v>
      </c>
      <c r="BL93" s="16" t="s">
        <v>6</v>
      </c>
      <c r="BM93" s="16" t="s">
        <v>6</v>
      </c>
      <c r="BN93" s="16">
        <f t="shared" ref="BN93:BN99" si="8">AK93+F93+I93</f>
        <v>2577</v>
      </c>
      <c r="BO93" s="16">
        <f>G93+H93+AL93</f>
        <v>3535</v>
      </c>
      <c r="BP93" s="16" t="s">
        <v>6</v>
      </c>
      <c r="BQ93" s="16" t="s">
        <v>6</v>
      </c>
      <c r="BR93" s="16" t="s">
        <v>6</v>
      </c>
      <c r="BS93" s="16" t="s">
        <v>6</v>
      </c>
      <c r="BT93" s="16" t="s">
        <v>6</v>
      </c>
      <c r="BU93" s="18">
        <v>22</v>
      </c>
      <c r="BV93" s="18">
        <v>278</v>
      </c>
      <c r="BW93" s="16">
        <f t="shared" si="5"/>
        <v>8948</v>
      </c>
      <c r="BX93" s="16">
        <v>12949</v>
      </c>
      <c r="BY93" s="20">
        <f t="shared" si="6"/>
        <v>0.69101861147578958</v>
      </c>
    </row>
    <row r="94" spans="1:77" customFormat="1" ht="24.95" hidden="1" customHeight="1" x14ac:dyDescent="0.25">
      <c r="A94" s="12">
        <v>19</v>
      </c>
      <c r="B94" s="6" t="s">
        <v>118</v>
      </c>
      <c r="C94" s="7">
        <v>83</v>
      </c>
      <c r="D94" s="8" t="s">
        <v>87</v>
      </c>
      <c r="E94" s="17">
        <v>4245</v>
      </c>
      <c r="F94" s="17">
        <v>9154</v>
      </c>
      <c r="G94" s="17">
        <v>7865</v>
      </c>
      <c r="H94" s="17">
        <v>312</v>
      </c>
      <c r="I94" s="17">
        <v>521</v>
      </c>
      <c r="J94" s="17">
        <v>598</v>
      </c>
      <c r="K94" s="17">
        <v>993</v>
      </c>
      <c r="L94" s="17">
        <v>2162</v>
      </c>
      <c r="M94" s="17">
        <v>429</v>
      </c>
      <c r="N94" s="17">
        <v>5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>
        <v>319</v>
      </c>
      <c r="AL94" s="17">
        <v>167</v>
      </c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5" t="s">
        <v>6</v>
      </c>
      <c r="AX94" s="15" t="s">
        <v>6</v>
      </c>
      <c r="AY94" s="15" t="s">
        <v>6</v>
      </c>
      <c r="AZ94" s="15" t="s">
        <v>6</v>
      </c>
      <c r="BA94" s="15" t="s">
        <v>6</v>
      </c>
      <c r="BB94" s="15" t="s">
        <v>6</v>
      </c>
      <c r="BC94" s="15" t="s">
        <v>6</v>
      </c>
      <c r="BD94" s="15" t="s">
        <v>6</v>
      </c>
      <c r="BE94" s="15" t="s">
        <v>6</v>
      </c>
      <c r="BF94" s="15" t="s">
        <v>6</v>
      </c>
      <c r="BG94" s="15" t="s">
        <v>6</v>
      </c>
      <c r="BH94" s="15" t="s">
        <v>6</v>
      </c>
      <c r="BI94" s="15" t="s">
        <v>6</v>
      </c>
      <c r="BJ94" s="15" t="s">
        <v>6</v>
      </c>
      <c r="BK94" s="15" t="s">
        <v>6</v>
      </c>
      <c r="BL94" s="15" t="s">
        <v>6</v>
      </c>
      <c r="BM94" s="15" t="s">
        <v>6</v>
      </c>
      <c r="BN94" s="15">
        <f t="shared" si="8"/>
        <v>9994</v>
      </c>
      <c r="BO94" s="15">
        <f>G94+H94+AL94</f>
        <v>8344</v>
      </c>
      <c r="BP94" s="15" t="s">
        <v>6</v>
      </c>
      <c r="BQ94" s="15" t="s">
        <v>6</v>
      </c>
      <c r="BR94" s="15" t="s">
        <v>6</v>
      </c>
      <c r="BS94" s="15" t="s">
        <v>6</v>
      </c>
      <c r="BT94" s="15" t="s">
        <v>6</v>
      </c>
      <c r="BU94" s="17">
        <v>14</v>
      </c>
      <c r="BV94" s="17">
        <v>1213</v>
      </c>
      <c r="BW94" s="15">
        <f t="shared" si="5"/>
        <v>27997</v>
      </c>
      <c r="BX94" s="15">
        <v>50575</v>
      </c>
      <c r="BY94" s="19">
        <f t="shared" si="6"/>
        <v>0.55357390014829466</v>
      </c>
    </row>
    <row r="95" spans="1:77" customFormat="1" ht="24.95" hidden="1" customHeight="1" x14ac:dyDescent="0.25">
      <c r="A95" s="13">
        <v>19</v>
      </c>
      <c r="B95" s="9" t="s">
        <v>118</v>
      </c>
      <c r="C95" s="10">
        <v>98</v>
      </c>
      <c r="D95" s="11" t="s">
        <v>102</v>
      </c>
      <c r="E95" s="18">
        <v>837</v>
      </c>
      <c r="F95" s="18">
        <v>6675</v>
      </c>
      <c r="G95" s="18">
        <v>6456</v>
      </c>
      <c r="H95" s="18">
        <v>94</v>
      </c>
      <c r="I95" s="18">
        <v>80</v>
      </c>
      <c r="J95" s="18"/>
      <c r="K95" s="18">
        <v>98</v>
      </c>
      <c r="L95" s="18">
        <v>475</v>
      </c>
      <c r="M95" s="18"/>
      <c r="N95" s="18">
        <v>11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>
        <v>4</v>
      </c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>
        <v>106</v>
      </c>
      <c r="AL95" s="18">
        <v>147</v>
      </c>
      <c r="AM95" s="18"/>
      <c r="AN95" s="18"/>
      <c r="AO95" s="18">
        <v>0</v>
      </c>
      <c r="AP95" s="18"/>
      <c r="AQ95" s="18"/>
      <c r="AR95" s="18"/>
      <c r="AS95" s="18">
        <v>0</v>
      </c>
      <c r="AT95" s="18"/>
      <c r="AU95" s="18"/>
      <c r="AV95" s="18"/>
      <c r="AW95" s="16" t="s">
        <v>6</v>
      </c>
      <c r="AX95" s="16" t="s">
        <v>6</v>
      </c>
      <c r="AY95" s="16" t="s">
        <v>6</v>
      </c>
      <c r="AZ95" s="16" t="s">
        <v>6</v>
      </c>
      <c r="BA95" s="16" t="s">
        <v>6</v>
      </c>
      <c r="BB95" s="16" t="s">
        <v>6</v>
      </c>
      <c r="BC95" s="16" t="s">
        <v>6</v>
      </c>
      <c r="BD95" s="16" t="s">
        <v>6</v>
      </c>
      <c r="BE95" s="16" t="s">
        <v>6</v>
      </c>
      <c r="BF95" s="16">
        <f>G95+H95+N95+Y95+AL95+AO95+AS95</f>
        <v>6712</v>
      </c>
      <c r="BG95" s="16" t="s">
        <v>6</v>
      </c>
      <c r="BH95" s="16" t="s">
        <v>6</v>
      </c>
      <c r="BI95" s="16" t="s">
        <v>6</v>
      </c>
      <c r="BJ95" s="16" t="s">
        <v>6</v>
      </c>
      <c r="BK95" s="16" t="s">
        <v>6</v>
      </c>
      <c r="BL95" s="16" t="s">
        <v>6</v>
      </c>
      <c r="BM95" s="16" t="s">
        <v>6</v>
      </c>
      <c r="BN95" s="16">
        <f t="shared" si="8"/>
        <v>6861</v>
      </c>
      <c r="BO95" s="16" t="s">
        <v>6</v>
      </c>
      <c r="BP95" s="16" t="s">
        <v>6</v>
      </c>
      <c r="BQ95" s="16" t="s">
        <v>6</v>
      </c>
      <c r="BR95" s="16" t="s">
        <v>6</v>
      </c>
      <c r="BS95" s="16" t="s">
        <v>6</v>
      </c>
      <c r="BT95" s="16" t="s">
        <v>6</v>
      </c>
      <c r="BU95" s="18">
        <v>9</v>
      </c>
      <c r="BV95" s="18">
        <v>459</v>
      </c>
      <c r="BW95" s="16">
        <f t="shared" si="5"/>
        <v>15451</v>
      </c>
      <c r="BX95" s="16">
        <v>23784</v>
      </c>
      <c r="BY95" s="20">
        <f t="shared" si="6"/>
        <v>0.6496384123780693</v>
      </c>
    </row>
    <row r="96" spans="1:77" customFormat="1" ht="24.95" hidden="1" customHeight="1" x14ac:dyDescent="0.25">
      <c r="A96" s="12">
        <v>20</v>
      </c>
      <c r="B96" s="6" t="s">
        <v>128</v>
      </c>
      <c r="C96" s="7">
        <v>59</v>
      </c>
      <c r="D96" s="8" t="s">
        <v>63</v>
      </c>
      <c r="E96" s="17">
        <v>607</v>
      </c>
      <c r="F96" s="17">
        <v>4300</v>
      </c>
      <c r="G96" s="17">
        <v>3565</v>
      </c>
      <c r="H96" s="17">
        <v>34</v>
      </c>
      <c r="I96" s="17">
        <v>28</v>
      </c>
      <c r="J96" s="17"/>
      <c r="K96" s="17">
        <v>31</v>
      </c>
      <c r="L96" s="17">
        <v>146</v>
      </c>
      <c r="M96" s="17">
        <v>73</v>
      </c>
      <c r="N96" s="17">
        <v>0</v>
      </c>
      <c r="O96" s="17"/>
      <c r="P96" s="17"/>
      <c r="Q96" s="17"/>
      <c r="R96" s="17"/>
      <c r="S96" s="17">
        <v>6</v>
      </c>
      <c r="T96" s="17"/>
      <c r="U96" s="17"/>
      <c r="V96" s="17"/>
      <c r="W96" s="17">
        <v>3</v>
      </c>
      <c r="X96" s="17">
        <v>2</v>
      </c>
      <c r="Y96" s="17"/>
      <c r="Z96" s="17">
        <v>0</v>
      </c>
      <c r="AA96" s="17"/>
      <c r="AB96" s="17">
        <v>0</v>
      </c>
      <c r="AC96" s="17"/>
      <c r="AD96" s="17"/>
      <c r="AE96" s="17"/>
      <c r="AF96" s="17"/>
      <c r="AG96" s="17"/>
      <c r="AH96" s="17"/>
      <c r="AI96" s="17"/>
      <c r="AJ96" s="17"/>
      <c r="AK96" s="17">
        <v>22</v>
      </c>
      <c r="AL96" s="17">
        <v>46</v>
      </c>
      <c r="AM96" s="17">
        <v>0</v>
      </c>
      <c r="AN96" s="17">
        <v>3</v>
      </c>
      <c r="AO96" s="17"/>
      <c r="AP96" s="17"/>
      <c r="AQ96" s="17">
        <v>0</v>
      </c>
      <c r="AR96" s="17">
        <v>3</v>
      </c>
      <c r="AS96" s="17"/>
      <c r="AT96" s="17">
        <v>0</v>
      </c>
      <c r="AU96" s="17"/>
      <c r="AV96" s="17"/>
      <c r="AW96" s="15" t="s">
        <v>6</v>
      </c>
      <c r="AX96" s="15" t="s">
        <v>6</v>
      </c>
      <c r="AY96" s="15" t="s">
        <v>6</v>
      </c>
      <c r="AZ96" s="15">
        <f>G96+H96+K96+M96+S96+W96+X96+AL96+Z96+AM96+AN96+AB96+AQ96+AR96+AT96</f>
        <v>3766</v>
      </c>
      <c r="BA96" s="15" t="s">
        <v>6</v>
      </c>
      <c r="BB96" s="15" t="s">
        <v>6</v>
      </c>
      <c r="BC96" s="15" t="s">
        <v>6</v>
      </c>
      <c r="BD96" s="15" t="s">
        <v>6</v>
      </c>
      <c r="BE96" s="15" t="s">
        <v>6</v>
      </c>
      <c r="BF96" s="15" t="s">
        <v>6</v>
      </c>
      <c r="BG96" s="15" t="s">
        <v>6</v>
      </c>
      <c r="BH96" s="15" t="s">
        <v>6</v>
      </c>
      <c r="BI96" s="15" t="s">
        <v>6</v>
      </c>
      <c r="BJ96" s="15" t="s">
        <v>6</v>
      </c>
      <c r="BK96" s="15" t="s">
        <v>6</v>
      </c>
      <c r="BL96" s="15" t="s">
        <v>6</v>
      </c>
      <c r="BM96" s="15" t="s">
        <v>6</v>
      </c>
      <c r="BN96" s="15">
        <f t="shared" si="8"/>
        <v>4350</v>
      </c>
      <c r="BO96" s="15" t="s">
        <v>6</v>
      </c>
      <c r="BP96" s="15" t="s">
        <v>6</v>
      </c>
      <c r="BQ96" s="15" t="s">
        <v>6</v>
      </c>
      <c r="BR96" s="15" t="s">
        <v>6</v>
      </c>
      <c r="BS96" s="15" t="s">
        <v>6</v>
      </c>
      <c r="BT96" s="15" t="s">
        <v>6</v>
      </c>
      <c r="BU96" s="17">
        <v>0</v>
      </c>
      <c r="BV96" s="17">
        <v>137</v>
      </c>
      <c r="BW96" s="15">
        <f t="shared" si="5"/>
        <v>9006</v>
      </c>
      <c r="BX96" s="15">
        <v>12994</v>
      </c>
      <c r="BY96" s="19">
        <f t="shared" si="6"/>
        <v>0.6930891180544867</v>
      </c>
    </row>
    <row r="97" spans="1:77" customFormat="1" ht="24.95" hidden="1" customHeight="1" x14ac:dyDescent="0.25">
      <c r="A97" s="13">
        <v>20</v>
      </c>
      <c r="B97" s="9" t="s">
        <v>128</v>
      </c>
      <c r="C97" s="10">
        <v>88</v>
      </c>
      <c r="D97" s="11" t="s">
        <v>92</v>
      </c>
      <c r="E97" s="18">
        <v>2732</v>
      </c>
      <c r="F97" s="18">
        <v>2564</v>
      </c>
      <c r="G97" s="18">
        <v>1462</v>
      </c>
      <c r="H97" s="18">
        <v>24</v>
      </c>
      <c r="I97" s="18">
        <v>38</v>
      </c>
      <c r="J97" s="18"/>
      <c r="K97" s="18">
        <v>21</v>
      </c>
      <c r="L97" s="18"/>
      <c r="M97" s="18"/>
      <c r="N97" s="18">
        <v>12</v>
      </c>
      <c r="O97" s="18"/>
      <c r="P97" s="18"/>
      <c r="Q97" s="18"/>
      <c r="R97" s="18"/>
      <c r="S97" s="18"/>
      <c r="T97" s="18">
        <v>0</v>
      </c>
      <c r="U97" s="18"/>
      <c r="V97" s="18"/>
      <c r="W97" s="18">
        <v>1</v>
      </c>
      <c r="X97" s="18"/>
      <c r="Y97" s="18">
        <v>1</v>
      </c>
      <c r="Z97" s="18"/>
      <c r="AA97" s="18">
        <v>0</v>
      </c>
      <c r="AB97" s="18"/>
      <c r="AC97" s="18">
        <v>0</v>
      </c>
      <c r="AD97" s="18"/>
      <c r="AE97" s="18"/>
      <c r="AF97" s="18"/>
      <c r="AG97" s="18"/>
      <c r="AH97" s="18"/>
      <c r="AI97" s="18"/>
      <c r="AJ97" s="18"/>
      <c r="AK97" s="18">
        <v>13</v>
      </c>
      <c r="AL97" s="18">
        <v>31</v>
      </c>
      <c r="AM97" s="18">
        <v>0</v>
      </c>
      <c r="AN97" s="18"/>
      <c r="AO97" s="18">
        <v>1</v>
      </c>
      <c r="AP97" s="18"/>
      <c r="AQ97" s="18">
        <v>0</v>
      </c>
      <c r="AR97" s="18"/>
      <c r="AS97" s="18">
        <v>0</v>
      </c>
      <c r="AT97" s="18"/>
      <c r="AU97" s="18">
        <v>0</v>
      </c>
      <c r="AV97" s="18"/>
      <c r="AW97" s="16" t="s">
        <v>6</v>
      </c>
      <c r="AX97" s="16" t="s">
        <v>6</v>
      </c>
      <c r="AY97" s="16" t="s">
        <v>6</v>
      </c>
      <c r="AZ97" s="16" t="s">
        <v>6</v>
      </c>
      <c r="BA97" s="16">
        <f>G97+H97+K97+N97+T97+W97+Y97+AL97+AA97+AM97+AO97+AC97+AQ97+AS97+AU97</f>
        <v>1553</v>
      </c>
      <c r="BB97" s="16" t="s">
        <v>6</v>
      </c>
      <c r="BC97" s="16" t="s">
        <v>6</v>
      </c>
      <c r="BD97" s="16" t="s">
        <v>6</v>
      </c>
      <c r="BE97" s="16" t="s">
        <v>6</v>
      </c>
      <c r="BF97" s="16" t="s">
        <v>6</v>
      </c>
      <c r="BG97" s="16" t="s">
        <v>6</v>
      </c>
      <c r="BH97" s="16" t="s">
        <v>6</v>
      </c>
      <c r="BI97" s="16" t="s">
        <v>6</v>
      </c>
      <c r="BJ97" s="16" t="s">
        <v>6</v>
      </c>
      <c r="BK97" s="16" t="s">
        <v>6</v>
      </c>
      <c r="BL97" s="16" t="s">
        <v>6</v>
      </c>
      <c r="BM97" s="16" t="s">
        <v>6</v>
      </c>
      <c r="BN97" s="16">
        <f t="shared" si="8"/>
        <v>2615</v>
      </c>
      <c r="BO97" s="16" t="s">
        <v>6</v>
      </c>
      <c r="BP97" s="16" t="s">
        <v>6</v>
      </c>
      <c r="BQ97" s="16" t="s">
        <v>6</v>
      </c>
      <c r="BR97" s="16" t="s">
        <v>6</v>
      </c>
      <c r="BS97" s="16" t="s">
        <v>6</v>
      </c>
      <c r="BT97" s="16" t="s">
        <v>6</v>
      </c>
      <c r="BU97" s="18">
        <v>1</v>
      </c>
      <c r="BV97" s="18">
        <v>164</v>
      </c>
      <c r="BW97" s="16">
        <f t="shared" si="5"/>
        <v>7065</v>
      </c>
      <c r="BX97" s="16">
        <v>10543</v>
      </c>
      <c r="BY97" s="20">
        <f t="shared" si="6"/>
        <v>0.67011287109930762</v>
      </c>
    </row>
    <row r="98" spans="1:77" customFormat="1" ht="24.95" hidden="1" customHeight="1" x14ac:dyDescent="0.25">
      <c r="A98" s="12">
        <v>20</v>
      </c>
      <c r="B98" s="6" t="s">
        <v>128</v>
      </c>
      <c r="C98" s="7">
        <v>112</v>
      </c>
      <c r="D98" s="8" t="s">
        <v>116</v>
      </c>
      <c r="E98" s="17">
        <v>1277</v>
      </c>
      <c r="F98" s="17">
        <v>2683</v>
      </c>
      <c r="G98" s="17">
        <v>3097</v>
      </c>
      <c r="H98" s="17">
        <v>26</v>
      </c>
      <c r="I98" s="17">
        <v>67</v>
      </c>
      <c r="J98" s="17"/>
      <c r="K98" s="17">
        <v>50</v>
      </c>
      <c r="L98" s="17">
        <v>398</v>
      </c>
      <c r="M98" s="17"/>
      <c r="N98" s="17">
        <v>0</v>
      </c>
      <c r="O98" s="17"/>
      <c r="P98" s="17"/>
      <c r="Q98" s="17"/>
      <c r="R98" s="17"/>
      <c r="S98" s="17"/>
      <c r="T98" s="17"/>
      <c r="U98" s="17"/>
      <c r="V98" s="17"/>
      <c r="W98" s="17">
        <v>6</v>
      </c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>
        <v>16</v>
      </c>
      <c r="AL98" s="17">
        <v>67</v>
      </c>
      <c r="AM98" s="17">
        <v>3</v>
      </c>
      <c r="AN98" s="17"/>
      <c r="AO98" s="17"/>
      <c r="AP98" s="17"/>
      <c r="AQ98" s="17">
        <v>1</v>
      </c>
      <c r="AR98" s="17"/>
      <c r="AS98" s="17"/>
      <c r="AT98" s="17"/>
      <c r="AU98" s="17"/>
      <c r="AV98" s="17"/>
      <c r="AW98" s="15" t="s">
        <v>6</v>
      </c>
      <c r="AX98" s="15" t="s">
        <v>6</v>
      </c>
      <c r="AY98" s="15" t="s">
        <v>6</v>
      </c>
      <c r="AZ98" s="15" t="s">
        <v>6</v>
      </c>
      <c r="BA98" s="15" t="s">
        <v>6</v>
      </c>
      <c r="BB98" s="15" t="s">
        <v>6</v>
      </c>
      <c r="BC98" s="15" t="s">
        <v>6</v>
      </c>
      <c r="BD98" s="15">
        <f>W98+AL98+AM98+AQ98+G98+H98+K98</f>
        <v>3250</v>
      </c>
      <c r="BE98" s="15" t="s">
        <v>6</v>
      </c>
      <c r="BF98" s="15" t="s">
        <v>6</v>
      </c>
      <c r="BG98" s="15" t="s">
        <v>6</v>
      </c>
      <c r="BH98" s="15" t="s">
        <v>6</v>
      </c>
      <c r="BI98" s="15" t="s">
        <v>6</v>
      </c>
      <c r="BJ98" s="15" t="s">
        <v>6</v>
      </c>
      <c r="BK98" s="15" t="s">
        <v>6</v>
      </c>
      <c r="BL98" s="15" t="s">
        <v>6</v>
      </c>
      <c r="BM98" s="15" t="s">
        <v>6</v>
      </c>
      <c r="BN98" s="15">
        <f t="shared" si="8"/>
        <v>2766</v>
      </c>
      <c r="BO98" s="15" t="s">
        <v>6</v>
      </c>
      <c r="BP98" s="15" t="s">
        <v>6</v>
      </c>
      <c r="BQ98" s="15" t="s">
        <v>6</v>
      </c>
      <c r="BR98" s="15" t="s">
        <v>6</v>
      </c>
      <c r="BS98" s="15" t="s">
        <v>6</v>
      </c>
      <c r="BT98" s="15" t="s">
        <v>6</v>
      </c>
      <c r="BU98" s="17">
        <v>2</v>
      </c>
      <c r="BV98" s="17">
        <v>182</v>
      </c>
      <c r="BW98" s="15">
        <f t="shared" si="5"/>
        <v>7875</v>
      </c>
      <c r="BX98" s="15">
        <v>11095</v>
      </c>
      <c r="BY98" s="19">
        <f t="shared" si="6"/>
        <v>0.70977917981072547</v>
      </c>
    </row>
    <row r="99" spans="1:77" customFormat="1" ht="24.95" hidden="1" customHeight="1" x14ac:dyDescent="0.25">
      <c r="A99" s="13">
        <v>21</v>
      </c>
      <c r="B99" s="9" t="s">
        <v>119</v>
      </c>
      <c r="C99" s="10">
        <v>2</v>
      </c>
      <c r="D99" s="11" t="s">
        <v>7</v>
      </c>
      <c r="E99" s="18">
        <v>169</v>
      </c>
      <c r="F99" s="18">
        <v>2423</v>
      </c>
      <c r="G99" s="18">
        <v>3674</v>
      </c>
      <c r="H99" s="18">
        <v>72</v>
      </c>
      <c r="I99" s="18">
        <v>20</v>
      </c>
      <c r="J99" s="18"/>
      <c r="K99" s="18">
        <v>10</v>
      </c>
      <c r="L99" s="18">
        <v>108</v>
      </c>
      <c r="M99" s="18"/>
      <c r="N99" s="18">
        <v>0</v>
      </c>
      <c r="O99" s="18"/>
      <c r="P99" s="18"/>
      <c r="Q99" s="18"/>
      <c r="R99" s="18"/>
      <c r="S99" s="18"/>
      <c r="T99" s="18"/>
      <c r="U99" s="18"/>
      <c r="V99" s="18"/>
      <c r="W99" s="18">
        <v>8</v>
      </c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>
        <v>26</v>
      </c>
      <c r="AL99" s="18">
        <v>39</v>
      </c>
      <c r="AM99" s="18">
        <v>2</v>
      </c>
      <c r="AN99" s="18"/>
      <c r="AO99" s="18"/>
      <c r="AP99" s="18"/>
      <c r="AQ99" s="18">
        <v>0</v>
      </c>
      <c r="AR99" s="18"/>
      <c r="AS99" s="18"/>
      <c r="AT99" s="18"/>
      <c r="AU99" s="18"/>
      <c r="AV99" s="18"/>
      <c r="AW99" s="16" t="s">
        <v>6</v>
      </c>
      <c r="AX99" s="16" t="s">
        <v>6</v>
      </c>
      <c r="AY99" s="16" t="s">
        <v>6</v>
      </c>
      <c r="AZ99" s="16" t="s">
        <v>6</v>
      </c>
      <c r="BA99" s="16" t="s">
        <v>6</v>
      </c>
      <c r="BB99" s="16" t="s">
        <v>6</v>
      </c>
      <c r="BC99" s="16" t="s">
        <v>6</v>
      </c>
      <c r="BD99" s="16">
        <f>W99+AL99+AM99+AQ99+G99+H99+K99</f>
        <v>3805</v>
      </c>
      <c r="BE99" s="16" t="s">
        <v>6</v>
      </c>
      <c r="BF99" s="16" t="s">
        <v>6</v>
      </c>
      <c r="BG99" s="16" t="s">
        <v>6</v>
      </c>
      <c r="BH99" s="16" t="s">
        <v>6</v>
      </c>
      <c r="BI99" s="16" t="s">
        <v>6</v>
      </c>
      <c r="BJ99" s="16" t="s">
        <v>6</v>
      </c>
      <c r="BK99" s="16" t="s">
        <v>6</v>
      </c>
      <c r="BL99" s="16" t="s">
        <v>6</v>
      </c>
      <c r="BM99" s="16" t="s">
        <v>6</v>
      </c>
      <c r="BN99" s="16">
        <f t="shared" si="8"/>
        <v>2469</v>
      </c>
      <c r="BO99" s="16" t="s">
        <v>6</v>
      </c>
      <c r="BP99" s="16" t="s">
        <v>6</v>
      </c>
      <c r="BQ99" s="16" t="s">
        <v>6</v>
      </c>
      <c r="BR99" s="16" t="s">
        <v>6</v>
      </c>
      <c r="BS99" s="16" t="s">
        <v>6</v>
      </c>
      <c r="BT99" s="16" t="s">
        <v>6</v>
      </c>
      <c r="BU99" s="18">
        <v>6</v>
      </c>
      <c r="BV99" s="18">
        <v>192</v>
      </c>
      <c r="BW99" s="16">
        <f t="shared" si="5"/>
        <v>6749</v>
      </c>
      <c r="BX99" s="16">
        <v>12396</v>
      </c>
      <c r="BY99" s="20">
        <f t="shared" si="6"/>
        <v>0.54444982252339469</v>
      </c>
    </row>
    <row r="100" spans="1:77" customFormat="1" ht="24.95" hidden="1" customHeight="1" x14ac:dyDescent="0.25">
      <c r="A100" s="12">
        <v>21</v>
      </c>
      <c r="B100" s="6" t="s">
        <v>119</v>
      </c>
      <c r="C100" s="7">
        <v>8</v>
      </c>
      <c r="D100" s="8" t="s">
        <v>13</v>
      </c>
      <c r="E100" s="17">
        <v>1816</v>
      </c>
      <c r="F100" s="17">
        <v>942</v>
      </c>
      <c r="G100" s="17">
        <v>3633</v>
      </c>
      <c r="H100" s="17">
        <v>1005</v>
      </c>
      <c r="I100" s="17">
        <v>5031</v>
      </c>
      <c r="J100" s="17"/>
      <c r="K100" s="17">
        <v>32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>
        <v>144</v>
      </c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>
        <v>241</v>
      </c>
      <c r="AM100" s="17">
        <v>5</v>
      </c>
      <c r="AN100" s="17"/>
      <c r="AO100" s="17"/>
      <c r="AP100" s="17"/>
      <c r="AQ100" s="17">
        <v>1</v>
      </c>
      <c r="AR100" s="17"/>
      <c r="AS100" s="17"/>
      <c r="AT100" s="17"/>
      <c r="AU100" s="17"/>
      <c r="AV100" s="17"/>
      <c r="AW100" s="15" t="s">
        <v>6</v>
      </c>
      <c r="AX100" s="15" t="s">
        <v>6</v>
      </c>
      <c r="AY100" s="15" t="s">
        <v>6</v>
      </c>
      <c r="AZ100" s="15" t="s">
        <v>6</v>
      </c>
      <c r="BA100" s="15" t="s">
        <v>6</v>
      </c>
      <c r="BB100" s="15" t="s">
        <v>6</v>
      </c>
      <c r="BC100" s="15" t="s">
        <v>6</v>
      </c>
      <c r="BD100" s="15">
        <f>W100+AL100+AM100+AQ100+G100+H100+K100</f>
        <v>5061</v>
      </c>
      <c r="BE100" s="15" t="s">
        <v>6</v>
      </c>
      <c r="BF100" s="15" t="s">
        <v>6</v>
      </c>
      <c r="BG100" s="15" t="s">
        <v>6</v>
      </c>
      <c r="BH100" s="15" t="s">
        <v>6</v>
      </c>
      <c r="BI100" s="15" t="s">
        <v>6</v>
      </c>
      <c r="BJ100" s="15" t="s">
        <v>6</v>
      </c>
      <c r="BK100" s="15" t="s">
        <v>6</v>
      </c>
      <c r="BL100" s="15" t="s">
        <v>6</v>
      </c>
      <c r="BM100" s="15" t="s">
        <v>6</v>
      </c>
      <c r="BN100" s="15" t="s">
        <v>6</v>
      </c>
      <c r="BO100" s="15" t="s">
        <v>6</v>
      </c>
      <c r="BP100" s="15" t="s">
        <v>6</v>
      </c>
      <c r="BQ100" s="15" t="s">
        <v>6</v>
      </c>
      <c r="BR100" s="15" t="s">
        <v>6</v>
      </c>
      <c r="BS100" s="15" t="s">
        <v>6</v>
      </c>
      <c r="BT100" s="15" t="s">
        <v>6</v>
      </c>
      <c r="BU100" s="17">
        <v>149</v>
      </c>
      <c r="BV100" s="17">
        <v>217</v>
      </c>
      <c r="BW100" s="15">
        <f t="shared" ref="BW100:BW115" si="9">SUM(E100:O100)+SUM(P100:AV100)+SUM(BU100:BV100)</f>
        <v>13216</v>
      </c>
      <c r="BX100" s="15">
        <v>17926</v>
      </c>
      <c r="BY100" s="19">
        <f t="shared" si="6"/>
        <v>0.73725315184647999</v>
      </c>
    </row>
    <row r="101" spans="1:77" customFormat="1" ht="24.95" hidden="1" customHeight="1" x14ac:dyDescent="0.25">
      <c r="A101" s="13">
        <v>21</v>
      </c>
      <c r="B101" s="9" t="s">
        <v>119</v>
      </c>
      <c r="C101" s="10">
        <v>12</v>
      </c>
      <c r="D101" s="11" t="s">
        <v>17</v>
      </c>
      <c r="E101" s="18">
        <v>1297</v>
      </c>
      <c r="F101" s="18">
        <v>4439</v>
      </c>
      <c r="G101" s="18">
        <v>5124</v>
      </c>
      <c r="H101" s="18">
        <v>369</v>
      </c>
      <c r="I101" s="18">
        <v>95</v>
      </c>
      <c r="J101" s="18"/>
      <c r="K101" s="18">
        <v>107</v>
      </c>
      <c r="L101" s="18">
        <v>1639</v>
      </c>
      <c r="M101" s="18">
        <v>2152</v>
      </c>
      <c r="N101" s="18">
        <v>56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>
        <v>12</v>
      </c>
      <c r="AE101" s="18"/>
      <c r="AF101" s="18"/>
      <c r="AG101" s="18"/>
      <c r="AH101" s="18"/>
      <c r="AI101" s="18"/>
      <c r="AJ101" s="18"/>
      <c r="AK101" s="18">
        <v>53</v>
      </c>
      <c r="AL101" s="18"/>
      <c r="AM101" s="18">
        <v>24</v>
      </c>
      <c r="AN101" s="18"/>
      <c r="AO101" s="18"/>
      <c r="AP101" s="18"/>
      <c r="AQ101" s="18"/>
      <c r="AR101" s="18">
        <v>58</v>
      </c>
      <c r="AS101" s="18">
        <v>2</v>
      </c>
      <c r="AT101" s="18"/>
      <c r="AU101" s="18"/>
      <c r="AV101" s="18">
        <v>13</v>
      </c>
      <c r="AW101" s="16" t="s">
        <v>6</v>
      </c>
      <c r="AX101" s="16" t="s">
        <v>6</v>
      </c>
      <c r="AY101" s="16" t="s">
        <v>6</v>
      </c>
      <c r="AZ101" s="16" t="s">
        <v>6</v>
      </c>
      <c r="BA101" s="16" t="s">
        <v>6</v>
      </c>
      <c r="BB101" s="16" t="s">
        <v>6</v>
      </c>
      <c r="BC101" s="16" t="s">
        <v>6</v>
      </c>
      <c r="BD101" s="16" t="s">
        <v>6</v>
      </c>
      <c r="BE101" s="16" t="s">
        <v>6</v>
      </c>
      <c r="BF101" s="16" t="s">
        <v>6</v>
      </c>
      <c r="BG101" s="16" t="s">
        <v>6</v>
      </c>
      <c r="BH101" s="16" t="s">
        <v>6</v>
      </c>
      <c r="BI101" s="16">
        <f>AD101+AR101+AS101+AV101+H101+M101+N101</f>
        <v>2662</v>
      </c>
      <c r="BJ101" s="16" t="s">
        <v>6</v>
      </c>
      <c r="BK101" s="16" t="s">
        <v>6</v>
      </c>
      <c r="BL101" s="16" t="s">
        <v>6</v>
      </c>
      <c r="BM101" s="16" t="s">
        <v>6</v>
      </c>
      <c r="BN101" s="16">
        <f t="shared" ref="BN101:BN110" si="10">AK101+F101+I101</f>
        <v>4587</v>
      </c>
      <c r="BO101" s="16" t="s">
        <v>6</v>
      </c>
      <c r="BP101" s="16">
        <f>AM101+G101+K101</f>
        <v>5255</v>
      </c>
      <c r="BQ101" s="16" t="s">
        <v>6</v>
      </c>
      <c r="BR101" s="16" t="s">
        <v>6</v>
      </c>
      <c r="BS101" s="16" t="s">
        <v>6</v>
      </c>
      <c r="BT101" s="16" t="s">
        <v>6</v>
      </c>
      <c r="BU101" s="18">
        <v>1</v>
      </c>
      <c r="BV101" s="18">
        <v>547</v>
      </c>
      <c r="BW101" s="16">
        <f t="shared" si="9"/>
        <v>15988</v>
      </c>
      <c r="BX101" s="16">
        <v>29291</v>
      </c>
      <c r="BY101" s="20">
        <f t="shared" si="6"/>
        <v>0.5458331910825851</v>
      </c>
    </row>
    <row r="102" spans="1:77" customFormat="1" ht="24.95" hidden="1" customHeight="1" x14ac:dyDescent="0.25">
      <c r="A102" s="12">
        <v>21</v>
      </c>
      <c r="B102" s="6" t="s">
        <v>119</v>
      </c>
      <c r="C102" s="7">
        <v>14</v>
      </c>
      <c r="D102" s="8" t="s">
        <v>19</v>
      </c>
      <c r="E102" s="17">
        <v>444</v>
      </c>
      <c r="F102" s="17">
        <v>1368</v>
      </c>
      <c r="G102" s="17">
        <v>2084</v>
      </c>
      <c r="H102" s="17">
        <v>24</v>
      </c>
      <c r="I102" s="17">
        <v>48</v>
      </c>
      <c r="J102" s="17"/>
      <c r="K102" s="17">
        <v>1968</v>
      </c>
      <c r="L102" s="17">
        <v>116</v>
      </c>
      <c r="M102" s="17"/>
      <c r="N102" s="17">
        <v>0</v>
      </c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>
        <v>11</v>
      </c>
      <c r="AL102" s="17">
        <v>13</v>
      </c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5" t="s">
        <v>6</v>
      </c>
      <c r="AX102" s="15" t="s">
        <v>6</v>
      </c>
      <c r="AY102" s="15" t="s">
        <v>6</v>
      </c>
      <c r="AZ102" s="15" t="s">
        <v>6</v>
      </c>
      <c r="BA102" s="15" t="s">
        <v>6</v>
      </c>
      <c r="BB102" s="15" t="s">
        <v>6</v>
      </c>
      <c r="BC102" s="15" t="s">
        <v>6</v>
      </c>
      <c r="BD102" s="15" t="s">
        <v>6</v>
      </c>
      <c r="BE102" s="15" t="s">
        <v>6</v>
      </c>
      <c r="BF102" s="15" t="s">
        <v>6</v>
      </c>
      <c r="BG102" s="15" t="s">
        <v>6</v>
      </c>
      <c r="BH102" s="15" t="s">
        <v>6</v>
      </c>
      <c r="BI102" s="15" t="s">
        <v>6</v>
      </c>
      <c r="BJ102" s="15" t="s">
        <v>6</v>
      </c>
      <c r="BK102" s="15" t="s">
        <v>6</v>
      </c>
      <c r="BL102" s="15" t="s">
        <v>6</v>
      </c>
      <c r="BM102" s="15" t="s">
        <v>6</v>
      </c>
      <c r="BN102" s="15">
        <f t="shared" si="10"/>
        <v>1427</v>
      </c>
      <c r="BO102" s="15">
        <f>G102+H102+AL102</f>
        <v>2121</v>
      </c>
      <c r="BP102" s="15" t="s">
        <v>6</v>
      </c>
      <c r="BQ102" s="15" t="s">
        <v>6</v>
      </c>
      <c r="BR102" s="15" t="s">
        <v>6</v>
      </c>
      <c r="BS102" s="15" t="s">
        <v>6</v>
      </c>
      <c r="BT102" s="15" t="s">
        <v>6</v>
      </c>
      <c r="BU102" s="17">
        <v>0</v>
      </c>
      <c r="BV102" s="17">
        <v>136</v>
      </c>
      <c r="BW102" s="15">
        <f t="shared" si="9"/>
        <v>6212</v>
      </c>
      <c r="BX102" s="15">
        <v>9747</v>
      </c>
      <c r="BY102" s="19">
        <f t="shared" si="6"/>
        <v>0.63732430491433267</v>
      </c>
    </row>
    <row r="103" spans="1:77" customFormat="1" ht="24.95" hidden="1" customHeight="1" x14ac:dyDescent="0.25">
      <c r="A103" s="13">
        <v>21</v>
      </c>
      <c r="B103" s="9" t="s">
        <v>119</v>
      </c>
      <c r="C103" s="10">
        <v>15</v>
      </c>
      <c r="D103" s="11" t="s">
        <v>20</v>
      </c>
      <c r="E103" s="18">
        <v>1167</v>
      </c>
      <c r="F103" s="18">
        <v>3309</v>
      </c>
      <c r="G103" s="18">
        <v>3608</v>
      </c>
      <c r="H103" s="18">
        <v>33</v>
      </c>
      <c r="I103" s="18">
        <v>77</v>
      </c>
      <c r="J103" s="18"/>
      <c r="K103" s="18">
        <v>143</v>
      </c>
      <c r="L103" s="18">
        <v>194</v>
      </c>
      <c r="M103" s="18"/>
      <c r="N103" s="18">
        <v>0</v>
      </c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>
        <v>68</v>
      </c>
      <c r="AL103" s="18">
        <v>64</v>
      </c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6" t="s">
        <v>6</v>
      </c>
      <c r="AX103" s="16" t="s">
        <v>6</v>
      </c>
      <c r="AY103" s="16" t="s">
        <v>6</v>
      </c>
      <c r="AZ103" s="16" t="s">
        <v>6</v>
      </c>
      <c r="BA103" s="16" t="s">
        <v>6</v>
      </c>
      <c r="BB103" s="16" t="s">
        <v>6</v>
      </c>
      <c r="BC103" s="16" t="s">
        <v>6</v>
      </c>
      <c r="BD103" s="16" t="s">
        <v>6</v>
      </c>
      <c r="BE103" s="16" t="s">
        <v>6</v>
      </c>
      <c r="BF103" s="16" t="s">
        <v>6</v>
      </c>
      <c r="BG103" s="16" t="s">
        <v>6</v>
      </c>
      <c r="BH103" s="16" t="s">
        <v>6</v>
      </c>
      <c r="BI103" s="16" t="s">
        <v>6</v>
      </c>
      <c r="BJ103" s="16" t="s">
        <v>6</v>
      </c>
      <c r="BK103" s="16" t="s">
        <v>6</v>
      </c>
      <c r="BL103" s="16" t="s">
        <v>6</v>
      </c>
      <c r="BM103" s="16" t="s">
        <v>6</v>
      </c>
      <c r="BN103" s="16">
        <f t="shared" si="10"/>
        <v>3454</v>
      </c>
      <c r="BO103" s="16">
        <f>G103+H103+AL103</f>
        <v>3705</v>
      </c>
      <c r="BP103" s="16" t="s">
        <v>6</v>
      </c>
      <c r="BQ103" s="16" t="s">
        <v>6</v>
      </c>
      <c r="BR103" s="16" t="s">
        <v>6</v>
      </c>
      <c r="BS103" s="16" t="s">
        <v>6</v>
      </c>
      <c r="BT103" s="16" t="s">
        <v>6</v>
      </c>
      <c r="BU103" s="18">
        <v>2</v>
      </c>
      <c r="BV103" s="18">
        <v>225</v>
      </c>
      <c r="BW103" s="16">
        <f t="shared" si="9"/>
        <v>8890</v>
      </c>
      <c r="BX103" s="16">
        <v>13797</v>
      </c>
      <c r="BY103" s="20">
        <f t="shared" si="6"/>
        <v>0.64434297311009647</v>
      </c>
    </row>
    <row r="104" spans="1:77" customFormat="1" ht="24.95" hidden="1" customHeight="1" x14ac:dyDescent="0.25">
      <c r="A104" s="12">
        <v>21</v>
      </c>
      <c r="B104" s="6" t="s">
        <v>119</v>
      </c>
      <c r="C104" s="7">
        <v>26</v>
      </c>
      <c r="D104" s="8" t="s">
        <v>30</v>
      </c>
      <c r="E104" s="17"/>
      <c r="F104" s="17">
        <v>1072</v>
      </c>
      <c r="G104" s="17">
        <v>1604</v>
      </c>
      <c r="H104" s="17">
        <v>16</v>
      </c>
      <c r="I104" s="17">
        <v>11</v>
      </c>
      <c r="J104" s="17"/>
      <c r="K104" s="17">
        <v>4</v>
      </c>
      <c r="L104" s="17"/>
      <c r="M104" s="17"/>
      <c r="N104" s="17">
        <v>0</v>
      </c>
      <c r="O104" s="17"/>
      <c r="P104" s="17"/>
      <c r="Q104" s="17"/>
      <c r="R104" s="17"/>
      <c r="S104" s="17"/>
      <c r="T104" s="17"/>
      <c r="U104" s="17"/>
      <c r="V104" s="17"/>
      <c r="W104" s="17">
        <v>4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>
        <v>36</v>
      </c>
      <c r="AL104" s="17">
        <v>21</v>
      </c>
      <c r="AM104" s="17">
        <v>5</v>
      </c>
      <c r="AN104" s="17"/>
      <c r="AO104" s="17"/>
      <c r="AP104" s="17"/>
      <c r="AQ104" s="17">
        <v>0</v>
      </c>
      <c r="AR104" s="17"/>
      <c r="AS104" s="17"/>
      <c r="AT104" s="17"/>
      <c r="AU104" s="17"/>
      <c r="AV104" s="17"/>
      <c r="AW104" s="15" t="s">
        <v>6</v>
      </c>
      <c r="AX104" s="15" t="s">
        <v>6</v>
      </c>
      <c r="AY104" s="15" t="s">
        <v>6</v>
      </c>
      <c r="AZ104" s="15" t="s">
        <v>6</v>
      </c>
      <c r="BA104" s="15" t="s">
        <v>6</v>
      </c>
      <c r="BB104" s="15" t="s">
        <v>6</v>
      </c>
      <c r="BC104" s="15" t="s">
        <v>6</v>
      </c>
      <c r="BD104" s="15">
        <f>W104+AL104+AM104+AQ104+G104+H104+K104</f>
        <v>1654</v>
      </c>
      <c r="BE104" s="15" t="s">
        <v>6</v>
      </c>
      <c r="BF104" s="15" t="s">
        <v>6</v>
      </c>
      <c r="BG104" s="15" t="s">
        <v>6</v>
      </c>
      <c r="BH104" s="15" t="s">
        <v>6</v>
      </c>
      <c r="BI104" s="15" t="s">
        <v>6</v>
      </c>
      <c r="BJ104" s="15" t="s">
        <v>6</v>
      </c>
      <c r="BK104" s="15" t="s">
        <v>6</v>
      </c>
      <c r="BL104" s="15" t="s">
        <v>6</v>
      </c>
      <c r="BM104" s="15" t="s">
        <v>6</v>
      </c>
      <c r="BN104" s="15">
        <f t="shared" si="10"/>
        <v>1119</v>
      </c>
      <c r="BO104" s="15" t="s">
        <v>6</v>
      </c>
      <c r="BP104" s="15" t="s">
        <v>6</v>
      </c>
      <c r="BQ104" s="15" t="s">
        <v>6</v>
      </c>
      <c r="BR104" s="15" t="s">
        <v>6</v>
      </c>
      <c r="BS104" s="15" t="s">
        <v>6</v>
      </c>
      <c r="BT104" s="15" t="s">
        <v>6</v>
      </c>
      <c r="BU104" s="17">
        <v>1</v>
      </c>
      <c r="BV104" s="17">
        <v>41</v>
      </c>
      <c r="BW104" s="15">
        <f t="shared" si="9"/>
        <v>2815</v>
      </c>
      <c r="BX104" s="15">
        <v>3898</v>
      </c>
      <c r="BY104" s="19">
        <f t="shared" si="6"/>
        <v>0.72216521292970759</v>
      </c>
    </row>
    <row r="105" spans="1:77" customFormat="1" ht="24.95" hidden="1" customHeight="1" x14ac:dyDescent="0.25">
      <c r="A105" s="13">
        <v>21</v>
      </c>
      <c r="B105" s="9" t="s">
        <v>119</v>
      </c>
      <c r="C105" s="10">
        <v>90</v>
      </c>
      <c r="D105" s="11" t="s">
        <v>94</v>
      </c>
      <c r="E105" s="18">
        <v>3272</v>
      </c>
      <c r="F105" s="18">
        <v>2391</v>
      </c>
      <c r="G105" s="18">
        <v>3002</v>
      </c>
      <c r="H105" s="18">
        <v>118</v>
      </c>
      <c r="I105" s="18">
        <v>29</v>
      </c>
      <c r="J105" s="18"/>
      <c r="K105" s="18">
        <v>34</v>
      </c>
      <c r="L105" s="18">
        <v>108</v>
      </c>
      <c r="M105" s="18"/>
      <c r="N105" s="18">
        <v>0</v>
      </c>
      <c r="O105" s="18"/>
      <c r="P105" s="18"/>
      <c r="Q105" s="18"/>
      <c r="R105" s="18"/>
      <c r="S105" s="18"/>
      <c r="T105" s="18"/>
      <c r="U105" s="18"/>
      <c r="V105" s="18"/>
      <c r="W105" s="18">
        <v>18</v>
      </c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>
        <v>40</v>
      </c>
      <c r="AL105" s="18">
        <v>153</v>
      </c>
      <c r="AM105" s="18">
        <v>9</v>
      </c>
      <c r="AN105" s="18"/>
      <c r="AO105" s="18"/>
      <c r="AP105" s="18"/>
      <c r="AQ105" s="18">
        <v>0</v>
      </c>
      <c r="AR105" s="18"/>
      <c r="AS105" s="18"/>
      <c r="AT105" s="18"/>
      <c r="AU105" s="18"/>
      <c r="AV105" s="18"/>
      <c r="AW105" s="16" t="s">
        <v>6</v>
      </c>
      <c r="AX105" s="16" t="s">
        <v>6</v>
      </c>
      <c r="AY105" s="16" t="s">
        <v>6</v>
      </c>
      <c r="AZ105" s="16" t="s">
        <v>6</v>
      </c>
      <c r="BA105" s="16" t="s">
        <v>6</v>
      </c>
      <c r="BB105" s="16" t="s">
        <v>6</v>
      </c>
      <c r="BC105" s="16" t="s">
        <v>6</v>
      </c>
      <c r="BD105" s="16">
        <f>W105+AL105+AM105+AQ105+G105+H105+K105</f>
        <v>3334</v>
      </c>
      <c r="BE105" s="16" t="s">
        <v>6</v>
      </c>
      <c r="BF105" s="16" t="s">
        <v>6</v>
      </c>
      <c r="BG105" s="16" t="s">
        <v>6</v>
      </c>
      <c r="BH105" s="16" t="s">
        <v>6</v>
      </c>
      <c r="BI105" s="16" t="s">
        <v>6</v>
      </c>
      <c r="BJ105" s="16" t="s">
        <v>6</v>
      </c>
      <c r="BK105" s="16" t="s">
        <v>6</v>
      </c>
      <c r="BL105" s="16" t="s">
        <v>6</v>
      </c>
      <c r="BM105" s="16" t="s">
        <v>6</v>
      </c>
      <c r="BN105" s="16">
        <f t="shared" si="10"/>
        <v>2460</v>
      </c>
      <c r="BO105" s="16" t="s">
        <v>6</v>
      </c>
      <c r="BP105" s="16" t="s">
        <v>6</v>
      </c>
      <c r="BQ105" s="16" t="s">
        <v>6</v>
      </c>
      <c r="BR105" s="16" t="s">
        <v>6</v>
      </c>
      <c r="BS105" s="16" t="s">
        <v>6</v>
      </c>
      <c r="BT105" s="16" t="s">
        <v>6</v>
      </c>
      <c r="BU105" s="18">
        <v>0</v>
      </c>
      <c r="BV105" s="18">
        <v>228</v>
      </c>
      <c r="BW105" s="16">
        <f t="shared" si="9"/>
        <v>9402</v>
      </c>
      <c r="BX105" s="16">
        <v>16097</v>
      </c>
      <c r="BY105" s="20">
        <f t="shared" si="6"/>
        <v>0.58408399080574025</v>
      </c>
    </row>
    <row r="106" spans="1:77" customFormat="1" ht="24.95" hidden="1" customHeight="1" x14ac:dyDescent="0.25">
      <c r="A106" s="12">
        <v>22</v>
      </c>
      <c r="B106" s="6" t="s">
        <v>125</v>
      </c>
      <c r="C106" s="7">
        <v>10</v>
      </c>
      <c r="D106" s="8" t="s">
        <v>15</v>
      </c>
      <c r="E106" s="17">
        <v>317</v>
      </c>
      <c r="F106" s="17">
        <v>4310</v>
      </c>
      <c r="G106" s="17">
        <v>5342</v>
      </c>
      <c r="H106" s="17">
        <v>46</v>
      </c>
      <c r="I106" s="17">
        <v>23</v>
      </c>
      <c r="J106" s="17">
        <v>52</v>
      </c>
      <c r="K106" s="17">
        <v>22</v>
      </c>
      <c r="L106" s="17"/>
      <c r="M106" s="17"/>
      <c r="N106" s="17">
        <v>0</v>
      </c>
      <c r="O106" s="17"/>
      <c r="P106" s="17"/>
      <c r="Q106" s="17"/>
      <c r="R106" s="17"/>
      <c r="S106" s="17"/>
      <c r="T106" s="17"/>
      <c r="U106" s="17"/>
      <c r="V106" s="17"/>
      <c r="W106" s="17">
        <v>2</v>
      </c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>
        <v>16</v>
      </c>
      <c r="AL106" s="17">
        <v>33</v>
      </c>
      <c r="AM106" s="17">
        <v>3</v>
      </c>
      <c r="AN106" s="17"/>
      <c r="AO106" s="17"/>
      <c r="AP106" s="17"/>
      <c r="AQ106" s="17">
        <v>1</v>
      </c>
      <c r="AR106" s="17"/>
      <c r="AS106" s="17"/>
      <c r="AT106" s="17"/>
      <c r="AU106" s="17"/>
      <c r="AV106" s="17"/>
      <c r="AW106" s="15" t="s">
        <v>6</v>
      </c>
      <c r="AX106" s="15" t="s">
        <v>6</v>
      </c>
      <c r="AY106" s="15" t="s">
        <v>6</v>
      </c>
      <c r="AZ106" s="15" t="s">
        <v>6</v>
      </c>
      <c r="BA106" s="15" t="s">
        <v>6</v>
      </c>
      <c r="BB106" s="15" t="s">
        <v>6</v>
      </c>
      <c r="BC106" s="15" t="s">
        <v>6</v>
      </c>
      <c r="BD106" s="15">
        <f>W106+AL106+AM106+AQ106+G106+H106+K106</f>
        <v>5449</v>
      </c>
      <c r="BE106" s="15" t="s">
        <v>6</v>
      </c>
      <c r="BF106" s="15" t="s">
        <v>6</v>
      </c>
      <c r="BG106" s="15" t="s">
        <v>6</v>
      </c>
      <c r="BH106" s="15" t="s">
        <v>6</v>
      </c>
      <c r="BI106" s="15" t="s">
        <v>6</v>
      </c>
      <c r="BJ106" s="15" t="s">
        <v>6</v>
      </c>
      <c r="BK106" s="15" t="s">
        <v>6</v>
      </c>
      <c r="BL106" s="15" t="s">
        <v>6</v>
      </c>
      <c r="BM106" s="15" t="s">
        <v>6</v>
      </c>
      <c r="BN106" s="15">
        <f t="shared" si="10"/>
        <v>4349</v>
      </c>
      <c r="BO106" s="15" t="s">
        <v>6</v>
      </c>
      <c r="BP106" s="15" t="s">
        <v>6</v>
      </c>
      <c r="BQ106" s="15" t="s">
        <v>6</v>
      </c>
      <c r="BR106" s="15" t="s">
        <v>6</v>
      </c>
      <c r="BS106" s="15" t="s">
        <v>6</v>
      </c>
      <c r="BT106" s="15" t="s">
        <v>6</v>
      </c>
      <c r="BU106" s="17">
        <v>0</v>
      </c>
      <c r="BV106" s="17">
        <v>176</v>
      </c>
      <c r="BW106" s="15">
        <f t="shared" si="9"/>
        <v>10343</v>
      </c>
      <c r="BX106" s="15">
        <v>16096</v>
      </c>
      <c r="BY106" s="19">
        <f t="shared" si="6"/>
        <v>0.64258200795228637</v>
      </c>
    </row>
    <row r="107" spans="1:77" customFormat="1" ht="24.95" hidden="1" customHeight="1" x14ac:dyDescent="0.25">
      <c r="A107" s="13">
        <v>22</v>
      </c>
      <c r="B107" s="9" t="s">
        <v>125</v>
      </c>
      <c r="C107" s="10">
        <v>29</v>
      </c>
      <c r="D107" s="11" t="s">
        <v>33</v>
      </c>
      <c r="E107" s="18">
        <v>33</v>
      </c>
      <c r="F107" s="18">
        <v>4277</v>
      </c>
      <c r="G107" s="18">
        <v>3719</v>
      </c>
      <c r="H107" s="18">
        <v>7</v>
      </c>
      <c r="I107" s="18">
        <v>3</v>
      </c>
      <c r="J107" s="18"/>
      <c r="K107" s="18">
        <v>2</v>
      </c>
      <c r="L107" s="18"/>
      <c r="M107" s="18"/>
      <c r="N107" s="18">
        <v>0</v>
      </c>
      <c r="O107" s="18"/>
      <c r="P107" s="18"/>
      <c r="Q107" s="18"/>
      <c r="R107" s="18"/>
      <c r="S107" s="18"/>
      <c r="T107" s="18"/>
      <c r="U107" s="18"/>
      <c r="V107" s="18"/>
      <c r="W107" s="18">
        <v>6</v>
      </c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>
        <v>10</v>
      </c>
      <c r="AL107" s="18">
        <v>20</v>
      </c>
      <c r="AM107" s="18">
        <v>3</v>
      </c>
      <c r="AN107" s="18"/>
      <c r="AO107" s="18"/>
      <c r="AP107" s="18"/>
      <c r="AQ107" s="18">
        <v>0</v>
      </c>
      <c r="AR107" s="18"/>
      <c r="AS107" s="18"/>
      <c r="AT107" s="18"/>
      <c r="AU107" s="18"/>
      <c r="AV107" s="18"/>
      <c r="AW107" s="16" t="s">
        <v>6</v>
      </c>
      <c r="AX107" s="16" t="s">
        <v>6</v>
      </c>
      <c r="AY107" s="16" t="s">
        <v>6</v>
      </c>
      <c r="AZ107" s="16" t="s">
        <v>6</v>
      </c>
      <c r="BA107" s="16" t="s">
        <v>6</v>
      </c>
      <c r="BB107" s="16" t="s">
        <v>6</v>
      </c>
      <c r="BC107" s="16" t="s">
        <v>6</v>
      </c>
      <c r="BD107" s="16">
        <f>W107+AL107+AM107+AQ107+G107+H107+K107</f>
        <v>3757</v>
      </c>
      <c r="BE107" s="16" t="s">
        <v>6</v>
      </c>
      <c r="BF107" s="16" t="s">
        <v>6</v>
      </c>
      <c r="BG107" s="16" t="s">
        <v>6</v>
      </c>
      <c r="BH107" s="16" t="s">
        <v>6</v>
      </c>
      <c r="BI107" s="16" t="s">
        <v>6</v>
      </c>
      <c r="BJ107" s="16" t="s">
        <v>6</v>
      </c>
      <c r="BK107" s="16" t="s">
        <v>6</v>
      </c>
      <c r="BL107" s="16" t="s">
        <v>6</v>
      </c>
      <c r="BM107" s="16" t="s">
        <v>6</v>
      </c>
      <c r="BN107" s="16">
        <f t="shared" si="10"/>
        <v>4290</v>
      </c>
      <c r="BO107" s="16" t="s">
        <v>6</v>
      </c>
      <c r="BP107" s="16" t="s">
        <v>6</v>
      </c>
      <c r="BQ107" s="16" t="s">
        <v>6</v>
      </c>
      <c r="BR107" s="16" t="s">
        <v>6</v>
      </c>
      <c r="BS107" s="16" t="s">
        <v>6</v>
      </c>
      <c r="BT107" s="16" t="s">
        <v>6</v>
      </c>
      <c r="BU107" s="18">
        <v>0</v>
      </c>
      <c r="BV107" s="18">
        <v>93</v>
      </c>
      <c r="BW107" s="16">
        <f t="shared" si="9"/>
        <v>8173</v>
      </c>
      <c r="BX107" s="16">
        <v>10823</v>
      </c>
      <c r="BY107" s="20">
        <f t="shared" si="6"/>
        <v>0.75515106717176383</v>
      </c>
    </row>
    <row r="108" spans="1:77" customFormat="1" ht="24.95" hidden="1" customHeight="1" x14ac:dyDescent="0.25">
      <c r="A108" s="12">
        <v>22</v>
      </c>
      <c r="B108" s="6" t="s">
        <v>125</v>
      </c>
      <c r="C108" s="7">
        <v>33</v>
      </c>
      <c r="D108" s="8" t="s">
        <v>37</v>
      </c>
      <c r="E108" s="17">
        <v>160</v>
      </c>
      <c r="F108" s="17">
        <v>3528</v>
      </c>
      <c r="G108" s="17">
        <v>4344</v>
      </c>
      <c r="H108" s="17">
        <v>34</v>
      </c>
      <c r="I108" s="17">
        <v>40</v>
      </c>
      <c r="J108" s="17"/>
      <c r="K108" s="17">
        <v>100</v>
      </c>
      <c r="L108" s="17">
        <v>1144</v>
      </c>
      <c r="M108" s="17">
        <v>248</v>
      </c>
      <c r="N108" s="17">
        <v>12</v>
      </c>
      <c r="O108" s="17"/>
      <c r="P108" s="17"/>
      <c r="Q108" s="17"/>
      <c r="R108" s="17"/>
      <c r="S108" s="17"/>
      <c r="T108" s="17">
        <v>0</v>
      </c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>
        <v>40</v>
      </c>
      <c r="AL108" s="17">
        <v>28</v>
      </c>
      <c r="AM108" s="17"/>
      <c r="AN108" s="17"/>
      <c r="AO108" s="17">
        <v>1</v>
      </c>
      <c r="AP108" s="17"/>
      <c r="AQ108" s="17"/>
      <c r="AR108" s="17"/>
      <c r="AS108" s="17">
        <v>0</v>
      </c>
      <c r="AT108" s="17"/>
      <c r="AU108" s="17"/>
      <c r="AV108" s="17"/>
      <c r="AW108" s="15" t="s">
        <v>6</v>
      </c>
      <c r="AX108" s="15" t="s">
        <v>6</v>
      </c>
      <c r="AY108" s="15" t="s">
        <v>6</v>
      </c>
      <c r="AZ108" s="15" t="s">
        <v>6</v>
      </c>
      <c r="BA108" s="15" t="s">
        <v>6</v>
      </c>
      <c r="BB108" s="15" t="s">
        <v>6</v>
      </c>
      <c r="BC108" s="15" t="s">
        <v>6</v>
      </c>
      <c r="BD108" s="15" t="s">
        <v>6</v>
      </c>
      <c r="BE108" s="15" t="s">
        <v>6</v>
      </c>
      <c r="BF108" s="15">
        <f>G108+H108+N108+Y108+AL108+AO108+AS108</f>
        <v>4419</v>
      </c>
      <c r="BG108" s="15" t="s">
        <v>6</v>
      </c>
      <c r="BH108" s="15" t="s">
        <v>6</v>
      </c>
      <c r="BI108" s="15" t="s">
        <v>6</v>
      </c>
      <c r="BJ108" s="15" t="s">
        <v>6</v>
      </c>
      <c r="BK108" s="15" t="s">
        <v>6</v>
      </c>
      <c r="BL108" s="15" t="s">
        <v>6</v>
      </c>
      <c r="BM108" s="15" t="s">
        <v>6</v>
      </c>
      <c r="BN108" s="15">
        <f t="shared" si="10"/>
        <v>3608</v>
      </c>
      <c r="BO108" s="15" t="s">
        <v>6</v>
      </c>
      <c r="BP108" s="15" t="s">
        <v>6</v>
      </c>
      <c r="BQ108" s="15" t="s">
        <v>6</v>
      </c>
      <c r="BR108" s="15" t="s">
        <v>6</v>
      </c>
      <c r="BS108" s="15" t="s">
        <v>6</v>
      </c>
      <c r="BT108" s="15" t="s">
        <v>6</v>
      </c>
      <c r="BU108" s="17">
        <v>3</v>
      </c>
      <c r="BV108" s="17">
        <v>173</v>
      </c>
      <c r="BW108" s="15">
        <f t="shared" si="9"/>
        <v>9855</v>
      </c>
      <c r="BX108" s="15">
        <v>15259</v>
      </c>
      <c r="BY108" s="19">
        <f t="shared" si="6"/>
        <v>0.64584835179238487</v>
      </c>
    </row>
    <row r="109" spans="1:77" customFormat="1" ht="24.95" hidden="1" customHeight="1" x14ac:dyDescent="0.25">
      <c r="A109" s="13">
        <v>22</v>
      </c>
      <c r="B109" s="9" t="s">
        <v>125</v>
      </c>
      <c r="C109" s="10">
        <v>35</v>
      </c>
      <c r="D109" s="11" t="s">
        <v>39</v>
      </c>
      <c r="E109" s="18">
        <v>508</v>
      </c>
      <c r="F109" s="18">
        <v>8834</v>
      </c>
      <c r="G109" s="18">
        <v>5013</v>
      </c>
      <c r="H109" s="18">
        <v>575</v>
      </c>
      <c r="I109" s="18">
        <v>47</v>
      </c>
      <c r="J109" s="18">
        <v>67</v>
      </c>
      <c r="K109" s="18">
        <v>23</v>
      </c>
      <c r="L109" s="18">
        <v>154</v>
      </c>
      <c r="M109" s="18"/>
      <c r="N109" s="18">
        <v>10</v>
      </c>
      <c r="O109" s="18"/>
      <c r="P109" s="18"/>
      <c r="Q109" s="18"/>
      <c r="R109" s="18"/>
      <c r="S109" s="18"/>
      <c r="T109" s="18">
        <v>4</v>
      </c>
      <c r="U109" s="18"/>
      <c r="V109" s="18"/>
      <c r="W109" s="18"/>
      <c r="X109" s="18"/>
      <c r="Y109" s="18"/>
      <c r="Z109" s="18"/>
      <c r="AA109" s="18">
        <v>1</v>
      </c>
      <c r="AB109" s="18"/>
      <c r="AC109" s="18"/>
      <c r="AD109" s="18"/>
      <c r="AE109" s="18"/>
      <c r="AF109" s="18"/>
      <c r="AG109" s="18"/>
      <c r="AH109" s="18"/>
      <c r="AI109" s="18"/>
      <c r="AJ109" s="18"/>
      <c r="AK109" s="18">
        <v>42</v>
      </c>
      <c r="AL109" s="18"/>
      <c r="AM109" s="18">
        <v>5</v>
      </c>
      <c r="AN109" s="18"/>
      <c r="AO109" s="18"/>
      <c r="AP109" s="18"/>
      <c r="AQ109" s="18"/>
      <c r="AR109" s="18"/>
      <c r="AS109" s="18"/>
      <c r="AT109" s="18"/>
      <c r="AU109" s="18"/>
      <c r="AV109" s="18"/>
      <c r="AW109" s="16" t="s">
        <v>6</v>
      </c>
      <c r="AX109" s="16" t="s">
        <v>6</v>
      </c>
      <c r="AY109" s="16" t="s">
        <v>6</v>
      </c>
      <c r="AZ109" s="16" t="s">
        <v>6</v>
      </c>
      <c r="BA109" s="16" t="s">
        <v>6</v>
      </c>
      <c r="BB109" s="16" t="s">
        <v>6</v>
      </c>
      <c r="BC109" s="16" t="s">
        <v>6</v>
      </c>
      <c r="BD109" s="16" t="s">
        <v>6</v>
      </c>
      <c r="BE109" s="16" t="s">
        <v>6</v>
      </c>
      <c r="BF109" s="16" t="s">
        <v>6</v>
      </c>
      <c r="BG109" s="16">
        <f>G109+K109+N109+AA109+AM109+AO109+AU109</f>
        <v>5052</v>
      </c>
      <c r="BH109" s="16" t="s">
        <v>6</v>
      </c>
      <c r="BI109" s="16" t="s">
        <v>6</v>
      </c>
      <c r="BJ109" s="16" t="s">
        <v>6</v>
      </c>
      <c r="BK109" s="16" t="s">
        <v>6</v>
      </c>
      <c r="BL109" s="16" t="s">
        <v>6</v>
      </c>
      <c r="BM109" s="16" t="s">
        <v>6</v>
      </c>
      <c r="BN109" s="16">
        <f t="shared" si="10"/>
        <v>8923</v>
      </c>
      <c r="BO109" s="16" t="s">
        <v>6</v>
      </c>
      <c r="BP109" s="16" t="s">
        <v>6</v>
      </c>
      <c r="BQ109" s="16" t="s">
        <v>6</v>
      </c>
      <c r="BR109" s="16" t="s">
        <v>6</v>
      </c>
      <c r="BS109" s="16" t="s">
        <v>6</v>
      </c>
      <c r="BT109" s="16" t="s">
        <v>6</v>
      </c>
      <c r="BU109" s="18">
        <v>2</v>
      </c>
      <c r="BV109" s="18">
        <v>448</v>
      </c>
      <c r="BW109" s="16">
        <f t="shared" si="9"/>
        <v>15733</v>
      </c>
      <c r="BX109" s="16">
        <v>23796</v>
      </c>
      <c r="BY109" s="20">
        <f t="shared" si="6"/>
        <v>0.66116153975458059</v>
      </c>
    </row>
    <row r="110" spans="1:77" customFormat="1" ht="24.95" hidden="1" customHeight="1" x14ac:dyDescent="0.25">
      <c r="A110" s="12">
        <v>22</v>
      </c>
      <c r="B110" s="6" t="s">
        <v>125</v>
      </c>
      <c r="C110" s="7">
        <v>56</v>
      </c>
      <c r="D110" s="8" t="s">
        <v>60</v>
      </c>
      <c r="E110" s="17">
        <v>1068</v>
      </c>
      <c r="F110" s="17">
        <v>6687</v>
      </c>
      <c r="G110" s="17">
        <v>8651</v>
      </c>
      <c r="H110" s="17">
        <v>210</v>
      </c>
      <c r="I110" s="17">
        <v>58</v>
      </c>
      <c r="J110" s="17"/>
      <c r="K110" s="17">
        <v>324</v>
      </c>
      <c r="L110" s="17">
        <v>203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>
        <v>28</v>
      </c>
      <c r="AH110" s="17"/>
      <c r="AI110" s="17"/>
      <c r="AJ110" s="17"/>
      <c r="AK110" s="17">
        <v>32</v>
      </c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5" t="s">
        <v>6</v>
      </c>
      <c r="AX110" s="15" t="s">
        <v>6</v>
      </c>
      <c r="AY110" s="15" t="s">
        <v>6</v>
      </c>
      <c r="AZ110" s="15" t="s">
        <v>6</v>
      </c>
      <c r="BA110" s="15" t="s">
        <v>6</v>
      </c>
      <c r="BB110" s="15" t="s">
        <v>6</v>
      </c>
      <c r="BC110" s="15" t="s">
        <v>6</v>
      </c>
      <c r="BD110" s="15" t="s">
        <v>6</v>
      </c>
      <c r="BE110" s="15" t="s">
        <v>6</v>
      </c>
      <c r="BF110" s="15" t="s">
        <v>6</v>
      </c>
      <c r="BG110" s="15" t="s">
        <v>6</v>
      </c>
      <c r="BH110" s="15" t="s">
        <v>6</v>
      </c>
      <c r="BI110" s="15" t="s">
        <v>6</v>
      </c>
      <c r="BJ110" s="15" t="s">
        <v>6</v>
      </c>
      <c r="BK110" s="15">
        <f>AG110+E110+H110</f>
        <v>1306</v>
      </c>
      <c r="BL110" s="15" t="s">
        <v>6</v>
      </c>
      <c r="BM110" s="15" t="s">
        <v>6</v>
      </c>
      <c r="BN110" s="15">
        <f t="shared" si="10"/>
        <v>6777</v>
      </c>
      <c r="BO110" s="15" t="s">
        <v>6</v>
      </c>
      <c r="BP110" s="15" t="s">
        <v>6</v>
      </c>
      <c r="BQ110" s="15" t="s">
        <v>6</v>
      </c>
      <c r="BR110" s="15" t="s">
        <v>6</v>
      </c>
      <c r="BS110" s="15" t="s">
        <v>6</v>
      </c>
      <c r="BT110" s="15" t="s">
        <v>6</v>
      </c>
      <c r="BU110" s="17">
        <v>11</v>
      </c>
      <c r="BV110" s="17">
        <v>491</v>
      </c>
      <c r="BW110" s="15">
        <f t="shared" si="9"/>
        <v>17763</v>
      </c>
      <c r="BX110" s="15">
        <v>31771</v>
      </c>
      <c r="BY110" s="19">
        <f t="shared" si="6"/>
        <v>0.55909477196185198</v>
      </c>
    </row>
    <row r="111" spans="1:77" customFormat="1" ht="24.95" customHeight="1" x14ac:dyDescent="0.25">
      <c r="A111" s="13">
        <v>22</v>
      </c>
      <c r="B111" s="9" t="s">
        <v>125</v>
      </c>
      <c r="C111" s="10">
        <v>60</v>
      </c>
      <c r="D111" s="11" t="s">
        <v>64</v>
      </c>
      <c r="E111" s="18"/>
      <c r="F111" s="18">
        <v>2004</v>
      </c>
      <c r="G111" s="18">
        <v>1978</v>
      </c>
      <c r="H111" s="18">
        <v>66</v>
      </c>
      <c r="I111" s="18">
        <v>76</v>
      </c>
      <c r="J111" s="18"/>
      <c r="K111" s="18">
        <v>41</v>
      </c>
      <c r="L111" s="18"/>
      <c r="M111" s="18"/>
      <c r="N111" s="18">
        <v>0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6" t="s">
        <v>6</v>
      </c>
      <c r="AX111" s="16" t="s">
        <v>6</v>
      </c>
      <c r="AY111" s="16" t="s">
        <v>6</v>
      </c>
      <c r="AZ111" s="16" t="s">
        <v>6</v>
      </c>
      <c r="BA111" s="16" t="s">
        <v>6</v>
      </c>
      <c r="BB111" s="16" t="s">
        <v>6</v>
      </c>
      <c r="BC111" s="16" t="s">
        <v>6</v>
      </c>
      <c r="BD111" s="16" t="s">
        <v>6</v>
      </c>
      <c r="BE111" s="16" t="s">
        <v>6</v>
      </c>
      <c r="BF111" s="16" t="s">
        <v>6</v>
      </c>
      <c r="BG111" s="16" t="s">
        <v>6</v>
      </c>
      <c r="BH111" s="16" t="s">
        <v>6</v>
      </c>
      <c r="BI111" s="16" t="s">
        <v>6</v>
      </c>
      <c r="BJ111" s="16" t="s">
        <v>6</v>
      </c>
      <c r="BK111" s="16" t="s">
        <v>6</v>
      </c>
      <c r="BL111" s="16" t="s">
        <v>6</v>
      </c>
      <c r="BM111" s="16" t="s">
        <v>6</v>
      </c>
      <c r="BN111" s="16" t="s">
        <v>6</v>
      </c>
      <c r="BO111" s="16" t="s">
        <v>6</v>
      </c>
      <c r="BP111" s="16" t="s">
        <v>6</v>
      </c>
      <c r="BQ111" s="16" t="s">
        <v>6</v>
      </c>
      <c r="BR111" s="16" t="s">
        <v>6</v>
      </c>
      <c r="BS111" s="16" t="s">
        <v>6</v>
      </c>
      <c r="BT111" s="16" t="s">
        <v>6</v>
      </c>
      <c r="BU111" s="18">
        <v>1</v>
      </c>
      <c r="BV111" s="18">
        <v>73</v>
      </c>
      <c r="BW111" s="16">
        <f t="shared" si="9"/>
        <v>4239</v>
      </c>
      <c r="BX111" s="16">
        <v>5777</v>
      </c>
      <c r="BY111" s="20">
        <f t="shared" si="6"/>
        <v>0.73377185390341015</v>
      </c>
    </row>
    <row r="112" spans="1:77" customFormat="1" ht="24.95" hidden="1" customHeight="1" x14ac:dyDescent="0.25">
      <c r="A112" s="12">
        <v>22</v>
      </c>
      <c r="B112" s="6" t="s">
        <v>125</v>
      </c>
      <c r="C112" s="7">
        <v>97</v>
      </c>
      <c r="D112" s="8" t="s">
        <v>101</v>
      </c>
      <c r="E112" s="17"/>
      <c r="F112" s="17">
        <v>1345</v>
      </c>
      <c r="G112" s="17">
        <v>1187</v>
      </c>
      <c r="H112" s="17">
        <v>8</v>
      </c>
      <c r="I112" s="17">
        <v>48</v>
      </c>
      <c r="J112" s="17">
        <v>1271</v>
      </c>
      <c r="K112" s="17">
        <v>7</v>
      </c>
      <c r="L112" s="17"/>
      <c r="M112" s="17"/>
      <c r="N112" s="17">
        <v>1</v>
      </c>
      <c r="O112" s="17">
        <v>11</v>
      </c>
      <c r="P112" s="17"/>
      <c r="Q112" s="17"/>
      <c r="R112" s="17"/>
      <c r="S112" s="17"/>
      <c r="T112" s="17">
        <v>0</v>
      </c>
      <c r="U112" s="17"/>
      <c r="V112" s="17"/>
      <c r="W112" s="17">
        <v>1</v>
      </c>
      <c r="X112" s="17"/>
      <c r="Y112" s="17">
        <v>0</v>
      </c>
      <c r="Z112" s="17"/>
      <c r="AA112" s="17">
        <v>0</v>
      </c>
      <c r="AB112" s="17"/>
      <c r="AC112" s="17">
        <v>0</v>
      </c>
      <c r="AD112" s="17"/>
      <c r="AE112" s="17"/>
      <c r="AF112" s="17"/>
      <c r="AG112" s="17"/>
      <c r="AH112" s="17"/>
      <c r="AI112" s="17"/>
      <c r="AJ112" s="17"/>
      <c r="AK112" s="17"/>
      <c r="AL112" s="17">
        <v>5</v>
      </c>
      <c r="AM112" s="17">
        <v>0</v>
      </c>
      <c r="AN112" s="17"/>
      <c r="AO112" s="17">
        <v>0</v>
      </c>
      <c r="AP112" s="17">
        <v>0</v>
      </c>
      <c r="AQ112" s="17"/>
      <c r="AR112" s="17"/>
      <c r="AS112" s="17">
        <v>0</v>
      </c>
      <c r="AT112" s="17"/>
      <c r="AU112" s="17"/>
      <c r="AV112" s="17"/>
      <c r="AW112" s="15" t="s">
        <v>6</v>
      </c>
      <c r="AX112" s="15" t="s">
        <v>6</v>
      </c>
      <c r="AY112" s="15" t="s">
        <v>6</v>
      </c>
      <c r="AZ112" s="15" t="s">
        <v>6</v>
      </c>
      <c r="BA112" s="15">
        <f>T112+W112+Y112+AL112+AA112+AM112+AO112+AC112+AQ112+AS112+AU112+G112+H112+K112+N112</f>
        <v>1209</v>
      </c>
      <c r="BB112" s="15" t="s">
        <v>6</v>
      </c>
      <c r="BC112" s="15" t="s">
        <v>6</v>
      </c>
      <c r="BD112" s="15" t="s">
        <v>6</v>
      </c>
      <c r="BE112" s="15" t="s">
        <v>6</v>
      </c>
      <c r="BF112" s="15"/>
      <c r="BG112" s="15"/>
      <c r="BH112" s="15"/>
      <c r="BI112" s="15" t="s">
        <v>6</v>
      </c>
      <c r="BJ112" s="15" t="s">
        <v>6</v>
      </c>
      <c r="BK112" s="15" t="s">
        <v>6</v>
      </c>
      <c r="BL112" s="15" t="s">
        <v>6</v>
      </c>
      <c r="BM112" s="15" t="s">
        <v>6</v>
      </c>
      <c r="BN112" s="15" t="s">
        <v>6</v>
      </c>
      <c r="BO112" s="15"/>
      <c r="BP112" s="15"/>
      <c r="BQ112" s="15"/>
      <c r="BR112" s="15" t="s">
        <v>6</v>
      </c>
      <c r="BS112" s="15" t="s">
        <v>6</v>
      </c>
      <c r="BT112" s="15"/>
      <c r="BU112" s="17">
        <v>0</v>
      </c>
      <c r="BV112" s="17">
        <v>54</v>
      </c>
      <c r="BW112" s="15">
        <f t="shared" si="9"/>
        <v>3938</v>
      </c>
      <c r="BX112" s="15">
        <v>5803</v>
      </c>
      <c r="BY112" s="19">
        <f t="shared" si="6"/>
        <v>0.6786145097363433</v>
      </c>
    </row>
    <row r="113" spans="1:77" customFormat="1" ht="24.95" hidden="1" customHeight="1" x14ac:dyDescent="0.25">
      <c r="A113" s="13">
        <v>23</v>
      </c>
      <c r="B113" s="9" t="s">
        <v>123</v>
      </c>
      <c r="C113" s="10">
        <v>6</v>
      </c>
      <c r="D113" s="11" t="s">
        <v>11</v>
      </c>
      <c r="E113" s="18">
        <v>10242</v>
      </c>
      <c r="F113" s="18">
        <v>11827</v>
      </c>
      <c r="G113" s="18">
        <v>7826</v>
      </c>
      <c r="H113" s="18">
        <v>4335</v>
      </c>
      <c r="I113" s="18">
        <v>515</v>
      </c>
      <c r="J113" s="18">
        <v>847</v>
      </c>
      <c r="K113" s="18">
        <v>394</v>
      </c>
      <c r="L113" s="18">
        <v>1850</v>
      </c>
      <c r="M113" s="18">
        <v>280</v>
      </c>
      <c r="N113" s="18">
        <v>3359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>
        <v>289</v>
      </c>
      <c r="AL113" s="18"/>
      <c r="AM113" s="18"/>
      <c r="AN113" s="18"/>
      <c r="AO113" s="18"/>
      <c r="AP113" s="18"/>
      <c r="AQ113" s="18"/>
      <c r="AR113" s="18">
        <v>42</v>
      </c>
      <c r="AS113" s="18"/>
      <c r="AT113" s="18"/>
      <c r="AU113" s="18"/>
      <c r="AV113" s="18"/>
      <c r="AW113" s="16" t="s">
        <v>6</v>
      </c>
      <c r="AX113" s="16" t="s">
        <v>6</v>
      </c>
      <c r="AY113" s="16" t="s">
        <v>6</v>
      </c>
      <c r="AZ113" s="16" t="s">
        <v>6</v>
      </c>
      <c r="BA113" s="16" t="s">
        <v>6</v>
      </c>
      <c r="BB113" s="16" t="s">
        <v>6</v>
      </c>
      <c r="BC113" s="16" t="s">
        <v>6</v>
      </c>
      <c r="BD113" s="16" t="s">
        <v>6</v>
      </c>
      <c r="BE113" s="16" t="s">
        <v>6</v>
      </c>
      <c r="BF113" s="16" t="s">
        <v>6</v>
      </c>
      <c r="BG113" s="16" t="s">
        <v>6</v>
      </c>
      <c r="BH113" s="16" t="s">
        <v>6</v>
      </c>
      <c r="BI113" s="16" t="s">
        <v>6</v>
      </c>
      <c r="BJ113" s="16" t="s">
        <v>6</v>
      </c>
      <c r="BK113" s="16" t="s">
        <v>6</v>
      </c>
      <c r="BL113" s="16" t="s">
        <v>6</v>
      </c>
      <c r="BM113" s="16" t="s">
        <v>6</v>
      </c>
      <c r="BN113" s="16">
        <f>AK113+F113+I113</f>
        <v>12631</v>
      </c>
      <c r="BO113" s="16" t="s">
        <v>6</v>
      </c>
      <c r="BP113" s="16" t="s">
        <v>6</v>
      </c>
      <c r="BQ113" s="16" t="s">
        <v>6</v>
      </c>
      <c r="BR113" s="16" t="s">
        <v>6</v>
      </c>
      <c r="BS113" s="16">
        <f>AR113+H113+M113</f>
        <v>4657</v>
      </c>
      <c r="BT113" s="16" t="s">
        <v>6</v>
      </c>
      <c r="BU113" s="18">
        <v>21</v>
      </c>
      <c r="BV113" s="18">
        <v>1589</v>
      </c>
      <c r="BW113" s="16">
        <f t="shared" si="9"/>
        <v>43416</v>
      </c>
      <c r="BX113" s="16">
        <v>87682</v>
      </c>
      <c r="BY113" s="20">
        <f t="shared" si="6"/>
        <v>0.49515293902967544</v>
      </c>
    </row>
    <row r="114" spans="1:77" customFormat="1" ht="24.95" hidden="1" customHeight="1" x14ac:dyDescent="0.25">
      <c r="A114" s="12">
        <v>23</v>
      </c>
      <c r="B114" s="6" t="s">
        <v>123</v>
      </c>
      <c r="C114" s="7">
        <v>65</v>
      </c>
      <c r="D114" s="8" t="s">
        <v>69</v>
      </c>
      <c r="E114" s="17">
        <v>1245</v>
      </c>
      <c r="F114" s="17">
        <v>2394</v>
      </c>
      <c r="G114" s="17">
        <v>3380</v>
      </c>
      <c r="H114" s="17">
        <v>43</v>
      </c>
      <c r="I114" s="17">
        <v>811</v>
      </c>
      <c r="J114" s="17"/>
      <c r="K114" s="17">
        <v>43</v>
      </c>
      <c r="L114" s="17">
        <v>3015</v>
      </c>
      <c r="M114" s="17"/>
      <c r="N114" s="17">
        <v>60</v>
      </c>
      <c r="O114" s="17"/>
      <c r="P114" s="17"/>
      <c r="Q114" s="17"/>
      <c r="R114" s="17"/>
      <c r="S114" s="17"/>
      <c r="T114" s="17">
        <v>1</v>
      </c>
      <c r="U114" s="17"/>
      <c r="V114" s="17"/>
      <c r="W114" s="17">
        <v>1</v>
      </c>
      <c r="X114" s="17"/>
      <c r="Y114" s="17">
        <v>1</v>
      </c>
      <c r="Z114" s="17"/>
      <c r="AA114" s="17">
        <v>1</v>
      </c>
      <c r="AB114" s="17"/>
      <c r="AC114" s="17">
        <v>0</v>
      </c>
      <c r="AD114" s="17"/>
      <c r="AE114" s="17"/>
      <c r="AF114" s="17"/>
      <c r="AG114" s="17"/>
      <c r="AH114" s="17"/>
      <c r="AI114" s="17"/>
      <c r="AJ114" s="17"/>
      <c r="AK114" s="17"/>
      <c r="AL114" s="17">
        <v>28</v>
      </c>
      <c r="AM114" s="17">
        <v>7</v>
      </c>
      <c r="AN114" s="17"/>
      <c r="AO114" s="17">
        <v>9</v>
      </c>
      <c r="AP114" s="17"/>
      <c r="AQ114" s="17">
        <v>1</v>
      </c>
      <c r="AR114" s="17"/>
      <c r="AS114" s="17">
        <v>0</v>
      </c>
      <c r="AT114" s="17"/>
      <c r="AU114" s="17">
        <v>0</v>
      </c>
      <c r="AV114" s="17"/>
      <c r="AW114" s="15" t="s">
        <v>6</v>
      </c>
      <c r="AX114" s="15" t="s">
        <v>6</v>
      </c>
      <c r="AY114" s="15" t="s">
        <v>6</v>
      </c>
      <c r="AZ114" s="15" t="s">
        <v>6</v>
      </c>
      <c r="BA114" s="15">
        <f>G114+H114+K114+N114+T114+W114+Y114+AL114+AA114+AM114+AO114+AC114+AQ114+AS114+AU114</f>
        <v>3575</v>
      </c>
      <c r="BB114" s="15" t="s">
        <v>6</v>
      </c>
      <c r="BC114" s="15" t="s">
        <v>6</v>
      </c>
      <c r="BD114" s="15" t="s">
        <v>6</v>
      </c>
      <c r="BE114" s="15" t="s">
        <v>6</v>
      </c>
      <c r="BF114" s="15" t="s">
        <v>6</v>
      </c>
      <c r="BG114" s="15" t="s">
        <v>6</v>
      </c>
      <c r="BH114" s="15" t="s">
        <v>6</v>
      </c>
      <c r="BI114" s="15" t="s">
        <v>6</v>
      </c>
      <c r="BJ114" s="15" t="s">
        <v>6</v>
      </c>
      <c r="BK114" s="15" t="s">
        <v>6</v>
      </c>
      <c r="BL114" s="15" t="s">
        <v>6</v>
      </c>
      <c r="BM114" s="15" t="s">
        <v>6</v>
      </c>
      <c r="BN114" s="15" t="s">
        <v>6</v>
      </c>
      <c r="BO114" s="15" t="s">
        <v>6</v>
      </c>
      <c r="BP114" s="15" t="s">
        <v>6</v>
      </c>
      <c r="BQ114" s="15" t="s">
        <v>6</v>
      </c>
      <c r="BR114" s="15" t="s">
        <v>6</v>
      </c>
      <c r="BS114" s="15" t="s">
        <v>6</v>
      </c>
      <c r="BT114" s="15" t="s">
        <v>6</v>
      </c>
      <c r="BU114" s="17">
        <v>0</v>
      </c>
      <c r="BV114" s="17">
        <v>207</v>
      </c>
      <c r="BW114" s="15">
        <f t="shared" si="9"/>
        <v>11247</v>
      </c>
      <c r="BX114" s="15">
        <v>17596</v>
      </c>
      <c r="BY114" s="19">
        <f t="shared" si="6"/>
        <v>0.63917935894521483</v>
      </c>
    </row>
    <row r="115" spans="1:77" customFormat="1" ht="24.95" hidden="1" customHeight="1" x14ac:dyDescent="0.25">
      <c r="A115" s="13">
        <v>24</v>
      </c>
      <c r="B115" s="9" t="s">
        <v>127</v>
      </c>
      <c r="C115" s="10">
        <v>50</v>
      </c>
      <c r="D115" s="11" t="s">
        <v>54</v>
      </c>
      <c r="E115" s="18">
        <v>6367</v>
      </c>
      <c r="F115" s="18">
        <v>17832</v>
      </c>
      <c r="G115" s="18">
        <v>17444</v>
      </c>
      <c r="H115" s="18">
        <v>1148</v>
      </c>
      <c r="I115" s="18">
        <v>815</v>
      </c>
      <c r="J115" s="18">
        <v>434</v>
      </c>
      <c r="K115" s="18">
        <v>843</v>
      </c>
      <c r="L115" s="18">
        <v>3168</v>
      </c>
      <c r="M115" s="18"/>
      <c r="N115" s="18">
        <v>543</v>
      </c>
      <c r="O115" s="18">
        <v>3236</v>
      </c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>
        <v>151</v>
      </c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6" t="s">
        <v>6</v>
      </c>
      <c r="AX115" s="16" t="s">
        <v>6</v>
      </c>
      <c r="AY115" s="16" t="s">
        <v>6</v>
      </c>
      <c r="AZ115" s="16" t="s">
        <v>6</v>
      </c>
      <c r="BA115" s="16" t="s">
        <v>6</v>
      </c>
      <c r="BB115" s="16" t="s">
        <v>6</v>
      </c>
      <c r="BC115" s="16" t="s">
        <v>6</v>
      </c>
      <c r="BD115" s="16" t="s">
        <v>6</v>
      </c>
      <c r="BE115" s="16" t="s">
        <v>6</v>
      </c>
      <c r="BF115" s="16" t="s">
        <v>6</v>
      </c>
      <c r="BG115" s="16" t="s">
        <v>6</v>
      </c>
      <c r="BH115" s="16" t="s">
        <v>6</v>
      </c>
      <c r="BI115" s="16" t="s">
        <v>6</v>
      </c>
      <c r="BJ115" s="16" t="s">
        <v>6</v>
      </c>
      <c r="BK115" s="16" t="s">
        <v>6</v>
      </c>
      <c r="BL115" s="16" t="s">
        <v>6</v>
      </c>
      <c r="BM115" s="16" t="s">
        <v>6</v>
      </c>
      <c r="BN115" s="16">
        <f>AK115+F115+I115</f>
        <v>18798</v>
      </c>
      <c r="BO115" s="16" t="s">
        <v>6</v>
      </c>
      <c r="BP115" s="16" t="s">
        <v>6</v>
      </c>
      <c r="BQ115" s="16" t="s">
        <v>6</v>
      </c>
      <c r="BR115" s="16" t="s">
        <v>6</v>
      </c>
      <c r="BS115" s="16" t="s">
        <v>6</v>
      </c>
      <c r="BT115" s="16" t="s">
        <v>6</v>
      </c>
      <c r="BU115" s="18">
        <v>85</v>
      </c>
      <c r="BV115" s="18">
        <v>1749</v>
      </c>
      <c r="BW115" s="16">
        <f t="shared" si="9"/>
        <v>53815</v>
      </c>
      <c r="BX115" s="16">
        <v>132831</v>
      </c>
      <c r="BY115" s="20">
        <f t="shared" si="6"/>
        <v>0.40513886065752724</v>
      </c>
    </row>
  </sheetData>
  <autoFilter ref="A2:BY115" xr:uid="{16EF1654-9FAC-44A2-B69A-0BA4813C16B3}">
    <filterColumn colId="0" showButton="0"/>
    <filterColumn colId="3">
      <filters>
        <filter val="NOCUPÉTARO"/>
        <filter val="NUEVO URECHO"/>
      </filters>
    </filterColumn>
  </autoFilter>
  <sortState xmlns:xlrd2="http://schemas.microsoft.com/office/spreadsheetml/2017/richdata2" ref="A4:BW115">
    <sortCondition ref="A4:A115"/>
    <sortCondition ref="C4:C115"/>
  </sortState>
  <mergeCells count="80">
    <mergeCell ref="D2:D3"/>
    <mergeCell ref="P1:AV1"/>
    <mergeCell ref="A1:D1"/>
    <mergeCell ref="A2:B3"/>
    <mergeCell ref="BV2:BV3"/>
    <mergeCell ref="BF2:BF3"/>
    <mergeCell ref="BO2:BO3"/>
    <mergeCell ref="BG2:BG3"/>
    <mergeCell ref="BP2:BP3"/>
    <mergeCell ref="BQ2:BQ3"/>
    <mergeCell ref="BR2:BR3"/>
    <mergeCell ref="BH2:BH3"/>
    <mergeCell ref="BI2:BI3"/>
    <mergeCell ref="BS2:BS3"/>
    <mergeCell ref="BT2:BT3"/>
    <mergeCell ref="BU2:BU3"/>
    <mergeCell ref="AV2:AV3"/>
    <mergeCell ref="AW2:AW3"/>
    <mergeCell ref="BE2:BE3"/>
    <mergeCell ref="AZ2:AZ3"/>
    <mergeCell ref="BA2:BA3"/>
    <mergeCell ref="AX2:AX3"/>
    <mergeCell ref="AY2:AY3"/>
    <mergeCell ref="BC2:BC3"/>
    <mergeCell ref="BL2:BL3"/>
    <mergeCell ref="BM2:BM3"/>
    <mergeCell ref="BN2:BN3"/>
    <mergeCell ref="AO2:AO3"/>
    <mergeCell ref="AK2:AK3"/>
    <mergeCell ref="AL2:AL3"/>
    <mergeCell ref="AQ2:AQ3"/>
    <mergeCell ref="AR2:AR3"/>
    <mergeCell ref="BJ2:BJ3"/>
    <mergeCell ref="BK2:BK3"/>
    <mergeCell ref="BD2:BD3"/>
    <mergeCell ref="BB2:BB3"/>
    <mergeCell ref="AP2:AP3"/>
    <mergeCell ref="AS2:AS3"/>
    <mergeCell ref="AT2:AT3"/>
    <mergeCell ref="AU2:AU3"/>
    <mergeCell ref="AM2:AM3"/>
    <mergeCell ref="AN2:AN3"/>
    <mergeCell ref="V2:V3"/>
    <mergeCell ref="AF2:AF3"/>
    <mergeCell ref="AG2:AG3"/>
    <mergeCell ref="AH2:AH3"/>
    <mergeCell ref="AI2:AI3"/>
    <mergeCell ref="W2:W3"/>
    <mergeCell ref="X2:X3"/>
    <mergeCell ref="Y2:Y3"/>
    <mergeCell ref="AB2:AB3"/>
    <mergeCell ref="AC2:AC3"/>
    <mergeCell ref="AD2:AD3"/>
    <mergeCell ref="AJ2:AJ3"/>
    <mergeCell ref="O2:O3"/>
    <mergeCell ref="P2:P3"/>
    <mergeCell ref="U2:U3"/>
    <mergeCell ref="AE2:AE3"/>
    <mergeCell ref="Q2:Q3"/>
    <mergeCell ref="R2:R3"/>
    <mergeCell ref="Z2:Z3"/>
    <mergeCell ref="AA2:AA3"/>
    <mergeCell ref="S2:S3"/>
    <mergeCell ref="T2:T3"/>
    <mergeCell ref="BX2:BX3"/>
    <mergeCell ref="BW2:BW3"/>
    <mergeCell ref="BY2:BY3"/>
    <mergeCell ref="E1:O1"/>
    <mergeCell ref="AW1:BT1"/>
    <mergeCell ref="BU1:BV1"/>
    <mergeCell ref="N2:N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972A-45DB-476F-9744-78972EE563FD}">
  <dimension ref="C2:H20"/>
  <sheetViews>
    <sheetView tabSelected="1" topLeftCell="B1" zoomScale="85" zoomScaleNormal="85" workbookViewId="0">
      <selection activeCell="F17" sqref="F17"/>
    </sheetView>
  </sheetViews>
  <sheetFormatPr defaultRowHeight="15" x14ac:dyDescent="0.25"/>
  <cols>
    <col min="3" max="3" width="18.140625" customWidth="1"/>
    <col min="6" max="6" width="16" customWidth="1"/>
    <col min="8" max="8" width="14.7109375" customWidth="1"/>
    <col min="11" max="11" width="18" customWidth="1"/>
  </cols>
  <sheetData>
    <row r="2" spans="3:8" x14ac:dyDescent="0.25">
      <c r="F2" t="s">
        <v>135</v>
      </c>
    </row>
    <row r="3" spans="3:8" x14ac:dyDescent="0.25">
      <c r="C3" s="39" t="s">
        <v>110</v>
      </c>
      <c r="F3" s="40" t="s">
        <v>41</v>
      </c>
      <c r="H3" s="41" t="s">
        <v>59</v>
      </c>
    </row>
    <row r="4" spans="3:8" x14ac:dyDescent="0.25">
      <c r="C4" s="39" t="s">
        <v>28</v>
      </c>
      <c r="F4" s="40" t="s">
        <v>103</v>
      </c>
      <c r="H4" s="41" t="s">
        <v>16</v>
      </c>
    </row>
    <row r="5" spans="3:8" x14ac:dyDescent="0.25">
      <c r="C5" s="39" t="s">
        <v>29</v>
      </c>
      <c r="F5" s="40" t="s">
        <v>117</v>
      </c>
      <c r="H5" s="41" t="s">
        <v>109</v>
      </c>
    </row>
    <row r="6" spans="3:8" x14ac:dyDescent="0.25">
      <c r="C6" s="39" t="s">
        <v>78</v>
      </c>
      <c r="F6" s="40" t="s">
        <v>70</v>
      </c>
      <c r="H6" s="41" t="s">
        <v>26</v>
      </c>
    </row>
    <row r="7" spans="3:8" x14ac:dyDescent="0.25">
      <c r="C7" s="39" t="s">
        <v>97</v>
      </c>
      <c r="F7" s="40" t="s">
        <v>5</v>
      </c>
      <c r="H7" s="41" t="s">
        <v>38</v>
      </c>
    </row>
    <row r="8" spans="3:8" x14ac:dyDescent="0.25">
      <c r="C8" s="39" t="s">
        <v>14</v>
      </c>
      <c r="F8" s="40" t="s">
        <v>55</v>
      </c>
    </row>
    <row r="9" spans="3:8" x14ac:dyDescent="0.25">
      <c r="C9" s="39" t="s">
        <v>13</v>
      </c>
      <c r="F9" s="40" t="s">
        <v>87</v>
      </c>
    </row>
    <row r="10" spans="3:8" x14ac:dyDescent="0.25">
      <c r="F10" s="40" t="s">
        <v>19</v>
      </c>
    </row>
    <row r="11" spans="3:8" x14ac:dyDescent="0.25">
      <c r="F11" s="40" t="s">
        <v>20</v>
      </c>
    </row>
    <row r="12" spans="3:8" x14ac:dyDescent="0.25">
      <c r="C12" s="42" t="s">
        <v>9</v>
      </c>
    </row>
    <row r="13" spans="3:8" x14ac:dyDescent="0.25">
      <c r="C13" s="42" t="s">
        <v>12</v>
      </c>
    </row>
    <row r="14" spans="3:8" x14ac:dyDescent="0.25">
      <c r="C14" s="42" t="s">
        <v>46</v>
      </c>
    </row>
    <row r="15" spans="3:8" x14ac:dyDescent="0.25">
      <c r="C15" s="42" t="s">
        <v>21</v>
      </c>
    </row>
    <row r="16" spans="3:8" x14ac:dyDescent="0.25">
      <c r="C16" s="42" t="s">
        <v>25</v>
      </c>
    </row>
    <row r="17" spans="3:3" x14ac:dyDescent="0.25">
      <c r="C17" s="42" t="s">
        <v>77</v>
      </c>
    </row>
    <row r="18" spans="3:3" x14ac:dyDescent="0.25">
      <c r="C18" s="42" t="s">
        <v>43</v>
      </c>
    </row>
    <row r="19" spans="3:3" x14ac:dyDescent="0.25">
      <c r="C19" s="42" t="s">
        <v>82</v>
      </c>
    </row>
    <row r="20" spans="3:3" x14ac:dyDescent="0.25">
      <c r="C20" s="4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2019-06-26T17:14:25Z</dcterms:modified>
</cp:coreProperties>
</file>