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Salvador\Dropbox\Salvador Ascencio\Update Precincts\Yucatan\"/>
    </mc:Choice>
  </mc:AlternateContent>
  <xr:revisionPtr revIDLastSave="0" documentId="13_ncr:1_{28DDC2B6-FE19-47D1-B98D-23A1CC26F127}" xr6:coauthVersionLast="43" xr6:coauthVersionMax="43" xr10:uidLastSave="{00000000-0000-0000-0000-000000000000}"/>
  <bookViews>
    <workbookView xWindow="1725" yWindow="420" windowWidth="19695" windowHeight="12540" xr2:uid="{00000000-000D-0000-FFFF-FFFF00000000}"/>
  </bookViews>
  <sheets>
    <sheet name="Ayuntamientos" sheetId="2" r:id="rId1"/>
    <sheet name="Sheet1" sheetId="3" r:id="rId2"/>
  </sheets>
  <definedNames>
    <definedName name="_xlnm._FilterDatabase" localSheetId="0" hidden="1">Ayuntamientos!$A$1:$AH$107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2" i="3"/>
</calcChain>
</file>

<file path=xl/sharedStrings.xml><?xml version="1.0" encoding="utf-8"?>
<sst xmlns="http://schemas.openxmlformats.org/spreadsheetml/2006/main" count="385" uniqueCount="246">
  <si>
    <t>PAN</t>
  </si>
  <si>
    <t>PRI</t>
  </si>
  <si>
    <t>PRD</t>
  </si>
  <si>
    <t>PV</t>
  </si>
  <si>
    <t>PT</t>
  </si>
  <si>
    <t>MC</t>
  </si>
  <si>
    <t>NA</t>
  </si>
  <si>
    <t>MOR</t>
  </si>
  <si>
    <t>PH</t>
  </si>
  <si>
    <t>PES</t>
  </si>
  <si>
    <t>CC1</t>
  </si>
  <si>
    <t>CC2</t>
  </si>
  <si>
    <t xml:space="preserve">Ayuntamiento </t>
  </si>
  <si>
    <t>C.Ind.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</si>
  <si>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</si>
  <si>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</si>
  <si>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</si>
  <si>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</si>
  <si>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</si>
  <si>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</si>
  <si>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</si>
  <si>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</si>
  <si>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</si>
  <si>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</si>
  <si>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</si>
  <si>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</si>
  <si>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</si>
  <si>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</si>
  <si>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</si>
  <si>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</si>
  <si>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</si>
  <si>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</si>
  <si>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</si>
  <si>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</si>
  <si>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</si>
  <si>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</si>
  <si>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</si>
  <si>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</si>
  <si>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</si>
  <si>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</si>
  <si>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</si>
  <si>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</si>
  <si>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</si>
  <si>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</si>
  <si>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</si>
  <si>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</si>
  <si>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</si>
  <si>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</si>
  <si>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</si>
  <si>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</si>
  <si>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</si>
  <si>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</si>
  <si>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</si>
  <si>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</si>
  <si>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</si>
  <si>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</si>
  <si>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</si>
  <si>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</si>
  <si>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</si>
  <si>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</si>
  <si>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</si>
  <si>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</si>
  <si>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</si>
  <si>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</si>
  <si>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</si>
  <si>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</si>
  <si>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</si>
  <si>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</si>
  <si>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</si>
  <si>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</si>
  <si>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</si>
  <si>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</si>
  <si>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PROGRESO</t>
  </si>
  <si>
    <t>QUINTANA ROO</t>
  </si>
  <si>
    <t>RÍO LAGARTOS</t>
  </si>
  <si>
    <t>SACALUM</t>
  </si>
  <si>
    <t>SAMAHIL</t>
  </si>
  <si>
    <t>SAN FELIPE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</si>
  <si>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</si>
  <si>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</si>
  <si>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</si>
  <si>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</si>
  <si>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</si>
  <si>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</si>
  <si>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</si>
  <si>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</si>
  <si>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</si>
  <si>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</si>
  <si>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</si>
  <si>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</si>
  <si>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</si>
  <si>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</si>
  <si>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</si>
  <si>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</si>
  <si>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</si>
  <si>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</si>
  <si>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</si>
  <si>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</si>
  <si>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</si>
  <si>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</si>
  <si>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</si>
  <si>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</si>
  <si>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</si>
  <si>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</si>
  <si>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</si>
  <si>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</si>
  <si>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</si>
  <si>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</si>
  <si>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</si>
  <si>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</si>
  <si>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</si>
  <si>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</si>
  <si>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</si>
  <si>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</si>
  <si>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</si>
  <si>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</si>
  <si>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</si>
  <si>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</si>
  <si>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</si>
  <si>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</si>
  <si>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indCC1</t>
  </si>
  <si>
    <t>PRI_PVEM_PES</t>
  </si>
  <si>
    <t>PRD_PT</t>
  </si>
  <si>
    <t>PRI_PVEM</t>
  </si>
  <si>
    <t>PRI_PVEM_PANAL</t>
  </si>
  <si>
    <t>PRI_PANAL_PES</t>
  </si>
  <si>
    <t>PRI_PANAL_PES_PH</t>
  </si>
  <si>
    <t>PRI_PES</t>
  </si>
  <si>
    <t>PRI_PVEM_PANAL_PES</t>
  </si>
  <si>
    <t>PRI_PVEM_PES_PH</t>
  </si>
  <si>
    <t>PRD_PT_PANAL</t>
  </si>
  <si>
    <t>PAN_PANAL</t>
  </si>
  <si>
    <t>PAN_PRD_PT</t>
  </si>
  <si>
    <t>PRI_PVEM_PANAL_PH</t>
  </si>
  <si>
    <t>PRI_PH</t>
  </si>
  <si>
    <t>PRI_PANAL</t>
  </si>
  <si>
    <t>PRI_PVEM_PANAL_PES_PH</t>
  </si>
  <si>
    <t>PAN_PRD</t>
  </si>
  <si>
    <t>indCC2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</si>
  <si>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</si>
  <si>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</si>
  <si>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</si>
  <si>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</si>
  <si>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</si>
  <si>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</si>
  <si>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</si>
  <si>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</si>
  <si>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</si>
  <si>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</si>
  <si>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</si>
  <si>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</si>
  <si>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</si>
  <si>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</si>
  <si>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</si>
  <si>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</si>
  <si>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</si>
  <si>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</si>
  <si>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</si>
  <si>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</si>
  <si>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</si>
  <si>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</si>
  <si>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</si>
  <si>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</si>
  <si>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</si>
  <si>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</si>
  <si>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</si>
  <si>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</si>
  <si>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</si>
  <si>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</si>
  <si>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</si>
  <si>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</si>
  <si>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</si>
  <si>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</si>
  <si>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</si>
  <si>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</si>
  <si>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</si>
  <si>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</si>
  <si>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</si>
  <si>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</si>
  <si>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</si>
  <si>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</si>
  <si>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</si>
  <si>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</si>
  <si>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</si>
  <si>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</si>
  <si>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</si>
  <si>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</si>
  <si>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</si>
  <si>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</si>
  <si>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</si>
  <si>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</si>
  <si>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</si>
  <si>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</si>
  <si>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</si>
  <si>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</si>
  <si>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</si>
  <si>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</si>
  <si>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Progreso</t>
  </si>
  <si>
    <t>Quintana Roo</t>
  </si>
  <si>
    <t>Río Lagartos</t>
  </si>
  <si>
    <t>Sacalum</t>
  </si>
  <si>
    <t>Samahil</t>
  </si>
  <si>
    <t>Sanahcat</t>
  </si>
  <si>
    <t>San Felipe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</si>
  <si>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</si>
  <si>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</si>
  <si>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</si>
  <si>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</si>
  <si>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</si>
  <si>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</si>
  <si>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</si>
  <si>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</si>
  <si>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</si>
  <si>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</si>
  <si>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</si>
  <si>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</si>
  <si>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</si>
  <si>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</si>
  <si>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</si>
  <si>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</si>
  <si>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</si>
  <si>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</si>
  <si>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</si>
  <si>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</si>
  <si>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</si>
  <si>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</si>
  <si>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</si>
  <si>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</si>
  <si>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</si>
  <si>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</si>
  <si>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</si>
  <si>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</si>
  <si>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</si>
  <si>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</si>
  <si>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</si>
  <si>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</si>
  <si>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</si>
  <si>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</si>
  <si>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</si>
  <si>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</si>
  <si>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</si>
  <si>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</si>
  <si>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</si>
  <si>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</si>
  <si>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</si>
  <si>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uniqueid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</si>
</sst>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medium">
        <color rgb="FF9F9F9F"/>
      </left>
      <right style="medium">
        <color rgb="FF9F9F9F"/>
      </right>
      <top style="medium">
        <color rgb="FF9F9F9F"/>
      </top>
      <bottom style="medium">
        <color rgb="FF9F9F9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111"/>
  <sheetViews>
    <sheetView tabSelected="1" zoomScale="70" zoomScaleNormal="70" workbookViewId="0">
      <pane xSplit="6" ySplit="1" topLeftCell="Q2" activePane="bottomRight" state="frozen"/>
      <selection pane="topRight" activeCell="D1" sqref="D1"/>
      <selection pane="bottomLeft" activeCell="A2" sqref="A2"/>
      <selection pane="bottomRight" activeCell="U7" sqref="U7"/>
    </sheetView>
  </sheetViews>
  <sheetFormatPr defaultColWidth="11.42578125" defaultRowHeight="15" x14ac:dyDescent="0.25"/>
  <cols>
    <col min="1" max="2" width="27.28515625" style="5" customWidth="1"/>
    <col min="3" max="3" width="39.5703125" style="5" customWidth="1"/>
    <col min="4" max="4" width="21" style="5" customWidth="1"/>
    <col min="5" max="6" width="10.85546875" style="5"/>
    <col min="7" max="17" width="14.7109375" style="5" customWidth="1"/>
    <col min="18" max="18" width="23.28515625" style="5" customWidth="1"/>
    <col min="19" max="21" width="14.7109375" style="5" customWidth="1"/>
    <col min="22" max="22" width="24.42578125" style="5" customWidth="1"/>
    <col min="23" max="23" width="14.7109375" style="5" customWidth="1"/>
  </cols>
  <sheetData>
    <row r="1" spans="1:34" s="1" customFormat="1" ht="30.75" thickBot="1" x14ac:dyDescent="0.3">
      <c r="A1" s="3" t="s">
        <v>12</v>
      </c>
      <c r="B1" s="3" t="s">
        <v>245</v>
      </c>
      <c r="C1" s="3" t="s">
        <v>120</v>
      </c>
      <c r="D1" s="3" t="s">
        <v>138</v>
      </c>
      <c r="E1" s="4" t="s">
        <v>10</v>
      </c>
      <c r="F1" s="4" t="s">
        <v>11</v>
      </c>
      <c r="G1" s="2" t="s">
        <v>122</v>
      </c>
      <c r="H1" s="2" t="s">
        <v>124</v>
      </c>
      <c r="I1" s="2" t="s">
        <v>125</v>
      </c>
      <c r="J1" s="2" t="s">
        <v>121</v>
      </c>
      <c r="K1" s="2" t="s">
        <v>126</v>
      </c>
      <c r="L1" s="2" t="s">
        <v>127</v>
      </c>
      <c r="M1" s="2" t="s">
        <v>128</v>
      </c>
      <c r="N1" s="2" t="s">
        <v>129</v>
      </c>
      <c r="O1" s="2" t="s">
        <v>130</v>
      </c>
      <c r="P1" s="2" t="s">
        <v>131</v>
      </c>
      <c r="Q1" s="2" t="s">
        <v>132</v>
      </c>
      <c r="R1" s="2" t="s">
        <v>133</v>
      </c>
      <c r="S1" s="2" t="s">
        <v>134</v>
      </c>
      <c r="T1" s="2" t="s">
        <v>123</v>
      </c>
      <c r="U1" s="2" t="s">
        <v>135</v>
      </c>
      <c r="V1" s="2" t="s">
        <v>136</v>
      </c>
      <c r="W1" s="2" t="s">
        <v>137</v>
      </c>
      <c r="X1" s="4" t="s">
        <v>0</v>
      </c>
      <c r="Y1" s="4" t="s">
        <v>1</v>
      </c>
      <c r="Z1" s="4" t="s">
        <v>2</v>
      </c>
      <c r="AA1" s="4" t="s">
        <v>3</v>
      </c>
      <c r="AB1" s="4" t="s">
        <v>4</v>
      </c>
      <c r="AC1" s="4" t="s">
        <v>5</v>
      </c>
      <c r="AD1" s="4" t="s">
        <v>6</v>
      </c>
      <c r="AE1" s="4" t="s">
        <v>7</v>
      </c>
      <c r="AF1" s="4" t="s">
        <v>8</v>
      </c>
      <c r="AG1" s="4" t="s">
        <v>9</v>
      </c>
      <c r="AH1" s="4" t="s">
        <v>13</v>
      </c>
    </row>
    <row r="2" spans="1:34" ht="15.75" thickBot="1" x14ac:dyDescent="0.3">
      <c r="A2" s="4" t="s">
        <v>14</v>
      </c>
      <c r="B2" s="4">
        <f>VLOOKUP(A2,Sheet1!$B$2:$C$107,2,FALSE)</f>
        <v>31001</v>
      </c>
      <c r="C2" s="4"/>
      <c r="D2" s="4"/>
      <c r="E2" s="3">
        <v>0</v>
      </c>
      <c r="F2" s="3">
        <v>0</v>
      </c>
      <c r="G2" s="6">
        <v>14</v>
      </c>
      <c r="H2" s="6"/>
      <c r="I2" s="6">
        <v>884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3">
        <v>762</v>
      </c>
      <c r="Y2" s="3">
        <v>883</v>
      </c>
      <c r="Z2" s="3">
        <v>13</v>
      </c>
      <c r="AA2" s="3">
        <v>152</v>
      </c>
      <c r="AB2" s="3">
        <v>1</v>
      </c>
      <c r="AC2" s="3">
        <v>0</v>
      </c>
      <c r="AD2" s="3">
        <v>0</v>
      </c>
      <c r="AE2" s="3">
        <v>0</v>
      </c>
      <c r="AF2" s="3">
        <v>1</v>
      </c>
      <c r="AG2" s="3">
        <v>0</v>
      </c>
      <c r="AH2" s="3">
        <v>0</v>
      </c>
    </row>
    <row r="3" spans="1:34" ht="15.75" thickBot="1" x14ac:dyDescent="0.3">
      <c r="A3" s="4" t="s">
        <v>15</v>
      </c>
      <c r="B3" s="4">
        <f>VLOOKUP(A3,Sheet1!$B$2:$C$107,2,FALSE)</f>
        <v>31002</v>
      </c>
      <c r="C3" s="4"/>
      <c r="D3" s="4"/>
      <c r="E3" s="3">
        <v>2</v>
      </c>
      <c r="F3" s="3">
        <v>0</v>
      </c>
      <c r="G3" s="6"/>
      <c r="H3" s="6"/>
      <c r="I3" s="6">
        <v>2137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3">
        <v>1676</v>
      </c>
      <c r="Y3" s="3">
        <v>2121</v>
      </c>
      <c r="Z3" s="3">
        <v>201</v>
      </c>
      <c r="AA3" s="3">
        <v>68</v>
      </c>
      <c r="AB3" s="3">
        <v>0</v>
      </c>
      <c r="AC3" s="3">
        <v>0</v>
      </c>
      <c r="AD3" s="3">
        <v>3009</v>
      </c>
      <c r="AE3" s="3">
        <v>57</v>
      </c>
      <c r="AF3" s="3">
        <v>12</v>
      </c>
      <c r="AG3" s="3">
        <v>2</v>
      </c>
      <c r="AH3" s="3">
        <v>497</v>
      </c>
    </row>
    <row r="4" spans="1:34" ht="15.75" thickBot="1" x14ac:dyDescent="0.3">
      <c r="A4" s="4" t="s">
        <v>16</v>
      </c>
      <c r="B4" s="4">
        <f>VLOOKUP(A4,Sheet1!$B$2:$C$107,2,FALSE)</f>
        <v>31003</v>
      </c>
      <c r="C4" s="4"/>
      <c r="D4" s="4"/>
      <c r="E4" s="3">
        <v>44</v>
      </c>
      <c r="F4" s="3">
        <v>0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>
        <v>1819</v>
      </c>
      <c r="W4" s="6"/>
      <c r="X4" s="3">
        <v>552</v>
      </c>
      <c r="Y4" s="3">
        <v>1764</v>
      </c>
      <c r="Z4" s="3">
        <v>1690</v>
      </c>
      <c r="AA4" s="3">
        <v>8</v>
      </c>
      <c r="AB4" s="3">
        <v>0</v>
      </c>
      <c r="AC4" s="3">
        <v>1</v>
      </c>
      <c r="AD4" s="3">
        <v>1</v>
      </c>
      <c r="AE4" s="3">
        <v>0</v>
      </c>
      <c r="AF4" s="3">
        <v>2</v>
      </c>
      <c r="AG4" s="3">
        <v>0</v>
      </c>
      <c r="AH4" s="3">
        <v>0</v>
      </c>
    </row>
    <row r="5" spans="1:34" ht="15.75" thickBot="1" x14ac:dyDescent="0.3">
      <c r="A5" s="4" t="s">
        <v>17</v>
      </c>
      <c r="B5" s="4">
        <f>VLOOKUP(A5,Sheet1!$B$2:$C$107,2,FALSE)</f>
        <v>31004</v>
      </c>
      <c r="C5" s="4"/>
      <c r="D5" s="4"/>
      <c r="E5" s="3">
        <v>0</v>
      </c>
      <c r="F5" s="3">
        <v>0</v>
      </c>
      <c r="G5" s="6">
        <v>6</v>
      </c>
      <c r="H5" s="6"/>
      <c r="I5" s="6"/>
      <c r="J5" s="6"/>
      <c r="K5" s="6"/>
      <c r="L5" s="6">
        <v>1980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3">
        <v>512</v>
      </c>
      <c r="Y5" s="3">
        <v>1980</v>
      </c>
      <c r="Z5" s="3">
        <v>4</v>
      </c>
      <c r="AA5" s="3">
        <v>70</v>
      </c>
      <c r="AB5" s="3">
        <v>2</v>
      </c>
      <c r="AC5" s="3">
        <v>0</v>
      </c>
      <c r="AD5" s="3">
        <v>1123</v>
      </c>
      <c r="AE5" s="3">
        <v>23</v>
      </c>
      <c r="AF5" s="3">
        <v>0</v>
      </c>
      <c r="AG5" s="3">
        <v>0</v>
      </c>
      <c r="AH5" s="3">
        <v>0</v>
      </c>
    </row>
    <row r="6" spans="1:34" ht="15.75" thickBot="1" x14ac:dyDescent="0.3">
      <c r="A6" s="4" t="s">
        <v>18</v>
      </c>
      <c r="B6" s="4">
        <f>VLOOKUP(A6,Sheet1!$B$2:$C$107,2,FALSE)</f>
        <v>31005</v>
      </c>
      <c r="C6" s="4"/>
      <c r="D6" s="4"/>
      <c r="E6" s="3">
        <v>0</v>
      </c>
      <c r="F6" s="3">
        <v>0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>
        <v>1003</v>
      </c>
      <c r="W6" s="6"/>
      <c r="X6" s="3">
        <v>213</v>
      </c>
      <c r="Y6" s="3">
        <v>1001</v>
      </c>
      <c r="Z6" s="3">
        <v>532</v>
      </c>
      <c r="AA6" s="3">
        <v>2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</row>
    <row r="7" spans="1:34" ht="15.75" thickBot="1" x14ac:dyDescent="0.3">
      <c r="A7" s="4" t="s">
        <v>19</v>
      </c>
      <c r="B7" s="4">
        <f>VLOOKUP(A7,Sheet1!$B$2:$C$107,2,FALSE)</f>
        <v>31006</v>
      </c>
      <c r="C7" s="4"/>
      <c r="D7" s="4"/>
      <c r="E7" s="3">
        <v>3</v>
      </c>
      <c r="F7" s="3">
        <v>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>
        <v>2703</v>
      </c>
      <c r="W7" s="6"/>
      <c r="X7" s="3">
        <v>2851</v>
      </c>
      <c r="Y7" s="3">
        <v>2684</v>
      </c>
      <c r="Z7" s="3">
        <v>0</v>
      </c>
      <c r="AA7" s="3">
        <v>9</v>
      </c>
      <c r="AB7" s="3">
        <v>0</v>
      </c>
      <c r="AC7" s="3">
        <v>0</v>
      </c>
      <c r="AD7" s="3">
        <v>3</v>
      </c>
      <c r="AE7" s="3">
        <v>48</v>
      </c>
      <c r="AF7" s="3">
        <v>4</v>
      </c>
      <c r="AG7" s="3">
        <v>0</v>
      </c>
      <c r="AH7" s="3">
        <v>0</v>
      </c>
    </row>
    <row r="8" spans="1:34" ht="15.75" thickBot="1" x14ac:dyDescent="0.3">
      <c r="A8" s="4" t="s">
        <v>20</v>
      </c>
      <c r="B8" s="4">
        <f>VLOOKUP(A8,Sheet1!$B$2:$C$107,2,FALSE)</f>
        <v>31007</v>
      </c>
      <c r="C8" s="4"/>
      <c r="D8" s="4"/>
      <c r="E8" s="3">
        <v>2</v>
      </c>
      <c r="F8" s="3">
        <v>0</v>
      </c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>
        <v>1857</v>
      </c>
      <c r="W8" s="6"/>
      <c r="X8" s="3">
        <v>1634</v>
      </c>
      <c r="Y8" s="3">
        <v>1849</v>
      </c>
      <c r="Z8" s="3">
        <v>363</v>
      </c>
      <c r="AA8" s="3">
        <v>3</v>
      </c>
      <c r="AB8" s="3">
        <v>0</v>
      </c>
      <c r="AC8" s="3">
        <v>0</v>
      </c>
      <c r="AD8" s="3">
        <v>1</v>
      </c>
      <c r="AE8" s="3">
        <v>0</v>
      </c>
      <c r="AF8" s="3">
        <v>1</v>
      </c>
      <c r="AG8" s="3">
        <v>1</v>
      </c>
      <c r="AH8" s="3">
        <v>0</v>
      </c>
    </row>
    <row r="9" spans="1:34" ht="15.75" thickBot="1" x14ac:dyDescent="0.3">
      <c r="A9" s="4" t="s">
        <v>21</v>
      </c>
      <c r="B9" s="4">
        <f>VLOOKUP(A9,Sheet1!$B$2:$C$107,2,FALSE)</f>
        <v>31008</v>
      </c>
      <c r="C9" s="4"/>
      <c r="D9" s="4"/>
      <c r="E9" s="3">
        <v>4</v>
      </c>
      <c r="F9" s="3">
        <v>0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>
        <v>1264</v>
      </c>
      <c r="W9" s="6"/>
      <c r="X9" s="3">
        <v>1047</v>
      </c>
      <c r="Y9" s="3">
        <v>1264</v>
      </c>
      <c r="Z9" s="3">
        <v>0</v>
      </c>
      <c r="AA9" s="3">
        <v>5</v>
      </c>
      <c r="AB9" s="3">
        <v>0</v>
      </c>
      <c r="AC9" s="3">
        <v>0</v>
      </c>
      <c r="AD9" s="3">
        <v>1</v>
      </c>
      <c r="AE9" s="3">
        <v>0</v>
      </c>
      <c r="AF9" s="3">
        <v>0</v>
      </c>
      <c r="AG9" s="3">
        <v>0</v>
      </c>
      <c r="AH9" s="3">
        <v>0</v>
      </c>
    </row>
    <row r="10" spans="1:34" ht="15.75" thickBot="1" x14ac:dyDescent="0.3">
      <c r="A10" s="4" t="s">
        <v>22</v>
      </c>
      <c r="B10" s="4">
        <f>VLOOKUP(A10,Sheet1!$B$2:$C$107,2,FALSE)</f>
        <v>31009</v>
      </c>
      <c r="C10" s="4"/>
      <c r="D10" s="4"/>
      <c r="E10" s="3">
        <v>1</v>
      </c>
      <c r="F10" s="3">
        <v>0</v>
      </c>
      <c r="G10" s="6"/>
      <c r="H10" s="6"/>
      <c r="I10" s="6"/>
      <c r="J10" s="6"/>
      <c r="K10" s="6"/>
      <c r="L10" s="6"/>
      <c r="M10" s="6"/>
      <c r="N10" s="6">
        <v>1078</v>
      </c>
      <c r="O10" s="6"/>
      <c r="P10" s="6"/>
      <c r="Q10" s="6"/>
      <c r="R10" s="6"/>
      <c r="S10" s="6"/>
      <c r="T10" s="6"/>
      <c r="U10" s="6"/>
      <c r="V10" s="6"/>
      <c r="W10" s="6"/>
      <c r="X10" s="3">
        <v>1037</v>
      </c>
      <c r="Y10" s="3">
        <v>1073</v>
      </c>
      <c r="Z10" s="3">
        <v>131</v>
      </c>
      <c r="AA10" s="3">
        <v>4</v>
      </c>
      <c r="AB10" s="3">
        <v>8</v>
      </c>
      <c r="AC10" s="3">
        <v>110</v>
      </c>
      <c r="AD10" s="3">
        <v>283</v>
      </c>
      <c r="AE10" s="3">
        <v>0</v>
      </c>
      <c r="AF10" s="3">
        <v>0</v>
      </c>
      <c r="AG10" s="3">
        <v>0</v>
      </c>
      <c r="AH10" s="3">
        <v>0</v>
      </c>
    </row>
    <row r="11" spans="1:34" ht="15.75" thickBot="1" x14ac:dyDescent="0.3">
      <c r="A11" s="4" t="s">
        <v>23</v>
      </c>
      <c r="B11" s="4">
        <f>VLOOKUP(A11,Sheet1!$B$2:$C$107,2,FALSE)</f>
        <v>31010</v>
      </c>
      <c r="C11" s="4"/>
      <c r="D11" s="4"/>
      <c r="E11" s="3">
        <v>0</v>
      </c>
      <c r="F11" s="3">
        <v>0</v>
      </c>
      <c r="G11" s="6"/>
      <c r="H11" s="6"/>
      <c r="I11" s="6">
        <v>470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3">
        <v>472</v>
      </c>
      <c r="Y11" s="3">
        <v>470</v>
      </c>
      <c r="Z11" s="3">
        <v>0</v>
      </c>
      <c r="AA11" s="3">
        <v>25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</row>
    <row r="12" spans="1:34" ht="15.75" thickBot="1" x14ac:dyDescent="0.3">
      <c r="A12" s="4" t="s">
        <v>24</v>
      </c>
      <c r="B12" s="4">
        <f>VLOOKUP(A12,Sheet1!$B$2:$C$107,2,FALSE)</f>
        <v>31011</v>
      </c>
      <c r="C12" s="4" t="s">
        <v>124</v>
      </c>
      <c r="D12" s="4"/>
      <c r="E12" s="3">
        <v>5</v>
      </c>
      <c r="F12" s="3">
        <v>24</v>
      </c>
      <c r="G12" s="6"/>
      <c r="H12" s="6"/>
      <c r="I12" s="6"/>
      <c r="J12" s="6"/>
      <c r="K12" s="6">
        <v>2069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3">
        <v>201</v>
      </c>
      <c r="Y12" s="3">
        <v>2058</v>
      </c>
      <c r="Z12" s="3">
        <v>1420</v>
      </c>
      <c r="AA12" s="3">
        <v>31</v>
      </c>
      <c r="AB12" s="3">
        <v>15</v>
      </c>
      <c r="AC12" s="3">
        <v>18</v>
      </c>
      <c r="AD12" s="3">
        <v>6</v>
      </c>
      <c r="AE12" s="3">
        <v>0</v>
      </c>
      <c r="AF12" s="3">
        <v>0</v>
      </c>
      <c r="AG12" s="3">
        <v>0</v>
      </c>
      <c r="AH12" s="3">
        <v>0</v>
      </c>
    </row>
    <row r="13" spans="1:34" ht="15.75" thickBot="1" x14ac:dyDescent="0.3">
      <c r="A13" s="4" t="s">
        <v>25</v>
      </c>
      <c r="B13" s="4">
        <f>VLOOKUP(A13,Sheet1!$B$2:$C$107,2,FALSE)</f>
        <v>31012</v>
      </c>
      <c r="C13" s="4"/>
      <c r="D13" s="4"/>
      <c r="E13" s="3">
        <v>1</v>
      </c>
      <c r="F13" s="3">
        <v>0</v>
      </c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>
        <v>1492</v>
      </c>
      <c r="W13" s="6"/>
      <c r="X13" s="3">
        <v>1050</v>
      </c>
      <c r="Y13" s="3">
        <v>1486</v>
      </c>
      <c r="Z13" s="3">
        <v>0</v>
      </c>
      <c r="AA13" s="3">
        <v>1</v>
      </c>
      <c r="AB13" s="3">
        <v>0</v>
      </c>
      <c r="AC13" s="3">
        <v>0</v>
      </c>
      <c r="AD13" s="3">
        <v>3</v>
      </c>
      <c r="AE13" s="3">
        <v>0</v>
      </c>
      <c r="AF13" s="3">
        <v>0</v>
      </c>
      <c r="AG13" s="3">
        <v>1</v>
      </c>
      <c r="AH13" s="3">
        <v>0</v>
      </c>
    </row>
    <row r="14" spans="1:34" ht="15.75" thickBot="1" x14ac:dyDescent="0.3">
      <c r="A14" s="4" t="s">
        <v>26</v>
      </c>
      <c r="B14" s="4">
        <f>VLOOKUP(A14,Sheet1!$B$2:$C$107,2,FALSE)</f>
        <v>31016</v>
      </c>
      <c r="C14" s="4"/>
      <c r="D14" s="4"/>
      <c r="E14" s="3">
        <v>4</v>
      </c>
      <c r="F14" s="3">
        <v>0</v>
      </c>
      <c r="G14" s="6"/>
      <c r="H14" s="6"/>
      <c r="I14" s="6"/>
      <c r="J14" s="6"/>
      <c r="K14" s="6">
        <v>2624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3">
        <v>786</v>
      </c>
      <c r="Y14" s="3">
        <v>947</v>
      </c>
      <c r="Z14" s="3">
        <v>0</v>
      </c>
      <c r="AA14" s="3">
        <v>2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</row>
    <row r="15" spans="1:34" ht="15.75" thickBot="1" x14ac:dyDescent="0.3">
      <c r="A15" s="4" t="s">
        <v>27</v>
      </c>
      <c r="B15" s="4">
        <f>VLOOKUP(A15,Sheet1!$B$2:$C$107,2,FALSE)</f>
        <v>31017</v>
      </c>
      <c r="C15" s="4"/>
      <c r="D15" s="4"/>
      <c r="E15" s="3">
        <v>0</v>
      </c>
      <c r="F15" s="3">
        <v>0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>
        <v>755</v>
      </c>
      <c r="W15" s="6"/>
      <c r="X15" s="3">
        <v>825</v>
      </c>
      <c r="Y15" s="3">
        <v>1367</v>
      </c>
      <c r="Z15" s="3">
        <v>2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</row>
    <row r="16" spans="1:34" ht="15.75" thickBot="1" x14ac:dyDescent="0.3">
      <c r="A16" s="4" t="s">
        <v>28</v>
      </c>
      <c r="B16" s="4">
        <f>VLOOKUP(A16,Sheet1!$B$2:$C$107,2,FALSE)</f>
        <v>31018</v>
      </c>
      <c r="C16" s="4"/>
      <c r="D16" s="4"/>
      <c r="E16" s="3">
        <v>1</v>
      </c>
      <c r="F16" s="3">
        <v>0</v>
      </c>
      <c r="G16" s="6"/>
      <c r="H16" s="6">
        <v>639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3">
        <v>848</v>
      </c>
      <c r="Y16" s="3">
        <v>956</v>
      </c>
      <c r="Z16" s="3">
        <v>0</v>
      </c>
      <c r="AA16" s="3">
        <v>3</v>
      </c>
      <c r="AB16" s="3">
        <v>0</v>
      </c>
      <c r="AC16" s="3">
        <v>0</v>
      </c>
      <c r="AD16" s="3">
        <v>2</v>
      </c>
      <c r="AE16" s="3">
        <v>0</v>
      </c>
      <c r="AF16" s="3">
        <v>1</v>
      </c>
      <c r="AG16" s="3">
        <v>0</v>
      </c>
      <c r="AH16" s="3">
        <v>0</v>
      </c>
    </row>
    <row r="17" spans="1:34" ht="15.75" thickBot="1" x14ac:dyDescent="0.3">
      <c r="A17" s="4" t="s">
        <v>29</v>
      </c>
      <c r="B17" s="4">
        <f>VLOOKUP(A17,Sheet1!$B$2:$C$107,2,FALSE)</f>
        <v>31019</v>
      </c>
      <c r="C17" s="4"/>
      <c r="D17" s="4"/>
      <c r="E17" s="3">
        <v>9</v>
      </c>
      <c r="F17" s="3">
        <v>0</v>
      </c>
      <c r="G17" s="6"/>
      <c r="H17" s="6"/>
      <c r="I17" s="6"/>
      <c r="J17" s="6"/>
      <c r="K17" s="6"/>
      <c r="L17" s="6"/>
      <c r="M17" s="6">
        <v>953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3">
        <v>5506</v>
      </c>
      <c r="Y17" s="3">
        <v>5254</v>
      </c>
      <c r="Z17" s="3">
        <v>49</v>
      </c>
      <c r="AA17" s="3">
        <v>13</v>
      </c>
      <c r="AB17" s="3">
        <v>0</v>
      </c>
      <c r="AC17" s="3">
        <v>1</v>
      </c>
      <c r="AD17" s="3">
        <v>83</v>
      </c>
      <c r="AE17" s="3">
        <v>62</v>
      </c>
      <c r="AF17" s="3">
        <v>0</v>
      </c>
      <c r="AG17" s="3">
        <v>1</v>
      </c>
      <c r="AH17" s="3">
        <v>0</v>
      </c>
    </row>
    <row r="18" spans="1:34" ht="15.75" thickBot="1" x14ac:dyDescent="0.3">
      <c r="A18" s="4" t="s">
        <v>30</v>
      </c>
      <c r="B18" s="4">
        <f>VLOOKUP(A18,Sheet1!$B$2:$C$107,2,FALSE)</f>
        <v>31021</v>
      </c>
      <c r="C18" s="4"/>
      <c r="D18" s="4"/>
      <c r="E18" s="3">
        <v>18</v>
      </c>
      <c r="F18" s="3">
        <v>0</v>
      </c>
      <c r="G18" s="6">
        <v>2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367</v>
      </c>
      <c r="W18" s="6"/>
      <c r="X18" s="3">
        <v>1983</v>
      </c>
      <c r="Y18" s="3">
        <v>2609</v>
      </c>
      <c r="Z18" s="3">
        <v>24</v>
      </c>
      <c r="AA18" s="3">
        <v>4</v>
      </c>
      <c r="AB18" s="3">
        <v>0</v>
      </c>
      <c r="AC18" s="3">
        <v>7</v>
      </c>
      <c r="AD18" s="3">
        <v>6</v>
      </c>
      <c r="AE18" s="3">
        <v>18</v>
      </c>
      <c r="AF18" s="3">
        <v>1</v>
      </c>
      <c r="AG18" s="3">
        <v>0</v>
      </c>
      <c r="AH18" s="3">
        <v>0</v>
      </c>
    </row>
    <row r="19" spans="1:34" ht="15.75" thickBot="1" x14ac:dyDescent="0.3">
      <c r="A19" s="4" t="s">
        <v>31</v>
      </c>
      <c r="B19" s="4">
        <f>VLOOKUP(A19,Sheet1!$B$2:$C$107,2,FALSE)</f>
        <v>31020</v>
      </c>
      <c r="C19" s="4"/>
      <c r="D19" s="4"/>
      <c r="E19" s="3">
        <v>4</v>
      </c>
      <c r="F19" s="3">
        <v>0</v>
      </c>
      <c r="G19" s="6"/>
      <c r="H19" s="6"/>
      <c r="I19" s="6"/>
      <c r="J19" s="6"/>
      <c r="K19" s="6"/>
      <c r="L19" s="6"/>
      <c r="M19" s="6"/>
      <c r="N19" s="6">
        <v>961</v>
      </c>
      <c r="O19" s="6"/>
      <c r="P19" s="6"/>
      <c r="Q19" s="6"/>
      <c r="R19" s="6"/>
      <c r="S19" s="6"/>
      <c r="T19" s="6"/>
      <c r="U19" s="6"/>
      <c r="V19" s="6"/>
      <c r="W19" s="6"/>
      <c r="X19" s="3">
        <v>1091</v>
      </c>
      <c r="Y19" s="3">
        <v>1077</v>
      </c>
      <c r="Z19" s="3">
        <v>0</v>
      </c>
      <c r="AA19" s="3">
        <v>3</v>
      </c>
      <c r="AB19" s="3">
        <v>0</v>
      </c>
      <c r="AC19" s="3">
        <v>1</v>
      </c>
      <c r="AD19" s="3">
        <v>1</v>
      </c>
      <c r="AE19" s="3">
        <v>0</v>
      </c>
      <c r="AF19" s="3">
        <v>17</v>
      </c>
      <c r="AG19" s="3">
        <v>0</v>
      </c>
      <c r="AH19" s="3">
        <v>0</v>
      </c>
    </row>
    <row r="20" spans="1:34" ht="15.75" thickBot="1" x14ac:dyDescent="0.3">
      <c r="A20" s="4" t="s">
        <v>32</v>
      </c>
      <c r="B20" s="4">
        <f>VLOOKUP(A20,Sheet1!$B$2:$C$107,2,FALSE)</f>
        <v>31022</v>
      </c>
      <c r="C20" s="4"/>
      <c r="D20" s="4"/>
      <c r="E20" s="3">
        <v>5</v>
      </c>
      <c r="F20" s="3">
        <v>0</v>
      </c>
      <c r="G20" s="6"/>
      <c r="H20" s="6"/>
      <c r="I20" s="6"/>
      <c r="J20" s="6"/>
      <c r="K20" s="6"/>
      <c r="L20" s="6"/>
      <c r="M20" s="6"/>
      <c r="N20" s="6">
        <v>5277</v>
      </c>
      <c r="O20" s="6"/>
      <c r="P20" s="6"/>
      <c r="Q20" s="6"/>
      <c r="R20" s="6"/>
      <c r="S20" s="6"/>
      <c r="T20" s="6"/>
      <c r="U20" s="6"/>
      <c r="V20" s="6"/>
      <c r="W20" s="6"/>
      <c r="X20" s="3">
        <v>868</v>
      </c>
      <c r="Y20" s="3">
        <v>1105</v>
      </c>
      <c r="Z20" s="3">
        <v>0</v>
      </c>
      <c r="AA20" s="3">
        <v>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</row>
    <row r="21" spans="1:34" ht="15.75" thickBot="1" x14ac:dyDescent="0.3">
      <c r="A21" s="4" t="s">
        <v>33</v>
      </c>
      <c r="B21" s="4">
        <f>VLOOKUP(A21,Sheet1!$B$2:$C$107,2,FALSE)</f>
        <v>31023</v>
      </c>
      <c r="C21" s="4"/>
      <c r="D21" s="4"/>
      <c r="E21" s="3">
        <v>12</v>
      </c>
      <c r="F21" s="3">
        <v>0</v>
      </c>
      <c r="G21" s="6"/>
      <c r="H21" s="6"/>
      <c r="I21" s="6"/>
      <c r="J21" s="6"/>
      <c r="K21" s="6"/>
      <c r="L21" s="6"/>
      <c r="M21" s="6">
        <v>1085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3">
        <v>1156</v>
      </c>
      <c r="Y21" s="3">
        <v>1760</v>
      </c>
      <c r="Z21" s="3">
        <v>0</v>
      </c>
      <c r="AA21" s="3">
        <v>13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</row>
    <row r="22" spans="1:34" ht="15.75" thickBot="1" x14ac:dyDescent="0.3">
      <c r="A22" s="4" t="s">
        <v>34</v>
      </c>
      <c r="B22" s="4">
        <f>VLOOKUP(A22,Sheet1!$B$2:$C$107,2,FALSE)</f>
        <v>31024</v>
      </c>
      <c r="C22" s="4"/>
      <c r="D22" s="4"/>
      <c r="E22" s="3">
        <v>0</v>
      </c>
      <c r="F22" s="3">
        <v>0</v>
      </c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2638</v>
      </c>
      <c r="W22" s="6"/>
      <c r="X22" s="3">
        <v>785</v>
      </c>
      <c r="Y22" s="3">
        <v>848</v>
      </c>
      <c r="Z22" s="3">
        <v>0</v>
      </c>
      <c r="AA22" s="3">
        <v>0</v>
      </c>
      <c r="AB22" s="3">
        <v>0</v>
      </c>
      <c r="AC22" s="3">
        <v>0</v>
      </c>
      <c r="AD22" s="3">
        <v>1</v>
      </c>
      <c r="AE22" s="3">
        <v>0</v>
      </c>
      <c r="AF22" s="3">
        <v>0</v>
      </c>
      <c r="AG22" s="3">
        <v>0</v>
      </c>
      <c r="AH22" s="3">
        <v>0</v>
      </c>
    </row>
    <row r="23" spans="1:34" ht="15.75" thickBot="1" x14ac:dyDescent="0.3">
      <c r="A23" s="4" t="s">
        <v>35</v>
      </c>
      <c r="B23" s="4">
        <f>VLOOKUP(A23,Sheet1!$B$2:$C$107,2,FALSE)</f>
        <v>31013</v>
      </c>
      <c r="C23" s="4"/>
      <c r="D23" s="4"/>
      <c r="E23" s="3">
        <v>3</v>
      </c>
      <c r="F23" s="3">
        <v>0</v>
      </c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>
        <v>1111</v>
      </c>
      <c r="W23" s="6"/>
      <c r="X23" s="3">
        <v>2632</v>
      </c>
      <c r="Y23" s="3">
        <v>2596</v>
      </c>
      <c r="Z23" s="3">
        <v>0</v>
      </c>
      <c r="AA23" s="3">
        <v>268</v>
      </c>
      <c r="AB23" s="3">
        <v>0</v>
      </c>
      <c r="AC23" s="3">
        <v>0</v>
      </c>
      <c r="AD23" s="3">
        <v>14</v>
      </c>
      <c r="AE23" s="3">
        <v>60</v>
      </c>
      <c r="AF23" s="3">
        <v>7</v>
      </c>
      <c r="AG23" s="3">
        <v>4</v>
      </c>
      <c r="AH23" s="3">
        <v>0</v>
      </c>
    </row>
    <row r="24" spans="1:34" ht="15.75" thickBot="1" x14ac:dyDescent="0.3">
      <c r="A24" s="4" t="s">
        <v>36</v>
      </c>
      <c r="B24" s="4">
        <f>VLOOKUP(A24,Sheet1!$B$2:$C$107,2,FALSE)</f>
        <v>31014</v>
      </c>
      <c r="C24" s="4"/>
      <c r="D24" s="4"/>
      <c r="E24" s="3">
        <v>0</v>
      </c>
      <c r="F24" s="3">
        <v>0</v>
      </c>
      <c r="G24" s="6"/>
      <c r="H24" s="6"/>
      <c r="I24" s="6"/>
      <c r="J24" s="6">
        <v>1785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3">
        <v>463</v>
      </c>
      <c r="Y24" s="3">
        <v>752</v>
      </c>
      <c r="Z24" s="3">
        <v>0</v>
      </c>
      <c r="AA24" s="3">
        <v>2</v>
      </c>
      <c r="AB24" s="3">
        <v>0</v>
      </c>
      <c r="AC24" s="3">
        <v>0</v>
      </c>
      <c r="AD24" s="3">
        <v>1</v>
      </c>
      <c r="AE24" s="3">
        <v>58</v>
      </c>
      <c r="AF24" s="3">
        <v>0</v>
      </c>
      <c r="AG24" s="3">
        <v>0</v>
      </c>
      <c r="AH24" s="3">
        <v>0</v>
      </c>
    </row>
    <row r="25" spans="1:34" ht="15.75" thickBot="1" x14ac:dyDescent="0.3">
      <c r="A25" s="4" t="s">
        <v>37</v>
      </c>
      <c r="B25" s="4">
        <f>VLOOKUP(A25,Sheet1!$B$2:$C$107,2,FALSE)</f>
        <v>31015</v>
      </c>
      <c r="C25" s="4"/>
      <c r="D25" s="4"/>
      <c r="E25" s="3">
        <v>5</v>
      </c>
      <c r="F25" s="3">
        <v>0</v>
      </c>
      <c r="G25" s="6"/>
      <c r="H25" s="6"/>
      <c r="I25" s="6"/>
      <c r="J25" s="6"/>
      <c r="K25" s="6"/>
      <c r="L25" s="6"/>
      <c r="M25" s="6">
        <v>849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3">
        <v>495</v>
      </c>
      <c r="Y25" s="3">
        <v>624</v>
      </c>
      <c r="Z25" s="3">
        <v>382</v>
      </c>
      <c r="AA25" s="3">
        <v>8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</row>
    <row r="26" spans="1:34" ht="15.75" thickBot="1" x14ac:dyDescent="0.3">
      <c r="A26" s="4" t="s">
        <v>38</v>
      </c>
      <c r="B26" s="4">
        <f>VLOOKUP(A26,Sheet1!$B$2:$C$107,2,FALSE)</f>
        <v>31025</v>
      </c>
      <c r="C26" s="4" t="s">
        <v>136</v>
      </c>
      <c r="D26" s="4" t="s">
        <v>122</v>
      </c>
      <c r="E26" s="3">
        <v>8</v>
      </c>
      <c r="F26" s="3">
        <v>8</v>
      </c>
      <c r="G26" s="6">
        <v>895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>
        <v>986</v>
      </c>
      <c r="W26" s="6"/>
      <c r="X26" s="3">
        <v>1364</v>
      </c>
      <c r="Y26" s="3">
        <v>971</v>
      </c>
      <c r="Z26" s="3">
        <v>883</v>
      </c>
      <c r="AA26" s="3">
        <v>2</v>
      </c>
      <c r="AB26" s="3">
        <v>4</v>
      </c>
      <c r="AC26" s="3">
        <v>0</v>
      </c>
      <c r="AD26" s="3">
        <v>3</v>
      </c>
      <c r="AE26" s="3">
        <v>0</v>
      </c>
      <c r="AF26" s="3">
        <v>2</v>
      </c>
      <c r="AG26" s="3">
        <v>0</v>
      </c>
      <c r="AH26" s="3">
        <v>0</v>
      </c>
    </row>
    <row r="27" spans="1:34" ht="15.75" thickBot="1" x14ac:dyDescent="0.3">
      <c r="A27" s="4" t="s">
        <v>39</v>
      </c>
      <c r="B27" s="4">
        <f>VLOOKUP(A27,Sheet1!$B$2:$C$107,2,FALSE)</f>
        <v>31026</v>
      </c>
      <c r="C27" s="4"/>
      <c r="D27" s="4"/>
      <c r="E27" s="3">
        <v>3</v>
      </c>
      <c r="F27" s="3">
        <v>0</v>
      </c>
      <c r="G27" s="6"/>
      <c r="H27" s="6"/>
      <c r="I27" s="6"/>
      <c r="J27" s="6"/>
      <c r="K27" s="6"/>
      <c r="L27" s="6"/>
      <c r="M27" s="6">
        <v>908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3">
        <v>857</v>
      </c>
      <c r="Y27" s="3">
        <v>903</v>
      </c>
      <c r="Z27" s="3">
        <v>5</v>
      </c>
      <c r="AA27" s="3">
        <v>0</v>
      </c>
      <c r="AB27" s="3">
        <v>1</v>
      </c>
      <c r="AC27" s="3">
        <v>7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</row>
    <row r="28" spans="1:34" ht="15.75" thickBot="1" x14ac:dyDescent="0.3">
      <c r="A28" s="4" t="s">
        <v>40</v>
      </c>
      <c r="B28" s="4">
        <f>VLOOKUP(A28,Sheet1!$B$2:$C$107,2,FALSE)</f>
        <v>31027</v>
      </c>
      <c r="C28" s="4"/>
      <c r="D28" s="4"/>
      <c r="E28" s="3">
        <v>9</v>
      </c>
      <c r="F28" s="3">
        <v>0</v>
      </c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>
        <v>1154</v>
      </c>
      <c r="W28" s="6"/>
      <c r="X28" s="3">
        <v>1358</v>
      </c>
      <c r="Y28" s="3">
        <v>1139</v>
      </c>
      <c r="Z28" s="3">
        <v>0</v>
      </c>
      <c r="AA28" s="3">
        <v>5</v>
      </c>
      <c r="AB28" s="3">
        <v>0</v>
      </c>
      <c r="AC28" s="3">
        <v>0</v>
      </c>
      <c r="AD28" s="3">
        <v>1</v>
      </c>
      <c r="AE28" s="3">
        <v>75</v>
      </c>
      <c r="AF28" s="3">
        <v>0</v>
      </c>
      <c r="AG28" s="3">
        <v>0</v>
      </c>
      <c r="AH28" s="3">
        <v>0</v>
      </c>
    </row>
    <row r="29" spans="1:34" ht="15.75" thickBot="1" x14ac:dyDescent="0.3">
      <c r="A29" s="4" t="s">
        <v>41</v>
      </c>
      <c r="B29" s="4">
        <f>VLOOKUP(A29,Sheet1!$B$2:$C$107,2,FALSE)</f>
        <v>31028</v>
      </c>
      <c r="C29" s="4"/>
      <c r="D29" s="4"/>
      <c r="E29" s="3">
        <v>8</v>
      </c>
      <c r="F29" s="3">
        <v>0</v>
      </c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>
        <v>1003</v>
      </c>
      <c r="W29" s="6"/>
      <c r="X29" s="3">
        <v>763</v>
      </c>
      <c r="Y29" s="3">
        <v>992</v>
      </c>
      <c r="Z29" s="3">
        <v>0</v>
      </c>
      <c r="AA29" s="3">
        <v>1</v>
      </c>
      <c r="AB29" s="3">
        <v>0</v>
      </c>
      <c r="AC29" s="3">
        <v>0</v>
      </c>
      <c r="AD29" s="3">
        <v>1</v>
      </c>
      <c r="AE29" s="3">
        <v>0</v>
      </c>
      <c r="AF29" s="3">
        <v>1</v>
      </c>
      <c r="AG29" s="3">
        <v>0</v>
      </c>
      <c r="AH29" s="3">
        <v>0</v>
      </c>
    </row>
    <row r="30" spans="1:34" ht="15.75" thickBot="1" x14ac:dyDescent="0.3">
      <c r="A30" s="4" t="s">
        <v>42</v>
      </c>
      <c r="B30" s="4">
        <f>VLOOKUP(A30,Sheet1!$B$2:$C$107,2,FALSE)</f>
        <v>31029</v>
      </c>
      <c r="C30" s="4"/>
      <c r="D30" s="4"/>
      <c r="E30" s="3">
        <v>11</v>
      </c>
      <c r="F30" s="3">
        <v>0</v>
      </c>
      <c r="G30" s="6">
        <v>12</v>
      </c>
      <c r="H30" s="6"/>
      <c r="I30" s="6"/>
      <c r="J30" s="6"/>
      <c r="K30" s="6"/>
      <c r="L30" s="6"/>
      <c r="M30" s="6">
        <v>2303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3">
        <v>1645</v>
      </c>
      <c r="Y30" s="3">
        <v>2280</v>
      </c>
      <c r="Z30" s="3">
        <v>0</v>
      </c>
      <c r="AA30" s="3">
        <v>9</v>
      </c>
      <c r="AB30" s="3">
        <v>0</v>
      </c>
      <c r="AC30" s="3">
        <v>5</v>
      </c>
      <c r="AD30" s="3">
        <v>2</v>
      </c>
      <c r="AE30" s="3">
        <v>46</v>
      </c>
      <c r="AF30" s="3">
        <v>0</v>
      </c>
      <c r="AG30" s="3">
        <v>1</v>
      </c>
      <c r="AH30" s="3">
        <v>0</v>
      </c>
    </row>
    <row r="31" spans="1:34" ht="15.75" thickBot="1" x14ac:dyDescent="0.3">
      <c r="A31" s="4" t="s">
        <v>43</v>
      </c>
      <c r="B31" s="4">
        <f>VLOOKUP(A31,Sheet1!$B$2:$C$107,2,FALSE)</f>
        <v>31030</v>
      </c>
      <c r="C31" s="4"/>
      <c r="D31" s="4"/>
      <c r="E31" s="3">
        <v>16</v>
      </c>
      <c r="F31" s="3">
        <v>0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>
        <v>930</v>
      </c>
      <c r="W31" s="6"/>
      <c r="X31" s="3">
        <v>1030</v>
      </c>
      <c r="Y31" s="3">
        <v>906</v>
      </c>
      <c r="Z31" s="3">
        <v>12</v>
      </c>
      <c r="AA31" s="3">
        <v>7</v>
      </c>
      <c r="AB31" s="3">
        <v>0</v>
      </c>
      <c r="AC31" s="3">
        <v>0</v>
      </c>
      <c r="AD31" s="3">
        <v>1</v>
      </c>
      <c r="AE31" s="3">
        <v>0</v>
      </c>
      <c r="AF31" s="3">
        <v>0</v>
      </c>
      <c r="AG31" s="3">
        <v>0</v>
      </c>
      <c r="AH31" s="3">
        <v>0</v>
      </c>
    </row>
    <row r="32" spans="1:34" ht="15.75" thickBot="1" x14ac:dyDescent="0.3">
      <c r="A32" s="4" t="s">
        <v>44</v>
      </c>
      <c r="B32" s="4">
        <f>VLOOKUP(A32,Sheet1!$B$2:$C$107,2,FALSE)</f>
        <v>31031</v>
      </c>
      <c r="C32" s="4"/>
      <c r="D32" s="4"/>
      <c r="E32" s="3">
        <v>2</v>
      </c>
      <c r="F32" s="3">
        <v>0</v>
      </c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1360</v>
      </c>
      <c r="W32" s="6"/>
      <c r="X32" s="3">
        <v>1191</v>
      </c>
      <c r="Y32" s="3">
        <v>1356</v>
      </c>
      <c r="Z32" s="3">
        <v>0</v>
      </c>
      <c r="AA32" s="3">
        <v>0</v>
      </c>
      <c r="AB32" s="3">
        <v>0</v>
      </c>
      <c r="AC32" s="3">
        <v>1</v>
      </c>
      <c r="AD32" s="3">
        <v>2</v>
      </c>
      <c r="AE32" s="3">
        <v>6</v>
      </c>
      <c r="AF32" s="3">
        <v>0</v>
      </c>
      <c r="AG32" s="3">
        <v>0</v>
      </c>
      <c r="AH32" s="3">
        <v>0</v>
      </c>
    </row>
    <row r="33" spans="1:34" ht="15.75" thickBot="1" x14ac:dyDescent="0.3">
      <c r="A33" s="4" t="s">
        <v>45</v>
      </c>
      <c r="B33" s="4">
        <f>VLOOKUP(A33,Sheet1!$B$2:$C$107,2,FALSE)</f>
        <v>31032</v>
      </c>
      <c r="C33" s="4"/>
      <c r="D33" s="4"/>
      <c r="E33" s="3">
        <v>2</v>
      </c>
      <c r="F33" s="3">
        <v>0</v>
      </c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>
        <v>4077</v>
      </c>
      <c r="V33" s="6"/>
      <c r="W33" s="6"/>
      <c r="X33" s="3">
        <v>3498</v>
      </c>
      <c r="Y33" s="3">
        <v>4061</v>
      </c>
      <c r="Z33" s="3">
        <v>0</v>
      </c>
      <c r="AA33" s="3">
        <v>142</v>
      </c>
      <c r="AB33" s="3">
        <v>0</v>
      </c>
      <c r="AC33" s="3">
        <v>352</v>
      </c>
      <c r="AD33" s="3">
        <v>14</v>
      </c>
      <c r="AE33" s="3">
        <v>22</v>
      </c>
      <c r="AF33" s="3">
        <v>0</v>
      </c>
      <c r="AG33" s="3">
        <v>165</v>
      </c>
      <c r="AH33" s="3">
        <v>0</v>
      </c>
    </row>
    <row r="34" spans="1:34" ht="15.75" thickBot="1" x14ac:dyDescent="0.3">
      <c r="A34" s="4" t="s">
        <v>46</v>
      </c>
      <c r="B34" s="4">
        <f>VLOOKUP(A34,Sheet1!$B$2:$C$107,2,FALSE)</f>
        <v>31033</v>
      </c>
      <c r="C34" s="4" t="s">
        <v>126</v>
      </c>
      <c r="D34" s="4" t="s">
        <v>122</v>
      </c>
      <c r="E34" s="3">
        <v>2</v>
      </c>
      <c r="F34" s="3">
        <v>3</v>
      </c>
      <c r="G34" s="6">
        <v>164</v>
      </c>
      <c r="H34" s="6"/>
      <c r="I34" s="6"/>
      <c r="J34" s="6"/>
      <c r="K34" s="6">
        <v>4544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3">
        <v>4568</v>
      </c>
      <c r="Y34" s="3">
        <v>4529</v>
      </c>
      <c r="Z34" s="3">
        <v>151</v>
      </c>
      <c r="AA34" s="3">
        <v>1779</v>
      </c>
      <c r="AB34" s="3">
        <v>10</v>
      </c>
      <c r="AC34" s="3">
        <v>1</v>
      </c>
      <c r="AD34" s="3">
        <v>11</v>
      </c>
      <c r="AE34" s="3">
        <v>173</v>
      </c>
      <c r="AF34" s="3">
        <v>1</v>
      </c>
      <c r="AG34" s="3">
        <v>1</v>
      </c>
      <c r="AH34" s="3">
        <v>0</v>
      </c>
    </row>
    <row r="35" spans="1:34" ht="15.75" thickBot="1" x14ac:dyDescent="0.3">
      <c r="A35" s="4" t="s">
        <v>47</v>
      </c>
      <c r="B35" s="4">
        <f>VLOOKUP(A35,Sheet1!$B$2:$C$107,2,FALSE)</f>
        <v>31034</v>
      </c>
      <c r="C35" s="4"/>
      <c r="D35" s="4"/>
      <c r="E35" s="3">
        <v>0</v>
      </c>
      <c r="F35" s="3">
        <v>0</v>
      </c>
      <c r="G35" s="6"/>
      <c r="H35" s="6"/>
      <c r="I35" s="6">
        <v>1316</v>
      </c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3">
        <v>1014</v>
      </c>
      <c r="Y35" s="3">
        <v>1316</v>
      </c>
      <c r="Z35" s="3">
        <v>240</v>
      </c>
      <c r="AA35" s="3">
        <v>59</v>
      </c>
      <c r="AB35" s="3">
        <v>72</v>
      </c>
      <c r="AC35" s="3">
        <v>0</v>
      </c>
      <c r="AD35" s="3">
        <v>48</v>
      </c>
      <c r="AE35" s="3">
        <v>20</v>
      </c>
      <c r="AF35" s="3">
        <v>0</v>
      </c>
      <c r="AG35" s="3">
        <v>0</v>
      </c>
      <c r="AH35" s="3">
        <v>0</v>
      </c>
    </row>
    <row r="36" spans="1:34" ht="15.75" thickBot="1" x14ac:dyDescent="0.3">
      <c r="A36" s="4" t="s">
        <v>48</v>
      </c>
      <c r="B36" s="4">
        <f>VLOOKUP(A36,Sheet1!$B$2:$C$107,2,FALSE)</f>
        <v>31035</v>
      </c>
      <c r="C36" s="4"/>
      <c r="D36" s="4"/>
      <c r="E36" s="3">
        <v>0</v>
      </c>
      <c r="F36" s="3">
        <v>0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>
        <v>1807</v>
      </c>
      <c r="W36" s="6"/>
      <c r="X36" s="3">
        <v>185</v>
      </c>
      <c r="Y36" s="3">
        <v>1803</v>
      </c>
      <c r="Z36" s="3">
        <v>1925</v>
      </c>
      <c r="AA36" s="3">
        <v>2</v>
      </c>
      <c r="AB36" s="3">
        <v>0</v>
      </c>
      <c r="AC36" s="3">
        <v>0</v>
      </c>
      <c r="AD36" s="3">
        <v>2</v>
      </c>
      <c r="AE36" s="3">
        <v>12</v>
      </c>
      <c r="AF36" s="3">
        <v>0</v>
      </c>
      <c r="AG36" s="3">
        <v>0</v>
      </c>
      <c r="AH36" s="3">
        <v>0</v>
      </c>
    </row>
    <row r="37" spans="1:34" ht="15.75" thickBot="1" x14ac:dyDescent="0.3">
      <c r="A37" s="4" t="s">
        <v>49</v>
      </c>
      <c r="B37" s="4">
        <f>VLOOKUP(A37,Sheet1!$B$2:$C$107,2,FALSE)</f>
        <v>31036</v>
      </c>
      <c r="C37" s="4"/>
      <c r="D37" s="4"/>
      <c r="E37" s="3">
        <v>0</v>
      </c>
      <c r="F37" s="3">
        <v>0</v>
      </c>
      <c r="G37" s="6"/>
      <c r="H37" s="6"/>
      <c r="I37" s="6"/>
      <c r="J37" s="6"/>
      <c r="K37" s="6"/>
      <c r="L37" s="6"/>
      <c r="M37" s="6">
        <v>2832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3">
        <v>193</v>
      </c>
      <c r="Y37" s="3">
        <v>2802</v>
      </c>
      <c r="Z37" s="3">
        <v>1000</v>
      </c>
      <c r="AA37" s="3">
        <v>20</v>
      </c>
      <c r="AB37" s="3">
        <v>0</v>
      </c>
      <c r="AC37" s="3">
        <v>1</v>
      </c>
      <c r="AD37" s="3">
        <v>9</v>
      </c>
      <c r="AE37" s="3">
        <v>17</v>
      </c>
      <c r="AF37" s="3">
        <v>0</v>
      </c>
      <c r="AG37" s="3">
        <v>1</v>
      </c>
      <c r="AH37" s="3">
        <v>0</v>
      </c>
    </row>
    <row r="38" spans="1:34" ht="15.75" thickBot="1" x14ac:dyDescent="0.3">
      <c r="A38" s="4" t="s">
        <v>50</v>
      </c>
      <c r="B38" s="4">
        <f>VLOOKUP(A38,Sheet1!$B$2:$C$107,2,FALSE)</f>
        <v>31037</v>
      </c>
      <c r="C38" s="4"/>
      <c r="D38" s="4"/>
      <c r="E38" s="3">
        <v>3</v>
      </c>
      <c r="F38" s="3">
        <v>0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>
        <v>1352</v>
      </c>
      <c r="U38" s="6"/>
      <c r="V38" s="6"/>
      <c r="W38" s="6"/>
      <c r="X38" s="3">
        <v>1241</v>
      </c>
      <c r="Y38" s="3">
        <v>1345</v>
      </c>
      <c r="Z38" s="3">
        <v>9</v>
      </c>
      <c r="AA38" s="3">
        <v>4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</row>
    <row r="39" spans="1:34" ht="15.75" thickBot="1" x14ac:dyDescent="0.3">
      <c r="A39" s="4" t="s">
        <v>51</v>
      </c>
      <c r="B39" s="4">
        <f>VLOOKUP(A39,Sheet1!$B$2:$C$107,2,FALSE)</f>
        <v>31038</v>
      </c>
      <c r="C39" s="4"/>
      <c r="D39" s="4"/>
      <c r="E39" s="3">
        <v>1</v>
      </c>
      <c r="F39" s="3">
        <v>0</v>
      </c>
      <c r="G39" s="6"/>
      <c r="H39" s="6"/>
      <c r="I39" s="6"/>
      <c r="J39" s="6"/>
      <c r="K39" s="6"/>
      <c r="L39" s="6">
        <v>2698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3">
        <v>3206</v>
      </c>
      <c r="Y39" s="3">
        <v>2695</v>
      </c>
      <c r="Z39" s="3">
        <v>318</v>
      </c>
      <c r="AA39" s="3">
        <v>1436</v>
      </c>
      <c r="AB39" s="3">
        <v>0</v>
      </c>
      <c r="AC39" s="3">
        <v>0</v>
      </c>
      <c r="AD39" s="3">
        <v>268</v>
      </c>
      <c r="AE39" s="3">
        <v>125</v>
      </c>
      <c r="AF39" s="3">
        <v>4</v>
      </c>
      <c r="AG39" s="3">
        <v>2</v>
      </c>
      <c r="AH39" s="3">
        <v>0</v>
      </c>
    </row>
    <row r="40" spans="1:34" ht="15.75" thickBot="1" x14ac:dyDescent="0.3">
      <c r="A40" s="4" t="s">
        <v>52</v>
      </c>
      <c r="B40" s="4">
        <f>VLOOKUP(A40,Sheet1!$B$2:$C$107,2,FALSE)</f>
        <v>31039</v>
      </c>
      <c r="C40" s="4"/>
      <c r="D40" s="4"/>
      <c r="E40" s="3">
        <v>0</v>
      </c>
      <c r="F40" s="3">
        <v>0</v>
      </c>
      <c r="G40" s="6"/>
      <c r="H40" s="6">
        <v>0</v>
      </c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</row>
    <row r="41" spans="1:34" ht="15.75" thickBot="1" x14ac:dyDescent="0.3">
      <c r="A41" s="4" t="s">
        <v>53</v>
      </c>
      <c r="B41" s="4">
        <f>VLOOKUP(A41,Sheet1!$B$2:$C$107,2,FALSE)</f>
        <v>31040</v>
      </c>
      <c r="C41" s="4"/>
      <c r="D41" s="4"/>
      <c r="E41" s="3">
        <v>18</v>
      </c>
      <c r="F41" s="3">
        <v>0</v>
      </c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>
        <v>7268</v>
      </c>
      <c r="W41" s="6"/>
      <c r="X41" s="3">
        <v>6760</v>
      </c>
      <c r="Y41" s="3">
        <v>7278</v>
      </c>
      <c r="Z41" s="3">
        <v>0</v>
      </c>
      <c r="AA41" s="3">
        <v>38</v>
      </c>
      <c r="AB41" s="3">
        <v>0</v>
      </c>
      <c r="AC41" s="3">
        <v>29</v>
      </c>
      <c r="AD41" s="3">
        <v>18</v>
      </c>
      <c r="AE41" s="3">
        <v>77</v>
      </c>
      <c r="AF41" s="3">
        <v>4</v>
      </c>
      <c r="AG41" s="3">
        <v>2</v>
      </c>
      <c r="AH41" s="3">
        <v>0</v>
      </c>
    </row>
    <row r="42" spans="1:34" ht="15.75" thickBot="1" x14ac:dyDescent="0.3">
      <c r="A42" s="4" t="s">
        <v>54</v>
      </c>
      <c r="B42" s="4">
        <f>VLOOKUP(A42,Sheet1!$B$2:$C$107,2,FALSE)</f>
        <v>31041</v>
      </c>
      <c r="C42" s="4" t="s">
        <v>136</v>
      </c>
      <c r="D42" s="4" t="s">
        <v>122</v>
      </c>
      <c r="E42" s="3">
        <v>114</v>
      </c>
      <c r="F42" s="3">
        <v>10</v>
      </c>
      <c r="G42" s="6">
        <v>1440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>
        <v>13931</v>
      </c>
      <c r="W42" s="6"/>
      <c r="X42" s="3">
        <v>8501</v>
      </c>
      <c r="Y42" s="3">
        <v>12901</v>
      </c>
      <c r="Z42" s="3">
        <v>1300</v>
      </c>
      <c r="AA42" s="3">
        <v>475</v>
      </c>
      <c r="AB42" s="3">
        <v>130</v>
      </c>
      <c r="AC42" s="3">
        <v>426</v>
      </c>
      <c r="AD42" s="3">
        <v>237</v>
      </c>
      <c r="AE42" s="3">
        <v>753</v>
      </c>
      <c r="AF42" s="3">
        <v>63</v>
      </c>
      <c r="AG42" s="3">
        <v>141</v>
      </c>
      <c r="AH42" s="3">
        <v>0</v>
      </c>
    </row>
    <row r="43" spans="1:34" ht="15.75" thickBot="1" x14ac:dyDescent="0.3">
      <c r="A43" s="4" t="s">
        <v>55</v>
      </c>
      <c r="B43" s="4">
        <f>VLOOKUP(A43,Sheet1!$B$2:$C$107,2,FALSE)</f>
        <v>31042</v>
      </c>
      <c r="C43" s="4" t="s">
        <v>136</v>
      </c>
      <c r="D43" s="4" t="s">
        <v>122</v>
      </c>
      <c r="E43" s="3">
        <v>7</v>
      </c>
      <c r="F43" s="3">
        <v>10</v>
      </c>
      <c r="G43" s="6">
        <v>634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>
        <v>1304</v>
      </c>
      <c r="W43" s="6"/>
      <c r="X43" s="3">
        <v>1343</v>
      </c>
      <c r="Y43" s="3">
        <v>1286</v>
      </c>
      <c r="Z43" s="3">
        <v>614</v>
      </c>
      <c r="AA43" s="3">
        <v>8</v>
      </c>
      <c r="AB43" s="3">
        <v>10</v>
      </c>
      <c r="AC43" s="3">
        <v>0</v>
      </c>
      <c r="AD43" s="3">
        <v>1</v>
      </c>
      <c r="AE43" s="3">
        <v>10</v>
      </c>
      <c r="AF43" s="3">
        <v>2</v>
      </c>
      <c r="AG43" s="3">
        <v>0</v>
      </c>
      <c r="AH43" s="3">
        <v>0</v>
      </c>
    </row>
    <row r="44" spans="1:34" ht="15.75" thickBot="1" x14ac:dyDescent="0.3">
      <c r="A44" s="4" t="s">
        <v>56</v>
      </c>
      <c r="B44" s="4">
        <f>VLOOKUP(A44,Sheet1!$B$2:$C$107,2,FALSE)</f>
        <v>31043</v>
      </c>
      <c r="C44" s="4"/>
      <c r="D44" s="4"/>
      <c r="E44" s="3">
        <v>10</v>
      </c>
      <c r="F44" s="3">
        <v>0</v>
      </c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>
        <v>1036</v>
      </c>
      <c r="W44" s="6"/>
      <c r="X44" s="3">
        <v>879</v>
      </c>
      <c r="Y44" s="3">
        <v>1024</v>
      </c>
      <c r="Z44" s="3">
        <v>0</v>
      </c>
      <c r="AA44" s="3">
        <v>2</v>
      </c>
      <c r="AB44" s="3">
        <v>0</v>
      </c>
      <c r="AC44" s="3">
        <v>0</v>
      </c>
      <c r="AD44" s="3">
        <v>0</v>
      </c>
      <c r="AE44" s="3">
        <v>59</v>
      </c>
      <c r="AF44" s="3">
        <v>0</v>
      </c>
      <c r="AG44" s="3">
        <v>0</v>
      </c>
      <c r="AH44" s="3">
        <v>0</v>
      </c>
    </row>
    <row r="45" spans="1:34" ht="15.75" thickBot="1" x14ac:dyDescent="0.3">
      <c r="A45" s="4" t="s">
        <v>57</v>
      </c>
      <c r="B45" s="4">
        <f>VLOOKUP(A45,Sheet1!$B$2:$C$107,2,FALSE)</f>
        <v>31044</v>
      </c>
      <c r="C45" s="4"/>
      <c r="D45" s="4"/>
      <c r="E45" s="3">
        <v>0</v>
      </c>
      <c r="F45" s="3">
        <v>0</v>
      </c>
      <c r="G45" s="6">
        <v>30</v>
      </c>
      <c r="H45" s="6"/>
      <c r="I45" s="6">
        <v>1166</v>
      </c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3">
        <v>881</v>
      </c>
      <c r="Y45" s="3">
        <v>1166</v>
      </c>
      <c r="Z45" s="3">
        <v>27</v>
      </c>
      <c r="AA45" s="3">
        <v>110</v>
      </c>
      <c r="AB45" s="3">
        <v>3</v>
      </c>
      <c r="AC45" s="3">
        <v>0</v>
      </c>
      <c r="AD45" s="3">
        <v>703</v>
      </c>
      <c r="AE45" s="3">
        <v>0</v>
      </c>
      <c r="AF45" s="3">
        <v>0</v>
      </c>
      <c r="AG45" s="3">
        <v>0</v>
      </c>
      <c r="AH45" s="3">
        <v>0</v>
      </c>
    </row>
    <row r="46" spans="1:34" ht="15.75" thickBot="1" x14ac:dyDescent="0.3">
      <c r="A46" s="4" t="s">
        <v>58</v>
      </c>
      <c r="B46" s="4">
        <f>VLOOKUP(A46,Sheet1!$B$2:$C$107,2,FALSE)</f>
        <v>31045</v>
      </c>
      <c r="C46" s="4"/>
      <c r="D46" s="4"/>
      <c r="E46" s="3">
        <v>2</v>
      </c>
      <c r="F46" s="3">
        <v>0</v>
      </c>
      <c r="G46" s="6"/>
      <c r="H46" s="6"/>
      <c r="I46" s="6"/>
      <c r="J46" s="6"/>
      <c r="K46" s="6"/>
      <c r="L46" s="6"/>
      <c r="M46" s="6">
        <v>376</v>
      </c>
      <c r="N46" s="6"/>
      <c r="O46" s="6"/>
      <c r="P46" s="6"/>
      <c r="Q46" s="6"/>
      <c r="R46" s="6"/>
      <c r="S46" s="6"/>
      <c r="T46" s="6"/>
      <c r="U46" s="6"/>
      <c r="V46" s="6"/>
      <c r="W46" s="6"/>
      <c r="X46" s="3">
        <v>27</v>
      </c>
      <c r="Y46" s="3">
        <v>359</v>
      </c>
      <c r="Z46" s="3">
        <v>1</v>
      </c>
      <c r="AA46" s="3">
        <v>4</v>
      </c>
      <c r="AB46" s="3">
        <v>0</v>
      </c>
      <c r="AC46" s="3">
        <v>0</v>
      </c>
      <c r="AD46" s="3">
        <v>3</v>
      </c>
      <c r="AE46" s="3">
        <v>0</v>
      </c>
      <c r="AF46" s="3">
        <v>0</v>
      </c>
      <c r="AG46" s="3">
        <v>8</v>
      </c>
      <c r="AH46" s="3">
        <v>0</v>
      </c>
    </row>
    <row r="47" spans="1:34" ht="15.75" thickBot="1" x14ac:dyDescent="0.3">
      <c r="A47" s="4" t="s">
        <v>59</v>
      </c>
      <c r="B47" s="4">
        <f>VLOOKUP(A47,Sheet1!$B$2:$C$107,2,FALSE)</f>
        <v>31046</v>
      </c>
      <c r="C47" s="4"/>
      <c r="D47" s="4"/>
      <c r="E47" s="3">
        <v>6</v>
      </c>
      <c r="F47" s="3">
        <v>0</v>
      </c>
      <c r="G47" s="6"/>
      <c r="H47" s="6"/>
      <c r="I47" s="6"/>
      <c r="J47" s="6">
        <v>1111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3">
        <v>145</v>
      </c>
      <c r="Y47" s="3">
        <v>1103</v>
      </c>
      <c r="Z47" s="3">
        <v>921</v>
      </c>
      <c r="AA47" s="3">
        <v>2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</row>
    <row r="48" spans="1:34" ht="15.75" thickBot="1" x14ac:dyDescent="0.3">
      <c r="A48" s="4" t="s">
        <v>60</v>
      </c>
      <c r="B48" s="4">
        <f>VLOOKUP(A48,Sheet1!$B$2:$C$107,2,FALSE)</f>
        <v>31047</v>
      </c>
      <c r="C48" s="4"/>
      <c r="D48" s="4"/>
      <c r="E48" s="3">
        <v>3</v>
      </c>
      <c r="F48" s="3">
        <v>0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>
        <v>1301</v>
      </c>
      <c r="W48" s="6"/>
      <c r="X48" s="3">
        <v>1867</v>
      </c>
      <c r="Y48" s="3">
        <v>1298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</row>
    <row r="49" spans="1:34" ht="15.75" thickBot="1" x14ac:dyDescent="0.3">
      <c r="A49" s="4" t="s">
        <v>61</v>
      </c>
      <c r="B49" s="4">
        <f>VLOOKUP(A49,Sheet1!$B$2:$C$107,2,FALSE)</f>
        <v>31048</v>
      </c>
      <c r="C49" s="4" t="s">
        <v>134</v>
      </c>
      <c r="D49" s="4" t="s">
        <v>122</v>
      </c>
      <c r="E49" s="3">
        <v>5</v>
      </c>
      <c r="F49" s="3">
        <v>12</v>
      </c>
      <c r="G49" s="6">
        <v>93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>
        <v>4754</v>
      </c>
      <c r="T49" s="6"/>
      <c r="U49" s="6"/>
      <c r="V49" s="6"/>
      <c r="W49" s="6"/>
      <c r="X49" s="3">
        <v>311</v>
      </c>
      <c r="Y49" s="3">
        <v>4746</v>
      </c>
      <c r="Z49" s="3">
        <v>59</v>
      </c>
      <c r="AA49" s="3">
        <v>5037</v>
      </c>
      <c r="AB49" s="3">
        <v>22</v>
      </c>
      <c r="AC49" s="3">
        <v>0</v>
      </c>
      <c r="AD49" s="3">
        <v>44</v>
      </c>
      <c r="AE49" s="3">
        <v>185</v>
      </c>
      <c r="AF49" s="3">
        <v>3</v>
      </c>
      <c r="AG49" s="3">
        <v>40</v>
      </c>
      <c r="AH49" s="3">
        <v>0</v>
      </c>
    </row>
    <row r="50" spans="1:34" ht="15.75" thickBot="1" x14ac:dyDescent="0.3">
      <c r="A50" s="4" t="s">
        <v>62</v>
      </c>
      <c r="B50" s="4">
        <f>VLOOKUP(A50,Sheet1!$B$2:$C$107,2,FALSE)</f>
        <v>31049</v>
      </c>
      <c r="C50" s="4"/>
      <c r="D50" s="4"/>
      <c r="E50" s="3">
        <v>2</v>
      </c>
      <c r="F50" s="3">
        <v>0</v>
      </c>
      <c r="G50" s="6"/>
      <c r="H50" s="6"/>
      <c r="I50" s="6"/>
      <c r="J50" s="6"/>
      <c r="K50" s="6"/>
      <c r="L50" s="6"/>
      <c r="M50" s="6">
        <v>1148</v>
      </c>
      <c r="N50" s="6"/>
      <c r="O50" s="6"/>
      <c r="P50" s="6"/>
      <c r="Q50" s="6"/>
      <c r="R50" s="6"/>
      <c r="S50" s="6"/>
      <c r="T50" s="6"/>
      <c r="U50" s="6"/>
      <c r="V50" s="6"/>
      <c r="W50" s="6"/>
      <c r="X50" s="3">
        <v>996</v>
      </c>
      <c r="Y50" s="3">
        <v>1146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</row>
    <row r="51" spans="1:34" ht="15.75" thickBot="1" x14ac:dyDescent="0.3">
      <c r="A51" s="4" t="s">
        <v>63</v>
      </c>
      <c r="B51" s="4">
        <f>VLOOKUP(A51,Sheet1!$B$2:$C$107,2,FALSE)</f>
        <v>31050</v>
      </c>
      <c r="C51" s="4" t="s">
        <v>124</v>
      </c>
      <c r="D51" s="4" t="s">
        <v>122</v>
      </c>
      <c r="E51" s="3">
        <v>3192</v>
      </c>
      <c r="F51" s="3">
        <v>84</v>
      </c>
      <c r="G51" s="6">
        <v>5265</v>
      </c>
      <c r="H51" s="6">
        <v>139107</v>
      </c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3">
        <v>150915</v>
      </c>
      <c r="Y51" s="3">
        <v>127652</v>
      </c>
      <c r="Z51" s="3">
        <v>3428</v>
      </c>
      <c r="AA51" s="3">
        <v>5156</v>
      </c>
      <c r="AB51" s="3">
        <v>1753</v>
      </c>
      <c r="AC51" s="3">
        <v>21983</v>
      </c>
      <c r="AD51" s="3">
        <v>3107</v>
      </c>
      <c r="AE51" s="3">
        <v>9771</v>
      </c>
      <c r="AF51" s="3">
        <v>29</v>
      </c>
      <c r="AG51" s="3">
        <v>274</v>
      </c>
      <c r="AH51" s="3">
        <v>0</v>
      </c>
    </row>
    <row r="52" spans="1:34" ht="15.75" thickBot="1" x14ac:dyDescent="0.3">
      <c r="A52" s="4" t="s">
        <v>64</v>
      </c>
      <c r="B52" s="4">
        <f>VLOOKUP(A52,Sheet1!$B$2:$C$107,2,FALSE)</f>
        <v>31051</v>
      </c>
      <c r="C52" s="4"/>
      <c r="D52" s="4"/>
      <c r="E52" s="3">
        <v>7</v>
      </c>
      <c r="F52" s="3">
        <v>0</v>
      </c>
      <c r="G52" s="6">
        <v>1</v>
      </c>
      <c r="H52" s="6"/>
      <c r="I52" s="6"/>
      <c r="J52" s="6"/>
      <c r="K52" s="6"/>
      <c r="L52" s="6"/>
      <c r="M52" s="6">
        <v>1207</v>
      </c>
      <c r="N52" s="6"/>
      <c r="O52" s="6"/>
      <c r="P52" s="6"/>
      <c r="Q52" s="6"/>
      <c r="R52" s="6"/>
      <c r="S52" s="6"/>
      <c r="T52" s="6"/>
      <c r="U52" s="6"/>
      <c r="V52" s="6"/>
      <c r="W52" s="6"/>
      <c r="X52" s="3">
        <v>1043</v>
      </c>
      <c r="Y52" s="3">
        <v>1191</v>
      </c>
      <c r="Z52" s="3">
        <v>0</v>
      </c>
      <c r="AA52" s="3">
        <v>4</v>
      </c>
      <c r="AB52" s="3">
        <v>1</v>
      </c>
      <c r="AC52" s="3">
        <v>0</v>
      </c>
      <c r="AD52" s="3">
        <v>5</v>
      </c>
      <c r="AE52" s="3">
        <v>0</v>
      </c>
      <c r="AF52" s="3">
        <v>0</v>
      </c>
      <c r="AG52" s="3">
        <v>0</v>
      </c>
      <c r="AH52" s="3">
        <v>0</v>
      </c>
    </row>
    <row r="53" spans="1:34" ht="15.75" thickBot="1" x14ac:dyDescent="0.3">
      <c r="A53" s="4" t="s">
        <v>65</v>
      </c>
      <c r="B53" s="4">
        <f>VLOOKUP(A53,Sheet1!$B$2:$C$107,2,FALSE)</f>
        <v>31052</v>
      </c>
      <c r="C53" s="4"/>
      <c r="D53" s="4"/>
      <c r="E53" s="3">
        <v>4</v>
      </c>
      <c r="F53" s="3">
        <v>0</v>
      </c>
      <c r="G53" s="6"/>
      <c r="H53" s="6"/>
      <c r="I53" s="6">
        <v>4431</v>
      </c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3">
        <v>5796</v>
      </c>
      <c r="Y53" s="3">
        <v>4416</v>
      </c>
      <c r="Z53" s="3">
        <v>144</v>
      </c>
      <c r="AA53" s="3">
        <v>525</v>
      </c>
      <c r="AB53" s="3">
        <v>64</v>
      </c>
      <c r="AC53" s="3">
        <v>80</v>
      </c>
      <c r="AD53" s="3">
        <v>3811</v>
      </c>
      <c r="AE53" s="3">
        <v>93</v>
      </c>
      <c r="AF53" s="3">
        <v>6</v>
      </c>
      <c r="AG53" s="3">
        <v>5</v>
      </c>
      <c r="AH53" s="3">
        <v>0</v>
      </c>
    </row>
    <row r="54" spans="1:34" ht="15.75" thickBot="1" x14ac:dyDescent="0.3">
      <c r="A54" s="4" t="s">
        <v>66</v>
      </c>
      <c r="B54" s="4">
        <f>VLOOKUP(A54,Sheet1!$B$2:$C$107,2,FALSE)</f>
        <v>31053</v>
      </c>
      <c r="C54" s="4"/>
      <c r="D54" s="4"/>
      <c r="E54" s="3">
        <v>32</v>
      </c>
      <c r="F54" s="3">
        <v>0</v>
      </c>
      <c r="G54" s="6">
        <v>30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>
        <v>2877</v>
      </c>
      <c r="W54" s="6"/>
      <c r="X54" s="3">
        <v>3061</v>
      </c>
      <c r="Y54" s="3">
        <v>2827</v>
      </c>
      <c r="Z54" s="3">
        <v>21</v>
      </c>
      <c r="AA54" s="3">
        <v>7</v>
      </c>
      <c r="AB54" s="3">
        <v>9</v>
      </c>
      <c r="AC54" s="3">
        <v>0</v>
      </c>
      <c r="AD54" s="3">
        <v>10</v>
      </c>
      <c r="AE54" s="3">
        <v>84</v>
      </c>
      <c r="AF54" s="3">
        <v>1</v>
      </c>
      <c r="AG54" s="3">
        <v>0</v>
      </c>
      <c r="AH54" s="3">
        <v>0</v>
      </c>
    </row>
    <row r="55" spans="1:34" ht="15.75" thickBot="1" x14ac:dyDescent="0.3">
      <c r="A55" s="4" t="s">
        <v>67</v>
      </c>
      <c r="B55" s="4">
        <f>VLOOKUP(A55,Sheet1!$B$2:$C$107,2,FALSE)</f>
        <v>31054</v>
      </c>
      <c r="C55" s="4"/>
      <c r="D55" s="4"/>
      <c r="E55" s="3">
        <v>4</v>
      </c>
      <c r="F55" s="3">
        <v>0</v>
      </c>
      <c r="G55" s="6"/>
      <c r="H55" s="6"/>
      <c r="I55" s="6"/>
      <c r="J55" s="6">
        <v>684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3">
        <v>345</v>
      </c>
      <c r="Y55" s="3">
        <v>680</v>
      </c>
      <c r="Z55" s="3">
        <v>0</v>
      </c>
      <c r="AA55" s="3">
        <v>2</v>
      </c>
      <c r="AB55" s="3">
        <v>0</v>
      </c>
      <c r="AC55" s="3">
        <v>0</v>
      </c>
      <c r="AD55" s="3">
        <v>706</v>
      </c>
      <c r="AE55" s="3">
        <v>7</v>
      </c>
      <c r="AF55" s="3">
        <v>0</v>
      </c>
      <c r="AG55" s="3">
        <v>0</v>
      </c>
      <c r="AH55" s="3">
        <v>0</v>
      </c>
    </row>
    <row r="56" spans="1:34" ht="15.75" thickBot="1" x14ac:dyDescent="0.3">
      <c r="A56" s="4" t="s">
        <v>68</v>
      </c>
      <c r="B56" s="4">
        <f>VLOOKUP(A56,Sheet1!$B$2:$C$107,2,FALSE)</f>
        <v>31055</v>
      </c>
      <c r="C56" s="4"/>
      <c r="D56" s="4"/>
      <c r="E56" s="3">
        <v>0</v>
      </c>
      <c r="F56" s="3">
        <v>0</v>
      </c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>
        <v>1263</v>
      </c>
      <c r="T56" s="6"/>
      <c r="U56" s="6"/>
      <c r="V56" s="6"/>
      <c r="W56" s="6"/>
      <c r="X56" s="3">
        <v>2251</v>
      </c>
      <c r="Y56" s="3">
        <v>1261</v>
      </c>
      <c r="Z56" s="3">
        <v>0</v>
      </c>
      <c r="AA56" s="3">
        <v>148</v>
      </c>
      <c r="AB56" s="3">
        <v>0</v>
      </c>
      <c r="AC56" s="3">
        <v>0</v>
      </c>
      <c r="AD56" s="3">
        <v>0</v>
      </c>
      <c r="AE56" s="3">
        <v>0</v>
      </c>
      <c r="AF56" s="3">
        <v>2</v>
      </c>
      <c r="AG56" s="3">
        <v>32</v>
      </c>
      <c r="AH56" s="3">
        <v>0</v>
      </c>
    </row>
    <row r="57" spans="1:34" ht="15.75" thickBot="1" x14ac:dyDescent="0.3">
      <c r="A57" s="4" t="s">
        <v>69</v>
      </c>
      <c r="B57" s="4">
        <f>VLOOKUP(A57,Sheet1!$B$2:$C$107,2,FALSE)</f>
        <v>31056</v>
      </c>
      <c r="C57" s="4" t="s">
        <v>128</v>
      </c>
      <c r="D57" s="4" t="s">
        <v>122</v>
      </c>
      <c r="E57" s="3">
        <v>81</v>
      </c>
      <c r="F57" s="3">
        <v>367</v>
      </c>
      <c r="G57" s="6">
        <v>3688</v>
      </c>
      <c r="H57" s="6"/>
      <c r="I57" s="6"/>
      <c r="J57" s="6"/>
      <c r="K57" s="6"/>
      <c r="L57" s="6"/>
      <c r="M57" s="6">
        <v>3354</v>
      </c>
      <c r="N57" s="6"/>
      <c r="O57" s="6"/>
      <c r="P57" s="6"/>
      <c r="Q57" s="6"/>
      <c r="R57" s="6"/>
      <c r="S57" s="6"/>
      <c r="T57" s="6"/>
      <c r="U57" s="6"/>
      <c r="V57" s="6"/>
      <c r="W57" s="6"/>
      <c r="X57" s="3">
        <v>1801</v>
      </c>
      <c r="Y57" s="3">
        <v>3250</v>
      </c>
      <c r="Z57" s="3">
        <v>2855</v>
      </c>
      <c r="AA57" s="3">
        <v>8</v>
      </c>
      <c r="AB57" s="3">
        <v>466</v>
      </c>
      <c r="AC57" s="3">
        <v>29</v>
      </c>
      <c r="AD57" s="3">
        <v>15</v>
      </c>
      <c r="AE57" s="3">
        <v>99</v>
      </c>
      <c r="AF57" s="3">
        <v>177</v>
      </c>
      <c r="AG57" s="3">
        <v>0</v>
      </c>
      <c r="AH57" s="3">
        <v>0</v>
      </c>
    </row>
    <row r="58" spans="1:34" ht="15.75" thickBot="1" x14ac:dyDescent="0.3">
      <c r="A58" s="4" t="s">
        <v>70</v>
      </c>
      <c r="B58" s="4">
        <f>VLOOKUP(A58,Sheet1!$B$2:$C$107,2,FALSE)</f>
        <v>31057</v>
      </c>
      <c r="C58" s="4"/>
      <c r="D58" s="4"/>
      <c r="E58" s="3">
        <v>14</v>
      </c>
      <c r="F58" s="3">
        <v>0</v>
      </c>
      <c r="G58" s="6"/>
      <c r="H58" s="6"/>
      <c r="I58" s="6"/>
      <c r="J58" s="6"/>
      <c r="K58" s="6"/>
      <c r="L58" s="6"/>
      <c r="M58" s="6">
        <v>2289</v>
      </c>
      <c r="N58" s="6"/>
      <c r="O58" s="6"/>
      <c r="P58" s="6"/>
      <c r="Q58" s="6"/>
      <c r="R58" s="6"/>
      <c r="S58" s="6"/>
      <c r="T58" s="6"/>
      <c r="U58" s="6"/>
      <c r="V58" s="6"/>
      <c r="W58" s="6"/>
      <c r="X58" s="3">
        <v>1971</v>
      </c>
      <c r="Y58" s="3">
        <v>2265</v>
      </c>
      <c r="Z58" s="3">
        <v>0</v>
      </c>
      <c r="AA58" s="3">
        <v>5</v>
      </c>
      <c r="AB58" s="3">
        <v>0</v>
      </c>
      <c r="AC58" s="3">
        <v>0</v>
      </c>
      <c r="AD58" s="3">
        <v>3</v>
      </c>
      <c r="AE58" s="3">
        <v>0</v>
      </c>
      <c r="AF58" s="3">
        <v>0</v>
      </c>
      <c r="AG58" s="3">
        <v>2</v>
      </c>
      <c r="AH58" s="3">
        <v>0</v>
      </c>
    </row>
    <row r="59" spans="1:34" ht="15.75" thickBot="1" x14ac:dyDescent="0.3">
      <c r="A59" s="4" t="s">
        <v>71</v>
      </c>
      <c r="B59" s="4">
        <f>VLOOKUP(A59,Sheet1!$B$2:$C$107,2,FALSE)</f>
        <v>31058</v>
      </c>
      <c r="C59" s="4"/>
      <c r="D59" s="4"/>
      <c r="E59" s="3">
        <v>29</v>
      </c>
      <c r="F59" s="3">
        <v>0</v>
      </c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>
        <v>4841</v>
      </c>
      <c r="W59" s="6"/>
      <c r="X59" s="3">
        <v>5544</v>
      </c>
      <c r="Y59" s="3">
        <v>4749</v>
      </c>
      <c r="Z59" s="3">
        <v>635</v>
      </c>
      <c r="AA59" s="3">
        <v>49</v>
      </c>
      <c r="AB59" s="3">
        <v>153</v>
      </c>
      <c r="AC59" s="3">
        <v>2</v>
      </c>
      <c r="AD59" s="3">
        <v>8</v>
      </c>
      <c r="AE59" s="3">
        <v>31</v>
      </c>
      <c r="AF59" s="3">
        <v>5</v>
      </c>
      <c r="AG59" s="3">
        <v>1</v>
      </c>
      <c r="AH59" s="3">
        <v>0</v>
      </c>
    </row>
    <row r="60" spans="1:34" ht="15.75" thickBot="1" x14ac:dyDescent="0.3">
      <c r="A60" s="4" t="s">
        <v>72</v>
      </c>
      <c r="B60" s="4">
        <f>VLOOKUP(A60,Sheet1!$B$2:$C$107,2,FALSE)</f>
        <v>31059</v>
      </c>
      <c r="C60" s="4" t="s">
        <v>129</v>
      </c>
      <c r="D60" s="4" t="s">
        <v>130</v>
      </c>
      <c r="E60" s="3">
        <v>74</v>
      </c>
      <c r="F60" s="3">
        <v>102</v>
      </c>
      <c r="G60" s="6"/>
      <c r="H60" s="6"/>
      <c r="I60" s="6"/>
      <c r="J60" s="6"/>
      <c r="K60" s="6"/>
      <c r="L60" s="6"/>
      <c r="M60" s="6"/>
      <c r="N60" s="6">
        <v>8639</v>
      </c>
      <c r="O60" s="6">
        <v>10121</v>
      </c>
      <c r="P60" s="6"/>
      <c r="Q60" s="6"/>
      <c r="R60" s="6"/>
      <c r="S60" s="6"/>
      <c r="T60" s="6"/>
      <c r="U60" s="6"/>
      <c r="V60" s="6"/>
      <c r="W60" s="6"/>
      <c r="X60" s="3">
        <v>2505</v>
      </c>
      <c r="Y60" s="3">
        <v>8120</v>
      </c>
      <c r="Z60" s="3">
        <v>795</v>
      </c>
      <c r="AA60" s="3">
        <v>329</v>
      </c>
      <c r="AB60" s="3">
        <v>447</v>
      </c>
      <c r="AC60" s="3">
        <v>646</v>
      </c>
      <c r="AD60" s="3">
        <v>8777</v>
      </c>
      <c r="AE60" s="3">
        <v>717</v>
      </c>
      <c r="AF60" s="3">
        <v>66</v>
      </c>
      <c r="AG60" s="3">
        <v>50</v>
      </c>
      <c r="AH60" s="3">
        <v>0</v>
      </c>
    </row>
    <row r="61" spans="1:34" ht="15.75" thickBot="1" x14ac:dyDescent="0.3">
      <c r="A61" s="4" t="s">
        <v>73</v>
      </c>
      <c r="B61" s="4">
        <f>VLOOKUP(A61,Sheet1!$B$2:$C$107,2,FALSE)</f>
        <v>31060</v>
      </c>
      <c r="C61" s="4"/>
      <c r="D61" s="4"/>
      <c r="E61" s="3">
        <v>0</v>
      </c>
      <c r="F61" s="3">
        <v>0</v>
      </c>
      <c r="G61" s="6"/>
      <c r="H61" s="6"/>
      <c r="I61" s="6"/>
      <c r="J61" s="6"/>
      <c r="K61" s="6"/>
      <c r="L61" s="6"/>
      <c r="M61" s="6">
        <v>487</v>
      </c>
      <c r="N61" s="6"/>
      <c r="O61" s="6"/>
      <c r="P61" s="6"/>
      <c r="Q61" s="6"/>
      <c r="R61" s="6"/>
      <c r="S61" s="6"/>
      <c r="T61" s="6"/>
      <c r="U61" s="6"/>
      <c r="V61" s="6"/>
      <c r="W61" s="6"/>
      <c r="X61" s="3">
        <v>439</v>
      </c>
      <c r="Y61" s="3">
        <v>484</v>
      </c>
      <c r="Z61" s="3">
        <v>0</v>
      </c>
      <c r="AA61" s="3">
        <v>2</v>
      </c>
      <c r="AB61" s="3">
        <v>0</v>
      </c>
      <c r="AC61" s="3">
        <v>0</v>
      </c>
      <c r="AD61" s="3">
        <v>1</v>
      </c>
      <c r="AE61" s="3">
        <v>0</v>
      </c>
      <c r="AF61" s="3">
        <v>1</v>
      </c>
      <c r="AG61" s="3">
        <v>0</v>
      </c>
      <c r="AH61" s="3">
        <v>0</v>
      </c>
    </row>
    <row r="62" spans="1:34" ht="15.75" thickBot="1" x14ac:dyDescent="0.3">
      <c r="A62" s="4" t="s">
        <v>74</v>
      </c>
      <c r="B62" s="4">
        <f>VLOOKUP(A62,Sheet1!$B$2:$C$107,2,FALSE)</f>
        <v>31061</v>
      </c>
      <c r="C62" s="4"/>
      <c r="D62" s="4"/>
      <c r="E62" s="3">
        <v>4</v>
      </c>
      <c r="F62" s="3">
        <v>0</v>
      </c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>
        <v>1125</v>
      </c>
      <c r="W62" s="6"/>
      <c r="X62" s="3">
        <v>853</v>
      </c>
      <c r="Y62" s="3">
        <v>1111</v>
      </c>
      <c r="Z62" s="3">
        <v>0</v>
      </c>
      <c r="AA62" s="3">
        <v>6</v>
      </c>
      <c r="AB62" s="3">
        <v>0</v>
      </c>
      <c r="AC62" s="3">
        <v>0</v>
      </c>
      <c r="AD62" s="3">
        <v>3</v>
      </c>
      <c r="AE62" s="3">
        <v>0</v>
      </c>
      <c r="AF62" s="3">
        <v>1</v>
      </c>
      <c r="AG62" s="3">
        <v>0</v>
      </c>
      <c r="AH62" s="3">
        <v>0</v>
      </c>
    </row>
    <row r="63" spans="1:34" ht="15.75" thickBot="1" x14ac:dyDescent="0.3">
      <c r="A63" s="4" t="s">
        <v>75</v>
      </c>
      <c r="B63" s="4">
        <f>VLOOKUP(A63,Sheet1!$B$2:$C$107,2,FALSE)</f>
        <v>31062</v>
      </c>
      <c r="C63" s="4"/>
      <c r="D63" s="4"/>
      <c r="E63" s="3">
        <v>0</v>
      </c>
      <c r="F63" s="3">
        <v>0</v>
      </c>
      <c r="G63" s="6">
        <v>5</v>
      </c>
      <c r="H63" s="6"/>
      <c r="I63" s="6">
        <v>1166</v>
      </c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3">
        <v>910</v>
      </c>
      <c r="Y63" s="3">
        <v>1166</v>
      </c>
      <c r="Z63" s="3">
        <v>3</v>
      </c>
      <c r="AA63" s="3">
        <v>410</v>
      </c>
      <c r="AB63" s="3">
        <v>2</v>
      </c>
      <c r="AC63" s="3">
        <v>108</v>
      </c>
      <c r="AD63" s="3">
        <v>29</v>
      </c>
      <c r="AE63" s="3">
        <v>0</v>
      </c>
      <c r="AF63" s="3">
        <v>0</v>
      </c>
      <c r="AG63" s="3">
        <v>0</v>
      </c>
      <c r="AH63" s="3">
        <v>0</v>
      </c>
    </row>
    <row r="64" spans="1:34" ht="15.75" thickBot="1" x14ac:dyDescent="0.3">
      <c r="A64" s="4" t="s">
        <v>76</v>
      </c>
      <c r="B64" s="4">
        <f>VLOOKUP(A64,Sheet1!$B$2:$C$107,2,FALSE)</f>
        <v>31063</v>
      </c>
      <c r="C64" s="4"/>
      <c r="D64" s="4"/>
      <c r="E64" s="3">
        <v>0</v>
      </c>
      <c r="F64" s="3">
        <v>0</v>
      </c>
      <c r="G64" s="6"/>
      <c r="H64" s="6"/>
      <c r="I64" s="6"/>
      <c r="J64" s="6"/>
      <c r="K64" s="6">
        <v>1774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3">
        <v>212</v>
      </c>
      <c r="Y64" s="3">
        <v>1768</v>
      </c>
      <c r="Z64" s="3">
        <v>1312</v>
      </c>
      <c r="AA64" s="3">
        <v>3</v>
      </c>
      <c r="AB64" s="3">
        <v>0</v>
      </c>
      <c r="AC64" s="3">
        <v>0</v>
      </c>
      <c r="AD64" s="3">
        <v>1</v>
      </c>
      <c r="AE64" s="3">
        <v>0</v>
      </c>
      <c r="AF64" s="3">
        <v>2</v>
      </c>
      <c r="AG64" s="3">
        <v>3</v>
      </c>
      <c r="AH64" s="3">
        <v>0</v>
      </c>
    </row>
    <row r="65" spans="1:34" ht="15.75" thickBot="1" x14ac:dyDescent="0.3">
      <c r="A65" s="4" t="s">
        <v>77</v>
      </c>
      <c r="B65" s="4">
        <f>VLOOKUP(A65,Sheet1!$B$2:$C$107,2,FALSE)</f>
        <v>31065</v>
      </c>
      <c r="C65" s="4"/>
      <c r="D65" s="4"/>
      <c r="E65" s="3">
        <v>5</v>
      </c>
      <c r="F65" s="3">
        <v>0</v>
      </c>
      <c r="G65" s="6"/>
      <c r="H65" s="6"/>
      <c r="I65" s="6"/>
      <c r="J65" s="6"/>
      <c r="K65" s="6"/>
      <c r="L65" s="6"/>
      <c r="M65" s="6">
        <v>352</v>
      </c>
      <c r="N65" s="6"/>
      <c r="O65" s="6"/>
      <c r="P65" s="6"/>
      <c r="Q65" s="6"/>
      <c r="R65" s="6"/>
      <c r="S65" s="6"/>
      <c r="T65" s="6"/>
      <c r="U65" s="6"/>
      <c r="V65" s="6"/>
      <c r="W65" s="6"/>
      <c r="X65" s="3">
        <v>612</v>
      </c>
      <c r="Y65" s="3">
        <v>921</v>
      </c>
      <c r="Z65" s="3">
        <v>0</v>
      </c>
      <c r="AA65" s="3">
        <v>1</v>
      </c>
      <c r="AB65" s="3">
        <v>0</v>
      </c>
      <c r="AC65" s="3">
        <v>0</v>
      </c>
      <c r="AD65" s="3">
        <v>1</v>
      </c>
      <c r="AE65" s="3">
        <v>0</v>
      </c>
      <c r="AF65" s="3">
        <v>0</v>
      </c>
      <c r="AG65" s="3">
        <v>0</v>
      </c>
      <c r="AH65" s="3">
        <v>0</v>
      </c>
    </row>
    <row r="66" spans="1:34" ht="15.75" thickBot="1" x14ac:dyDescent="0.3">
      <c r="A66" s="4" t="s">
        <v>78</v>
      </c>
      <c r="B66" s="4">
        <f>VLOOKUP(A66,Sheet1!$B$2:$C$107,2,FALSE)</f>
        <v>31064</v>
      </c>
      <c r="C66" s="4"/>
      <c r="D66" s="4"/>
      <c r="E66" s="3">
        <v>2</v>
      </c>
      <c r="F66" s="3">
        <v>0</v>
      </c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>
        <v>928</v>
      </c>
      <c r="W66" s="6"/>
      <c r="X66" s="3">
        <v>286</v>
      </c>
      <c r="Y66" s="3">
        <v>350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</row>
    <row r="67" spans="1:34" ht="15.75" thickBot="1" x14ac:dyDescent="0.3">
      <c r="A67" s="4" t="s">
        <v>79</v>
      </c>
      <c r="B67" s="4">
        <f>VLOOKUP(A67,Sheet1!$B$2:$C$107,2,FALSE)</f>
        <v>31066</v>
      </c>
      <c r="C67" s="4"/>
      <c r="D67" s="4"/>
      <c r="E67" s="3">
        <v>2</v>
      </c>
      <c r="F67" s="3">
        <v>0</v>
      </c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>
        <v>1104</v>
      </c>
      <c r="W67" s="6"/>
      <c r="X67" s="3">
        <v>875</v>
      </c>
      <c r="Y67" s="3">
        <v>1098</v>
      </c>
      <c r="Z67" s="3">
        <v>0</v>
      </c>
      <c r="AA67" s="3">
        <v>1</v>
      </c>
      <c r="AB67" s="3">
        <v>0</v>
      </c>
      <c r="AC67" s="3">
        <v>0</v>
      </c>
      <c r="AD67" s="3">
        <v>2</v>
      </c>
      <c r="AE67" s="3">
        <v>0</v>
      </c>
      <c r="AF67" s="3">
        <v>1</v>
      </c>
      <c r="AG67" s="3">
        <v>0</v>
      </c>
      <c r="AH67" s="3">
        <v>0</v>
      </c>
    </row>
    <row r="68" spans="1:34" ht="15.75" thickBot="1" x14ac:dyDescent="0.3">
      <c r="A68" s="4" t="s">
        <v>80</v>
      </c>
      <c r="B68" s="4">
        <f>VLOOKUP(A68,Sheet1!$B$2:$C$107,2,FALSE)</f>
        <v>31067</v>
      </c>
      <c r="C68" s="4"/>
      <c r="D68" s="4"/>
      <c r="E68" s="3">
        <v>0</v>
      </c>
      <c r="F68" s="3">
        <v>0</v>
      </c>
      <c r="G68" s="6"/>
      <c r="H68" s="6"/>
      <c r="I68" s="6"/>
      <c r="J68" s="6"/>
      <c r="K68" s="6"/>
      <c r="L68" s="6">
        <v>1729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3">
        <v>1342</v>
      </c>
      <c r="Y68" s="3">
        <v>1717</v>
      </c>
      <c r="Z68" s="3">
        <v>1013</v>
      </c>
      <c r="AA68" s="3">
        <v>28</v>
      </c>
      <c r="AB68" s="3">
        <v>0</v>
      </c>
      <c r="AC68" s="3">
        <v>29</v>
      </c>
      <c r="AD68" s="3">
        <v>0</v>
      </c>
      <c r="AE68" s="3">
        <v>684</v>
      </c>
      <c r="AF68" s="3">
        <v>24</v>
      </c>
      <c r="AG68" s="3">
        <v>12</v>
      </c>
      <c r="AH68" s="3">
        <v>0</v>
      </c>
    </row>
    <row r="69" spans="1:34" ht="15.75" thickBot="1" x14ac:dyDescent="0.3">
      <c r="A69" s="4" t="s">
        <v>81</v>
      </c>
      <c r="B69" s="4">
        <f>VLOOKUP(A69,Sheet1!$B$2:$C$107,2,FALSE)</f>
        <v>31068</v>
      </c>
      <c r="C69" s="4" t="s">
        <v>136</v>
      </c>
      <c r="D69" s="4" t="s">
        <v>122</v>
      </c>
      <c r="E69" s="3">
        <v>3</v>
      </c>
      <c r="F69" s="3">
        <v>9</v>
      </c>
      <c r="G69" s="6">
        <v>58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>
        <v>999</v>
      </c>
      <c r="W69" s="6"/>
      <c r="X69" s="3">
        <v>821</v>
      </c>
      <c r="Y69" s="3">
        <v>989</v>
      </c>
      <c r="Z69" s="3">
        <v>44</v>
      </c>
      <c r="AA69" s="3">
        <v>3</v>
      </c>
      <c r="AB69" s="3">
        <v>5</v>
      </c>
      <c r="AC69" s="3">
        <v>0</v>
      </c>
      <c r="AD69" s="3">
        <v>0</v>
      </c>
      <c r="AE69" s="3">
        <v>231</v>
      </c>
      <c r="AF69" s="3">
        <v>3</v>
      </c>
      <c r="AG69" s="3">
        <v>1</v>
      </c>
      <c r="AH69" s="3">
        <v>0</v>
      </c>
    </row>
    <row r="70" spans="1:34" ht="15.75" thickBot="1" x14ac:dyDescent="0.3">
      <c r="A70" s="4" t="s">
        <v>82</v>
      </c>
      <c r="B70" s="4">
        <f>VLOOKUP(A70,Sheet1!$B$2:$C$107,2,FALSE)</f>
        <v>31069</v>
      </c>
      <c r="C70" s="4"/>
      <c r="D70" s="4"/>
      <c r="E70" s="3">
        <v>4</v>
      </c>
      <c r="F70" s="3">
        <v>0</v>
      </c>
      <c r="G70" s="6"/>
      <c r="H70" s="6"/>
      <c r="I70" s="6">
        <v>1570</v>
      </c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3">
        <v>481</v>
      </c>
      <c r="Y70" s="3">
        <v>1565</v>
      </c>
      <c r="Z70" s="3">
        <v>1438</v>
      </c>
      <c r="AA70" s="3">
        <v>55</v>
      </c>
      <c r="AB70" s="3">
        <v>12</v>
      </c>
      <c r="AC70" s="3">
        <v>78</v>
      </c>
      <c r="AD70" s="3">
        <v>0</v>
      </c>
      <c r="AE70" s="3">
        <v>0</v>
      </c>
      <c r="AF70" s="3">
        <v>0</v>
      </c>
      <c r="AG70" s="3">
        <v>1</v>
      </c>
      <c r="AH70" s="3">
        <v>0</v>
      </c>
    </row>
    <row r="71" spans="1:34" ht="15.75" thickBot="1" x14ac:dyDescent="0.3">
      <c r="A71" s="4" t="s">
        <v>83</v>
      </c>
      <c r="B71" s="4">
        <f>VLOOKUP(A71,Sheet1!$B$2:$C$107,2,FALSE)</f>
        <v>31070</v>
      </c>
      <c r="C71" s="4"/>
      <c r="D71" s="4"/>
      <c r="E71" s="3">
        <v>0</v>
      </c>
      <c r="F71" s="3">
        <v>0</v>
      </c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>
        <v>1361</v>
      </c>
      <c r="W71" s="6"/>
      <c r="X71" s="3">
        <v>1199</v>
      </c>
      <c r="Y71" s="3">
        <v>1360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1</v>
      </c>
      <c r="AH71" s="3">
        <v>0</v>
      </c>
    </row>
    <row r="72" spans="1:34" ht="15.75" thickBot="1" x14ac:dyDescent="0.3">
      <c r="A72" s="4" t="s">
        <v>84</v>
      </c>
      <c r="B72" s="4">
        <f>VLOOKUP(A72,Sheet1!$B$2:$C$107,2,FALSE)</f>
        <v>31071</v>
      </c>
      <c r="C72" s="4"/>
      <c r="D72" s="4"/>
      <c r="E72" s="3">
        <v>0</v>
      </c>
      <c r="F72" s="3">
        <v>0</v>
      </c>
      <c r="G72" s="6">
        <v>10</v>
      </c>
      <c r="H72" s="6"/>
      <c r="I72" s="6"/>
      <c r="J72" s="6"/>
      <c r="K72" s="6">
        <v>318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3">
        <v>222</v>
      </c>
      <c r="Y72" s="3">
        <v>318</v>
      </c>
      <c r="Z72" s="3">
        <v>9</v>
      </c>
      <c r="AA72" s="3">
        <v>276</v>
      </c>
      <c r="AB72" s="3">
        <v>1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</row>
    <row r="73" spans="1:34" ht="15.75" thickBot="1" x14ac:dyDescent="0.3">
      <c r="A73" s="4" t="s">
        <v>85</v>
      </c>
      <c r="B73" s="4">
        <f>VLOOKUP(A73,Sheet1!$B$2:$C$107,2,FALSE)</f>
        <v>31072</v>
      </c>
      <c r="C73" s="4"/>
      <c r="D73" s="4"/>
      <c r="E73" s="3">
        <v>0</v>
      </c>
      <c r="F73" s="3">
        <v>0</v>
      </c>
      <c r="G73" s="6"/>
      <c r="H73" s="6"/>
      <c r="I73" s="6"/>
      <c r="J73" s="6"/>
      <c r="K73" s="6"/>
      <c r="L73" s="6"/>
      <c r="M73" s="6">
        <v>859</v>
      </c>
      <c r="N73" s="6"/>
      <c r="O73" s="6"/>
      <c r="P73" s="6"/>
      <c r="Q73" s="6"/>
      <c r="R73" s="6"/>
      <c r="S73" s="6"/>
      <c r="T73" s="6"/>
      <c r="U73" s="6"/>
      <c r="V73" s="6"/>
      <c r="W73" s="6"/>
      <c r="X73" s="3">
        <v>13</v>
      </c>
      <c r="Y73" s="3">
        <v>857</v>
      </c>
      <c r="Z73" s="3">
        <v>504</v>
      </c>
      <c r="AA73" s="3">
        <v>2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</row>
    <row r="74" spans="1:34" ht="15.75" thickBot="1" x14ac:dyDescent="0.3">
      <c r="A74" s="4" t="s">
        <v>86</v>
      </c>
      <c r="B74" s="4">
        <f>VLOOKUP(A74,Sheet1!$B$2:$C$107,2,FALSE)</f>
        <v>31073</v>
      </c>
      <c r="C74" s="4"/>
      <c r="D74" s="4"/>
      <c r="E74" s="3">
        <v>3</v>
      </c>
      <c r="F74" s="3">
        <v>0</v>
      </c>
      <c r="G74" s="6"/>
      <c r="H74" s="6"/>
      <c r="I74" s="6"/>
      <c r="J74" s="6"/>
      <c r="K74" s="6"/>
      <c r="L74" s="6"/>
      <c r="M74" s="6"/>
      <c r="N74" s="6"/>
      <c r="O74" s="6"/>
      <c r="P74" s="6"/>
      <c r="Q74" s="6">
        <v>538</v>
      </c>
      <c r="R74" s="6"/>
      <c r="S74" s="6"/>
      <c r="T74" s="6"/>
      <c r="U74" s="6"/>
      <c r="V74" s="6">
        <v>662</v>
      </c>
      <c r="W74" s="6"/>
      <c r="X74" s="3">
        <v>45</v>
      </c>
      <c r="Y74" s="3">
        <v>656</v>
      </c>
      <c r="Z74" s="3">
        <v>492</v>
      </c>
      <c r="AA74" s="3">
        <v>2</v>
      </c>
      <c r="AB74" s="3">
        <v>1</v>
      </c>
      <c r="AC74" s="3">
        <v>0</v>
      </c>
      <c r="AD74" s="3">
        <v>1</v>
      </c>
      <c r="AE74" s="3">
        <v>0</v>
      </c>
      <c r="AF74" s="3">
        <v>0</v>
      </c>
      <c r="AG74" s="3">
        <v>0</v>
      </c>
      <c r="AH74" s="3">
        <v>0</v>
      </c>
    </row>
    <row r="75" spans="1:34" ht="15.75" thickBot="1" x14ac:dyDescent="0.3">
      <c r="A75" s="4" t="s">
        <v>87</v>
      </c>
      <c r="B75" s="4">
        <f>VLOOKUP(A75,Sheet1!$B$2:$C$107,2,FALSE)</f>
        <v>31074</v>
      </c>
      <c r="C75" s="4"/>
      <c r="D75" s="4"/>
      <c r="E75" s="3">
        <v>0</v>
      </c>
      <c r="F75" s="3">
        <v>0</v>
      </c>
      <c r="G75" s="6"/>
      <c r="H75" s="6"/>
      <c r="I75" s="6">
        <v>645</v>
      </c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3">
        <v>80</v>
      </c>
      <c r="Y75" s="3">
        <v>645</v>
      </c>
      <c r="Z75" s="3">
        <v>0</v>
      </c>
      <c r="AA75" s="3">
        <v>789</v>
      </c>
      <c r="AB75" s="3">
        <v>0</v>
      </c>
      <c r="AC75" s="3">
        <v>0</v>
      </c>
      <c r="AD75" s="3">
        <v>21</v>
      </c>
      <c r="AE75" s="3">
        <v>0</v>
      </c>
      <c r="AF75" s="3">
        <v>0</v>
      </c>
      <c r="AG75" s="3">
        <v>0</v>
      </c>
      <c r="AH75" s="3">
        <v>0</v>
      </c>
    </row>
    <row r="76" spans="1:34" ht="15.75" thickBot="1" x14ac:dyDescent="0.3">
      <c r="A76" s="4" t="s">
        <v>88</v>
      </c>
      <c r="B76" s="4">
        <f>VLOOKUP(A76,Sheet1!$B$2:$C$107,2,FALSE)</f>
        <v>31075</v>
      </c>
      <c r="C76" s="4"/>
      <c r="D76" s="4"/>
      <c r="E76" s="3">
        <v>9</v>
      </c>
      <c r="F76" s="3">
        <v>0</v>
      </c>
      <c r="G76" s="6"/>
      <c r="H76" s="6"/>
      <c r="I76" s="6"/>
      <c r="J76" s="6"/>
      <c r="K76" s="6"/>
      <c r="L76" s="6"/>
      <c r="M76" s="6">
        <v>2129</v>
      </c>
      <c r="N76" s="6"/>
      <c r="O76" s="6"/>
      <c r="P76" s="6"/>
      <c r="Q76" s="6"/>
      <c r="R76" s="6"/>
      <c r="S76" s="6"/>
      <c r="T76" s="6"/>
      <c r="U76" s="6"/>
      <c r="V76" s="6"/>
      <c r="W76" s="6"/>
      <c r="X76" s="3">
        <v>1086</v>
      </c>
      <c r="Y76" s="3">
        <v>2115</v>
      </c>
      <c r="Z76" s="3">
        <v>0</v>
      </c>
      <c r="AA76" s="3">
        <v>4</v>
      </c>
      <c r="AB76" s="3">
        <v>0</v>
      </c>
      <c r="AC76" s="3">
        <v>0</v>
      </c>
      <c r="AD76" s="3">
        <v>1</v>
      </c>
      <c r="AE76" s="3">
        <v>16</v>
      </c>
      <c r="AF76" s="3">
        <v>0</v>
      </c>
      <c r="AG76" s="3">
        <v>0</v>
      </c>
      <c r="AH76" s="3">
        <v>0</v>
      </c>
    </row>
    <row r="77" spans="1:34" ht="15.75" thickBot="1" x14ac:dyDescent="0.3">
      <c r="A77" s="4" t="s">
        <v>89</v>
      </c>
      <c r="B77" s="4">
        <f>VLOOKUP(A77,Sheet1!$B$2:$C$107,2,FALSE)</f>
        <v>31076</v>
      </c>
      <c r="C77" s="4"/>
      <c r="D77" s="4"/>
      <c r="E77" s="3">
        <v>0</v>
      </c>
      <c r="F77" s="3">
        <v>0</v>
      </c>
      <c r="G77" s="6"/>
      <c r="H77" s="6"/>
      <c r="I77" s="6"/>
      <c r="J77" s="6"/>
      <c r="K77" s="6">
        <v>2254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3">
        <v>1636</v>
      </c>
      <c r="Y77" s="3">
        <v>2243</v>
      </c>
      <c r="Z77" s="3">
        <v>45</v>
      </c>
      <c r="AA77" s="3">
        <v>145</v>
      </c>
      <c r="AB77" s="3">
        <v>12</v>
      </c>
      <c r="AC77" s="3">
        <v>1</v>
      </c>
      <c r="AD77" s="3">
        <v>9</v>
      </c>
      <c r="AE77" s="3">
        <v>0</v>
      </c>
      <c r="AF77" s="3">
        <v>2</v>
      </c>
      <c r="AG77" s="3">
        <v>0</v>
      </c>
      <c r="AH77" s="3">
        <v>0</v>
      </c>
    </row>
    <row r="78" spans="1:34" ht="15.75" thickBot="1" x14ac:dyDescent="0.3">
      <c r="A78" s="4" t="s">
        <v>90</v>
      </c>
      <c r="B78" s="4">
        <f>VLOOKUP(A78,Sheet1!$B$2:$C$107,2,FALSE)</f>
        <v>31077</v>
      </c>
      <c r="C78" s="4"/>
      <c r="D78" s="4"/>
      <c r="E78" s="3">
        <v>0</v>
      </c>
      <c r="F78" s="3">
        <v>0</v>
      </c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>
        <v>121</v>
      </c>
      <c r="W78" s="6"/>
      <c r="X78" s="3">
        <v>154</v>
      </c>
      <c r="Y78" s="3">
        <v>120</v>
      </c>
      <c r="Z78" s="3">
        <v>23</v>
      </c>
      <c r="AA78" s="3">
        <v>1</v>
      </c>
      <c r="AB78" s="3">
        <v>0</v>
      </c>
      <c r="AC78" s="3">
        <v>0</v>
      </c>
      <c r="AD78" s="3">
        <v>0</v>
      </c>
      <c r="AE78" s="3">
        <v>7</v>
      </c>
      <c r="AF78" s="3">
        <v>0</v>
      </c>
      <c r="AG78" s="3">
        <v>0</v>
      </c>
      <c r="AH78" s="3">
        <v>0</v>
      </c>
    </row>
    <row r="79" spans="1:34" ht="15.75" thickBot="1" x14ac:dyDescent="0.3">
      <c r="A79" s="4" t="s">
        <v>91</v>
      </c>
      <c r="B79" s="4">
        <f>VLOOKUP(A79,Sheet1!$B$2:$C$107,2,FALSE)</f>
        <v>31078</v>
      </c>
      <c r="C79" s="4"/>
      <c r="D79" s="4"/>
      <c r="E79" s="3">
        <v>2</v>
      </c>
      <c r="F79" s="3">
        <v>0</v>
      </c>
      <c r="G79" s="6"/>
      <c r="H79" s="6"/>
      <c r="I79" s="6"/>
      <c r="J79" s="6"/>
      <c r="K79" s="6"/>
      <c r="L79" s="6"/>
      <c r="M79" s="6">
        <v>1426</v>
      </c>
      <c r="N79" s="6"/>
      <c r="O79" s="6"/>
      <c r="P79" s="6"/>
      <c r="Q79" s="6"/>
      <c r="R79" s="6"/>
      <c r="S79" s="6"/>
      <c r="T79" s="6"/>
      <c r="U79" s="6"/>
      <c r="V79" s="6"/>
      <c r="W79" s="6"/>
      <c r="X79" s="3">
        <v>1216</v>
      </c>
      <c r="Y79" s="3">
        <v>1422</v>
      </c>
      <c r="Z79" s="3">
        <v>0</v>
      </c>
      <c r="AA79" s="3">
        <v>2</v>
      </c>
      <c r="AB79" s="3">
        <v>0</v>
      </c>
      <c r="AC79" s="3">
        <v>0</v>
      </c>
      <c r="AD79" s="3">
        <v>0</v>
      </c>
      <c r="AE79" s="3">
        <v>6</v>
      </c>
      <c r="AF79" s="3">
        <v>0</v>
      </c>
      <c r="AG79" s="3">
        <v>0</v>
      </c>
      <c r="AH79" s="3">
        <v>0</v>
      </c>
    </row>
    <row r="80" spans="1:34" ht="15.75" thickBot="1" x14ac:dyDescent="0.3">
      <c r="A80" s="4" t="s">
        <v>92</v>
      </c>
      <c r="B80" s="4">
        <f>VLOOKUP(A80,Sheet1!$B$2:$C$107,2,FALSE)</f>
        <v>31079</v>
      </c>
      <c r="C80" s="4" t="s">
        <v>133</v>
      </c>
      <c r="D80" s="4" t="s">
        <v>122</v>
      </c>
      <c r="E80" s="3">
        <v>59</v>
      </c>
      <c r="F80" s="3">
        <v>112</v>
      </c>
      <c r="G80" s="6">
        <v>5464</v>
      </c>
      <c r="H80" s="6"/>
      <c r="I80" s="6"/>
      <c r="J80" s="6"/>
      <c r="K80" s="6"/>
      <c r="L80" s="6"/>
      <c r="M80" s="6"/>
      <c r="N80" s="6"/>
      <c r="O80" s="6"/>
      <c r="P80" s="6"/>
      <c r="Q80" s="6"/>
      <c r="R80" s="6">
        <v>6884</v>
      </c>
      <c r="S80" s="6"/>
      <c r="T80" s="6"/>
      <c r="U80" s="6"/>
      <c r="V80" s="6"/>
      <c r="W80" s="6"/>
      <c r="X80" s="3">
        <v>2238</v>
      </c>
      <c r="Y80" s="3">
        <v>6745</v>
      </c>
      <c r="Z80" s="3">
        <v>5254</v>
      </c>
      <c r="AA80" s="3">
        <v>28</v>
      </c>
      <c r="AB80" s="3">
        <v>98</v>
      </c>
      <c r="AC80" s="3">
        <v>0</v>
      </c>
      <c r="AD80" s="3">
        <v>43</v>
      </c>
      <c r="AE80" s="3">
        <v>68</v>
      </c>
      <c r="AF80" s="3">
        <v>9</v>
      </c>
      <c r="AG80" s="3">
        <v>32</v>
      </c>
      <c r="AH80" s="3">
        <v>0</v>
      </c>
    </row>
    <row r="81" spans="1:34" ht="15.75" thickBot="1" x14ac:dyDescent="0.3">
      <c r="A81" s="4" t="s">
        <v>93</v>
      </c>
      <c r="B81" s="4">
        <f>VLOOKUP(A81,Sheet1!$B$2:$C$107,2,FALSE)</f>
        <v>31080</v>
      </c>
      <c r="C81" s="4"/>
      <c r="D81" s="4"/>
      <c r="E81" s="3">
        <v>19</v>
      </c>
      <c r="F81" s="3">
        <v>0</v>
      </c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>
        <v>3019</v>
      </c>
      <c r="W81" s="6"/>
      <c r="X81" s="3">
        <v>3230</v>
      </c>
      <c r="Y81" s="3">
        <v>2989</v>
      </c>
      <c r="Z81" s="3">
        <v>5</v>
      </c>
      <c r="AA81" s="3">
        <v>8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1</v>
      </c>
      <c r="AH81" s="3">
        <v>0</v>
      </c>
    </row>
    <row r="82" spans="1:34" ht="15.75" thickBot="1" x14ac:dyDescent="0.3">
      <c r="A82" s="4" t="s">
        <v>94</v>
      </c>
      <c r="B82" s="4">
        <f>VLOOKUP(A82,Sheet1!$B$2:$C$107,2,FALSE)</f>
        <v>31081</v>
      </c>
      <c r="C82" s="4"/>
      <c r="D82" s="4"/>
      <c r="E82" s="3">
        <v>5</v>
      </c>
      <c r="F82" s="3">
        <v>0</v>
      </c>
      <c r="G82" s="6"/>
      <c r="H82" s="6"/>
      <c r="I82" s="6"/>
      <c r="J82" s="6"/>
      <c r="K82" s="6"/>
      <c r="L82" s="6"/>
      <c r="M82" s="6">
        <v>1218</v>
      </c>
      <c r="N82" s="6"/>
      <c r="O82" s="6"/>
      <c r="P82" s="6"/>
      <c r="Q82" s="6"/>
      <c r="R82" s="6"/>
      <c r="S82" s="6"/>
      <c r="T82" s="6"/>
      <c r="U82" s="6"/>
      <c r="V82" s="6"/>
      <c r="W82" s="6"/>
      <c r="X82" s="3">
        <v>1132</v>
      </c>
      <c r="Y82" s="3">
        <v>1205</v>
      </c>
      <c r="Z82" s="3">
        <v>0</v>
      </c>
      <c r="AA82" s="3">
        <v>2</v>
      </c>
      <c r="AB82" s="3">
        <v>0</v>
      </c>
      <c r="AC82" s="3">
        <v>0</v>
      </c>
      <c r="AD82" s="3">
        <v>6</v>
      </c>
      <c r="AE82" s="3">
        <v>0</v>
      </c>
      <c r="AF82" s="3">
        <v>0</v>
      </c>
      <c r="AG82" s="3">
        <v>0</v>
      </c>
      <c r="AH82" s="3">
        <v>0</v>
      </c>
    </row>
    <row r="83" spans="1:34" ht="15.75" thickBot="1" x14ac:dyDescent="0.3">
      <c r="A83" s="4" t="s">
        <v>95</v>
      </c>
      <c r="B83" s="4">
        <f>VLOOKUP(A83,Sheet1!$B$2:$C$107,2,FALSE)</f>
        <v>31082</v>
      </c>
      <c r="C83" s="4"/>
      <c r="D83" s="4"/>
      <c r="E83" s="3">
        <v>4</v>
      </c>
      <c r="F83" s="3">
        <v>0</v>
      </c>
      <c r="G83" s="6"/>
      <c r="H83" s="6"/>
      <c r="I83" s="6"/>
      <c r="J83" s="6">
        <v>1684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3">
        <v>648</v>
      </c>
      <c r="Y83" s="3">
        <v>1672</v>
      </c>
      <c r="Z83" s="3">
        <v>0</v>
      </c>
      <c r="AA83" s="3">
        <v>8</v>
      </c>
      <c r="AB83" s="3">
        <v>0</v>
      </c>
      <c r="AC83" s="3">
        <v>0</v>
      </c>
      <c r="AD83" s="3">
        <v>0</v>
      </c>
      <c r="AE83" s="3">
        <v>28</v>
      </c>
      <c r="AF83" s="3">
        <v>0</v>
      </c>
      <c r="AG83" s="3">
        <v>0</v>
      </c>
      <c r="AH83" s="3">
        <v>0</v>
      </c>
    </row>
    <row r="84" spans="1:34" ht="15.75" thickBot="1" x14ac:dyDescent="0.3">
      <c r="A84" s="4" t="s">
        <v>96</v>
      </c>
      <c r="B84" s="4">
        <f>VLOOKUP(A84,Sheet1!$B$2:$C$107,2,FALSE)</f>
        <v>31083</v>
      </c>
      <c r="C84" s="4"/>
      <c r="D84" s="4"/>
      <c r="E84" s="3">
        <v>2</v>
      </c>
      <c r="F84" s="3">
        <v>0</v>
      </c>
      <c r="G84" s="6"/>
      <c r="H84" s="6"/>
      <c r="I84" s="6">
        <v>410</v>
      </c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3">
        <v>391</v>
      </c>
      <c r="Y84" s="3">
        <v>407</v>
      </c>
      <c r="Z84" s="3">
        <v>0</v>
      </c>
      <c r="AA84" s="3">
        <v>214</v>
      </c>
      <c r="AB84" s="3">
        <v>0</v>
      </c>
      <c r="AC84" s="3">
        <v>8</v>
      </c>
      <c r="AD84" s="3">
        <v>416</v>
      </c>
      <c r="AE84" s="3">
        <v>10</v>
      </c>
      <c r="AF84" s="3">
        <v>0</v>
      </c>
      <c r="AG84" s="3">
        <v>1</v>
      </c>
      <c r="AH84" s="3">
        <v>0</v>
      </c>
    </row>
    <row r="85" spans="1:34" ht="15.75" thickBot="1" x14ac:dyDescent="0.3">
      <c r="A85" s="4" t="s">
        <v>97</v>
      </c>
      <c r="B85" s="4">
        <f>VLOOKUP(A85,Sheet1!$B$2:$C$107,2,FALSE)</f>
        <v>31084</v>
      </c>
      <c r="C85" s="4"/>
      <c r="D85" s="4"/>
      <c r="E85" s="3">
        <v>1</v>
      </c>
      <c r="F85" s="3">
        <v>0</v>
      </c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>
        <v>1516</v>
      </c>
      <c r="W85" s="6"/>
      <c r="X85" s="3">
        <v>2670</v>
      </c>
      <c r="Y85" s="3">
        <v>1512</v>
      </c>
      <c r="Z85" s="3">
        <v>0</v>
      </c>
      <c r="AA85" s="3">
        <v>2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1</v>
      </c>
      <c r="AH85" s="3">
        <v>0</v>
      </c>
    </row>
    <row r="86" spans="1:34" ht="15.75" thickBot="1" x14ac:dyDescent="0.3">
      <c r="A86" s="4" t="s">
        <v>98</v>
      </c>
      <c r="B86" s="4">
        <f>VLOOKUP(A86,Sheet1!$B$2:$C$107,2,FALSE)</f>
        <v>31085</v>
      </c>
      <c r="C86" s="4" t="s">
        <v>129</v>
      </c>
      <c r="D86" s="4" t="s">
        <v>131</v>
      </c>
      <c r="E86" s="3">
        <v>43</v>
      </c>
      <c r="F86" s="3">
        <v>47</v>
      </c>
      <c r="G86" s="6"/>
      <c r="H86" s="6"/>
      <c r="I86" s="6"/>
      <c r="J86" s="6"/>
      <c r="K86" s="6"/>
      <c r="L86" s="6"/>
      <c r="M86" s="6"/>
      <c r="N86" s="6">
        <v>2900</v>
      </c>
      <c r="O86" s="7"/>
      <c r="P86" s="6">
        <v>3667</v>
      </c>
      <c r="Q86" s="6"/>
      <c r="R86" s="6"/>
      <c r="S86" s="6"/>
      <c r="T86" s="6"/>
      <c r="U86" s="6"/>
      <c r="V86" s="6"/>
      <c r="W86" s="6"/>
      <c r="X86" s="3">
        <v>1660</v>
      </c>
      <c r="Y86" s="3">
        <v>2843</v>
      </c>
      <c r="Z86" s="3">
        <v>1539</v>
      </c>
      <c r="AA86" s="3">
        <v>12</v>
      </c>
      <c r="AB86" s="3">
        <v>0</v>
      </c>
      <c r="AC86" s="3">
        <v>0</v>
      </c>
      <c r="AD86" s="3">
        <v>1960</v>
      </c>
      <c r="AE86" s="3">
        <v>1</v>
      </c>
      <c r="AF86" s="3">
        <v>1</v>
      </c>
      <c r="AG86" s="3">
        <v>1</v>
      </c>
      <c r="AH86" s="3">
        <v>0</v>
      </c>
    </row>
    <row r="87" spans="1:34" ht="15.75" thickBot="1" x14ac:dyDescent="0.3">
      <c r="A87" s="4" t="s">
        <v>99</v>
      </c>
      <c r="B87" s="4">
        <f>VLOOKUP(A87,Sheet1!$B$2:$C$107,2,FALSE)</f>
        <v>31086</v>
      </c>
      <c r="C87" s="4"/>
      <c r="D87" s="4"/>
      <c r="E87" s="3">
        <v>0</v>
      </c>
      <c r="F87" s="3">
        <v>0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>
        <v>614</v>
      </c>
      <c r="W87" s="6"/>
      <c r="X87" s="3">
        <v>21</v>
      </c>
      <c r="Y87" s="3">
        <v>612</v>
      </c>
      <c r="Z87" s="3">
        <v>697</v>
      </c>
      <c r="AA87" s="3">
        <v>2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</row>
    <row r="88" spans="1:34" ht="15.75" thickBot="1" x14ac:dyDescent="0.3">
      <c r="A88" s="4" t="s">
        <v>100</v>
      </c>
      <c r="B88" s="4">
        <f>VLOOKUP(A88,Sheet1!$B$2:$C$107,2,FALSE)</f>
        <v>31087</v>
      </c>
      <c r="C88" s="4"/>
      <c r="D88" s="4"/>
      <c r="E88" s="3">
        <v>0</v>
      </c>
      <c r="F88" s="3">
        <v>0</v>
      </c>
      <c r="G88" s="6"/>
      <c r="H88" s="6"/>
      <c r="I88" s="6"/>
      <c r="J88" s="6"/>
      <c r="K88" s="6">
        <v>604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3">
        <v>219</v>
      </c>
      <c r="Y88" s="3">
        <v>603</v>
      </c>
      <c r="Z88" s="3">
        <v>482</v>
      </c>
      <c r="AA88" s="3">
        <v>74</v>
      </c>
      <c r="AB88" s="3">
        <v>0</v>
      </c>
      <c r="AC88" s="3">
        <v>0</v>
      </c>
      <c r="AD88" s="3">
        <v>1</v>
      </c>
      <c r="AE88" s="3">
        <v>0</v>
      </c>
      <c r="AF88" s="3">
        <v>0</v>
      </c>
      <c r="AG88" s="3">
        <v>0</v>
      </c>
      <c r="AH88" s="3">
        <v>0</v>
      </c>
    </row>
    <row r="89" spans="1:34" ht="15.75" thickBot="1" x14ac:dyDescent="0.3">
      <c r="A89" s="4" t="s">
        <v>101</v>
      </c>
      <c r="B89" s="4">
        <f>VLOOKUP(A89,Sheet1!$B$2:$C$107,2,FALSE)</f>
        <v>31088</v>
      </c>
      <c r="C89" s="4" t="s">
        <v>136</v>
      </c>
      <c r="D89" s="4" t="s">
        <v>122</v>
      </c>
      <c r="E89" s="3">
        <v>18</v>
      </c>
      <c r="F89" s="3">
        <v>1</v>
      </c>
      <c r="G89" s="6">
        <v>238</v>
      </c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>
        <v>894</v>
      </c>
      <c r="W89" s="6"/>
      <c r="X89" s="3">
        <v>55</v>
      </c>
      <c r="Y89" s="3">
        <v>871</v>
      </c>
      <c r="Z89" s="3">
        <v>233</v>
      </c>
      <c r="AA89" s="3">
        <v>3</v>
      </c>
      <c r="AB89" s="3">
        <v>4</v>
      </c>
      <c r="AC89" s="3">
        <v>0</v>
      </c>
      <c r="AD89" s="3">
        <v>1</v>
      </c>
      <c r="AE89" s="3">
        <v>0</v>
      </c>
      <c r="AF89" s="3">
        <v>1</v>
      </c>
      <c r="AG89" s="3">
        <v>0</v>
      </c>
      <c r="AH89" s="3">
        <v>0</v>
      </c>
    </row>
    <row r="90" spans="1:34" ht="15.75" thickBot="1" x14ac:dyDescent="0.3">
      <c r="A90" s="4" t="s">
        <v>102</v>
      </c>
      <c r="B90" s="4">
        <f>VLOOKUP(A90,Sheet1!$B$2:$C$107,2,FALSE)</f>
        <v>31089</v>
      </c>
      <c r="C90" s="4"/>
      <c r="D90" s="4"/>
      <c r="E90" s="3">
        <v>32</v>
      </c>
      <c r="F90" s="3">
        <v>0</v>
      </c>
      <c r="G90" s="6"/>
      <c r="H90" s="6"/>
      <c r="I90" s="6"/>
      <c r="J90" s="6"/>
      <c r="K90" s="6"/>
      <c r="L90" s="6"/>
      <c r="M90" s="6"/>
      <c r="N90" s="6">
        <v>10072</v>
      </c>
      <c r="O90" s="7"/>
      <c r="P90" s="6"/>
      <c r="Q90" s="6"/>
      <c r="R90" s="6"/>
      <c r="S90" s="6"/>
      <c r="T90" s="6"/>
      <c r="U90" s="6"/>
      <c r="V90" s="6"/>
      <c r="W90" s="6"/>
      <c r="X90" s="3">
        <v>8351</v>
      </c>
      <c r="Y90" s="3">
        <v>9967</v>
      </c>
      <c r="Z90" s="3">
        <v>9</v>
      </c>
      <c r="AA90" s="3">
        <v>56</v>
      </c>
      <c r="AB90" s="3">
        <v>0</v>
      </c>
      <c r="AC90" s="3">
        <v>83</v>
      </c>
      <c r="AD90" s="3">
        <v>362</v>
      </c>
      <c r="AE90" s="3">
        <v>533</v>
      </c>
      <c r="AF90" s="3">
        <v>9</v>
      </c>
      <c r="AG90" s="3">
        <v>8</v>
      </c>
      <c r="AH90" s="3">
        <v>0</v>
      </c>
    </row>
    <row r="91" spans="1:34" ht="15.75" thickBot="1" x14ac:dyDescent="0.3">
      <c r="A91" s="4" t="s">
        <v>103</v>
      </c>
      <c r="B91" s="4">
        <f>VLOOKUP(A91,Sheet1!$B$2:$C$107,2,FALSE)</f>
        <v>31090</v>
      </c>
      <c r="C91" s="4"/>
      <c r="D91" s="4"/>
      <c r="E91" s="3">
        <v>5</v>
      </c>
      <c r="F91" s="3">
        <v>0</v>
      </c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>
        <v>1470</v>
      </c>
      <c r="W91" s="6"/>
      <c r="X91" s="3">
        <v>1146</v>
      </c>
      <c r="Y91" s="3">
        <v>1462</v>
      </c>
      <c r="Z91" s="3">
        <v>79</v>
      </c>
      <c r="AA91" s="3">
        <v>1</v>
      </c>
      <c r="AB91" s="3">
        <v>1</v>
      </c>
      <c r="AC91" s="3">
        <v>0</v>
      </c>
      <c r="AD91" s="3">
        <v>1</v>
      </c>
      <c r="AE91" s="3">
        <v>32</v>
      </c>
      <c r="AF91" s="3">
        <v>0</v>
      </c>
      <c r="AG91" s="3">
        <v>1</v>
      </c>
      <c r="AH91" s="3">
        <v>0</v>
      </c>
    </row>
    <row r="92" spans="1:34" ht="15.75" thickBot="1" x14ac:dyDescent="0.3">
      <c r="A92" s="4" t="s">
        <v>104</v>
      </c>
      <c r="B92" s="4">
        <f>VLOOKUP(A92,Sheet1!$B$2:$C$107,2,FALSE)</f>
        <v>31091</v>
      </c>
      <c r="C92" s="4"/>
      <c r="D92" s="4"/>
      <c r="E92" s="3">
        <v>10</v>
      </c>
      <c r="F92" s="3">
        <v>0</v>
      </c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>
        <v>2431</v>
      </c>
      <c r="W92" s="6"/>
      <c r="X92" s="3">
        <v>1778</v>
      </c>
      <c r="Y92" s="3">
        <v>2407</v>
      </c>
      <c r="Z92" s="3">
        <v>325</v>
      </c>
      <c r="AA92" s="3">
        <v>10</v>
      </c>
      <c r="AB92" s="3">
        <v>0</v>
      </c>
      <c r="AC92" s="3">
        <v>0</v>
      </c>
      <c r="AD92" s="3">
        <v>4</v>
      </c>
      <c r="AE92" s="3">
        <v>36</v>
      </c>
      <c r="AF92" s="3">
        <v>0</v>
      </c>
      <c r="AG92" s="3">
        <v>0</v>
      </c>
      <c r="AH92" s="3">
        <v>0</v>
      </c>
    </row>
    <row r="93" spans="1:34" ht="15.75" thickBot="1" x14ac:dyDescent="0.3">
      <c r="A93" s="4" t="s">
        <v>105</v>
      </c>
      <c r="B93" s="4">
        <f>VLOOKUP(A93,Sheet1!$B$2:$C$107,2,FALSE)</f>
        <v>31092</v>
      </c>
      <c r="C93" s="4"/>
      <c r="D93" s="4"/>
      <c r="E93" s="3">
        <v>8</v>
      </c>
      <c r="F93" s="3">
        <v>0</v>
      </c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>
        <v>1250</v>
      </c>
      <c r="W93" s="6"/>
      <c r="X93" s="3">
        <v>840</v>
      </c>
      <c r="Y93" s="3">
        <v>1235</v>
      </c>
      <c r="Z93" s="3">
        <v>0</v>
      </c>
      <c r="AA93" s="3">
        <v>4</v>
      </c>
      <c r="AB93" s="3">
        <v>0</v>
      </c>
      <c r="AC93" s="3">
        <v>0</v>
      </c>
      <c r="AD93" s="3">
        <v>3</v>
      </c>
      <c r="AE93" s="3">
        <v>0</v>
      </c>
      <c r="AF93" s="3">
        <v>0</v>
      </c>
      <c r="AG93" s="3">
        <v>0</v>
      </c>
      <c r="AH93" s="3">
        <v>0</v>
      </c>
    </row>
    <row r="94" spans="1:34" ht="15.75" thickBot="1" x14ac:dyDescent="0.3">
      <c r="A94" s="4" t="s">
        <v>106</v>
      </c>
      <c r="B94" s="4">
        <f>VLOOKUP(A94,Sheet1!$B$2:$C$107,2,FALSE)</f>
        <v>31093</v>
      </c>
      <c r="C94" s="4"/>
      <c r="D94" s="4"/>
      <c r="E94" s="3">
        <v>2</v>
      </c>
      <c r="F94" s="3">
        <v>0</v>
      </c>
      <c r="G94" s="6"/>
      <c r="H94" s="6"/>
      <c r="I94" s="6"/>
      <c r="J94" s="6"/>
      <c r="K94" s="6"/>
      <c r="L94" s="6">
        <v>4591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3">
        <v>3284</v>
      </c>
      <c r="Y94" s="3">
        <v>4586</v>
      </c>
      <c r="Z94" s="3">
        <v>56</v>
      </c>
      <c r="AA94" s="3">
        <v>416</v>
      </c>
      <c r="AB94" s="3">
        <v>37</v>
      </c>
      <c r="AC94" s="3">
        <v>2</v>
      </c>
      <c r="AD94" s="3">
        <v>96</v>
      </c>
      <c r="AE94" s="3">
        <v>152</v>
      </c>
      <c r="AF94" s="3">
        <v>348</v>
      </c>
      <c r="AG94" s="3">
        <v>3</v>
      </c>
      <c r="AH94" s="3">
        <v>0</v>
      </c>
    </row>
    <row r="95" spans="1:34" ht="15.75" thickBot="1" x14ac:dyDescent="0.3">
      <c r="A95" s="4" t="s">
        <v>107</v>
      </c>
      <c r="B95" s="4">
        <f>VLOOKUP(A95,Sheet1!$B$2:$C$107,2,FALSE)</f>
        <v>31094</v>
      </c>
      <c r="C95" s="4" t="s">
        <v>128</v>
      </c>
      <c r="D95" s="4" t="s">
        <v>137</v>
      </c>
      <c r="E95" s="3">
        <v>3</v>
      </c>
      <c r="F95" s="3">
        <v>2</v>
      </c>
      <c r="G95" s="6"/>
      <c r="H95" s="6"/>
      <c r="I95" s="6"/>
      <c r="J95" s="6"/>
      <c r="K95" s="6"/>
      <c r="L95" s="6"/>
      <c r="M95" s="6">
        <v>1791</v>
      </c>
      <c r="N95" s="6"/>
      <c r="O95" s="6"/>
      <c r="P95" s="6"/>
      <c r="Q95" s="6"/>
      <c r="R95" s="6"/>
      <c r="S95" s="6"/>
      <c r="T95" s="6"/>
      <c r="U95" s="6"/>
      <c r="V95" s="6"/>
      <c r="W95" s="6">
        <v>1371</v>
      </c>
      <c r="X95" s="3">
        <v>50</v>
      </c>
      <c r="Y95" s="3">
        <v>1789</v>
      </c>
      <c r="Z95" s="3">
        <v>1318</v>
      </c>
      <c r="AA95" s="3">
        <v>2</v>
      </c>
      <c r="AB95" s="3">
        <v>0</v>
      </c>
      <c r="AC95" s="3">
        <v>0</v>
      </c>
      <c r="AD95" s="3">
        <v>0</v>
      </c>
      <c r="AE95" s="3">
        <v>5</v>
      </c>
      <c r="AF95" s="3">
        <v>0</v>
      </c>
      <c r="AG95" s="3">
        <v>0</v>
      </c>
      <c r="AH95" s="3">
        <v>0</v>
      </c>
    </row>
    <row r="96" spans="1:34" ht="15.75" thickBot="1" x14ac:dyDescent="0.3">
      <c r="A96" s="4" t="s">
        <v>108</v>
      </c>
      <c r="B96" s="4">
        <f>VLOOKUP(A96,Sheet1!$B$2:$C$107,2,FALSE)</f>
        <v>31095</v>
      </c>
      <c r="C96" s="4"/>
      <c r="D96" s="4"/>
      <c r="E96" s="3">
        <v>0</v>
      </c>
      <c r="F96" s="3">
        <v>0</v>
      </c>
      <c r="G96" s="6"/>
      <c r="H96" s="6"/>
      <c r="I96" s="6">
        <v>1196</v>
      </c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3">
        <v>1243</v>
      </c>
      <c r="Y96" s="3">
        <v>1196</v>
      </c>
      <c r="Z96" s="3">
        <v>395</v>
      </c>
      <c r="AA96" s="3">
        <v>418</v>
      </c>
      <c r="AB96" s="3">
        <v>1</v>
      </c>
      <c r="AC96" s="3">
        <v>0</v>
      </c>
      <c r="AD96" s="3">
        <v>316</v>
      </c>
      <c r="AE96" s="3">
        <v>50</v>
      </c>
      <c r="AF96" s="3">
        <v>0</v>
      </c>
      <c r="AG96" s="3">
        <v>0</v>
      </c>
      <c r="AH96" s="3">
        <v>0</v>
      </c>
    </row>
    <row r="97" spans="1:34" ht="15.75" thickBot="1" x14ac:dyDescent="0.3">
      <c r="A97" s="4" t="s">
        <v>109</v>
      </c>
      <c r="B97" s="4">
        <f>VLOOKUP(A97,Sheet1!$B$2:$C$107,2,FALSE)</f>
        <v>31096</v>
      </c>
      <c r="C97" s="4"/>
      <c r="D97" s="4"/>
      <c r="E97" s="3">
        <v>211</v>
      </c>
      <c r="F97" s="3">
        <v>0</v>
      </c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>
        <v>16498</v>
      </c>
      <c r="W97" s="6"/>
      <c r="X97" s="3">
        <v>11581</v>
      </c>
      <c r="Y97" s="3">
        <v>15858</v>
      </c>
      <c r="Z97" s="3">
        <v>346</v>
      </c>
      <c r="AA97" s="3">
        <v>184</v>
      </c>
      <c r="AB97" s="3">
        <v>0</v>
      </c>
      <c r="AC97" s="3">
        <v>829</v>
      </c>
      <c r="AD97" s="3">
        <v>219</v>
      </c>
      <c r="AE97" s="3">
        <v>410</v>
      </c>
      <c r="AF97" s="3">
        <v>20</v>
      </c>
      <c r="AG97" s="3">
        <v>6</v>
      </c>
      <c r="AH97" s="3">
        <v>0</v>
      </c>
    </row>
    <row r="98" spans="1:34" ht="15.75" thickBot="1" x14ac:dyDescent="0.3">
      <c r="A98" s="4" t="s">
        <v>110</v>
      </c>
      <c r="B98" s="4">
        <f>VLOOKUP(A98,Sheet1!$B$2:$C$107,2,FALSE)</f>
        <v>31097</v>
      </c>
      <c r="C98" s="4"/>
      <c r="D98" s="4"/>
      <c r="E98" s="3">
        <v>5</v>
      </c>
      <c r="F98" s="3">
        <v>0</v>
      </c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>
        <v>1014</v>
      </c>
      <c r="W98" s="6"/>
      <c r="X98" s="3">
        <v>1311</v>
      </c>
      <c r="Y98" s="3">
        <v>1006</v>
      </c>
      <c r="Z98" s="3">
        <v>112</v>
      </c>
      <c r="AA98" s="3">
        <v>2</v>
      </c>
      <c r="AB98" s="3">
        <v>0</v>
      </c>
      <c r="AC98" s="3">
        <v>0</v>
      </c>
      <c r="AD98" s="3">
        <v>1</v>
      </c>
      <c r="AE98" s="3">
        <v>0</v>
      </c>
      <c r="AF98" s="3">
        <v>0</v>
      </c>
      <c r="AG98" s="3">
        <v>0</v>
      </c>
      <c r="AH98" s="3">
        <v>0</v>
      </c>
    </row>
    <row r="99" spans="1:34" ht="15.75" thickBot="1" x14ac:dyDescent="0.3">
      <c r="A99" s="4" t="s">
        <v>111</v>
      </c>
      <c r="B99" s="4">
        <f>VLOOKUP(A99,Sheet1!$B$2:$C$107,2,FALSE)</f>
        <v>31098</v>
      </c>
      <c r="C99" s="4"/>
      <c r="D99" s="4"/>
      <c r="E99" s="3">
        <v>1</v>
      </c>
      <c r="F99" s="3">
        <v>0</v>
      </c>
      <c r="G99" s="6"/>
      <c r="H99" s="6"/>
      <c r="I99" s="6"/>
      <c r="J99" s="6"/>
      <c r="K99" s="6">
        <v>2720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3">
        <v>1421</v>
      </c>
      <c r="Y99" s="3">
        <v>2714</v>
      </c>
      <c r="Z99" s="3">
        <v>2416</v>
      </c>
      <c r="AA99" s="3">
        <v>69</v>
      </c>
      <c r="AB99" s="3">
        <v>0</v>
      </c>
      <c r="AC99" s="3">
        <v>0</v>
      </c>
      <c r="AD99" s="3">
        <v>5</v>
      </c>
      <c r="AE99" s="3">
        <v>13</v>
      </c>
      <c r="AF99" s="3">
        <v>0</v>
      </c>
      <c r="AG99" s="3">
        <v>0</v>
      </c>
      <c r="AH99" s="3">
        <v>0</v>
      </c>
    </row>
    <row r="100" spans="1:34" ht="15.75" thickBot="1" x14ac:dyDescent="0.3">
      <c r="A100" s="4" t="s">
        <v>112</v>
      </c>
      <c r="B100" s="4">
        <f>VLOOKUP(A100,Sheet1!$B$2:$C$107,2,FALSE)</f>
        <v>31099</v>
      </c>
      <c r="C100" s="4" t="s">
        <v>136</v>
      </c>
      <c r="D100" s="4" t="s">
        <v>122</v>
      </c>
      <c r="E100" s="3">
        <v>8</v>
      </c>
      <c r="F100" s="3">
        <v>3</v>
      </c>
      <c r="G100" s="6">
        <v>134</v>
      </c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>
        <v>825</v>
      </c>
      <c r="W100" s="6"/>
      <c r="X100" s="3">
        <v>933</v>
      </c>
      <c r="Y100" s="3">
        <v>815</v>
      </c>
      <c r="Z100" s="3">
        <v>131</v>
      </c>
      <c r="AA100" s="3">
        <v>2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</row>
    <row r="101" spans="1:34" ht="15.75" thickBot="1" x14ac:dyDescent="0.3">
      <c r="A101" s="4" t="s">
        <v>113</v>
      </c>
      <c r="B101" s="4">
        <f>VLOOKUP(A101,Sheet1!$B$2:$C$107,2,FALSE)</f>
        <v>31100</v>
      </c>
      <c r="C101" s="4"/>
      <c r="D101" s="4"/>
      <c r="E101" s="3">
        <v>1</v>
      </c>
      <c r="F101" s="3">
        <v>0</v>
      </c>
      <c r="G101" s="6"/>
      <c r="H101" s="6"/>
      <c r="I101" s="6"/>
      <c r="J101" s="6"/>
      <c r="K101" s="6">
        <v>1032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3">
        <v>962</v>
      </c>
      <c r="Y101" s="3">
        <v>1031</v>
      </c>
      <c r="Z101" s="3">
        <v>0</v>
      </c>
      <c r="AA101" s="3">
        <v>66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</row>
    <row r="102" spans="1:34" ht="15.75" thickBot="1" x14ac:dyDescent="0.3">
      <c r="A102" s="4" t="s">
        <v>114</v>
      </c>
      <c r="B102" s="4">
        <f>VLOOKUP(A102,Sheet1!$B$2:$C$107,2,FALSE)</f>
        <v>31101</v>
      </c>
      <c r="C102" s="2" t="s">
        <v>126</v>
      </c>
      <c r="D102" s="4" t="s">
        <v>122</v>
      </c>
      <c r="E102" s="3">
        <v>16</v>
      </c>
      <c r="F102" s="3">
        <v>7</v>
      </c>
      <c r="G102" s="6">
        <v>837</v>
      </c>
      <c r="H102" s="6"/>
      <c r="I102" s="6"/>
      <c r="J102" s="6"/>
      <c r="K102" s="6">
        <v>9051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3">
        <v>10993</v>
      </c>
      <c r="Y102" s="3">
        <v>8900</v>
      </c>
      <c r="Z102" s="3">
        <v>702</v>
      </c>
      <c r="AA102" s="3">
        <v>149</v>
      </c>
      <c r="AB102" s="3">
        <v>127</v>
      </c>
      <c r="AC102" s="3">
        <v>154</v>
      </c>
      <c r="AD102" s="3">
        <v>88</v>
      </c>
      <c r="AE102" s="3">
        <v>343</v>
      </c>
      <c r="AF102" s="3">
        <v>18</v>
      </c>
      <c r="AG102" s="3">
        <v>29</v>
      </c>
      <c r="AH102" s="3">
        <v>0</v>
      </c>
    </row>
    <row r="103" spans="1:34" ht="15.75" thickBot="1" x14ac:dyDescent="0.3">
      <c r="A103" s="4" t="s">
        <v>115</v>
      </c>
      <c r="B103" s="4">
        <f>VLOOKUP(A103,Sheet1!$B$2:$C$107,2,FALSE)</f>
        <v>31102</v>
      </c>
      <c r="C103" s="4"/>
      <c r="D103" s="4"/>
      <c r="E103" s="3">
        <v>76</v>
      </c>
      <c r="F103" s="3">
        <v>0</v>
      </c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>
        <v>7829</v>
      </c>
      <c r="W103" s="6"/>
      <c r="X103" s="3">
        <v>3871</v>
      </c>
      <c r="Y103" s="3">
        <v>7421</v>
      </c>
      <c r="Z103" s="3">
        <v>2501</v>
      </c>
      <c r="AA103" s="3">
        <v>112</v>
      </c>
      <c r="AB103" s="3">
        <v>156</v>
      </c>
      <c r="AC103" s="3">
        <v>182</v>
      </c>
      <c r="AD103" s="3">
        <v>159</v>
      </c>
      <c r="AE103" s="3">
        <v>8379</v>
      </c>
      <c r="AF103" s="3">
        <v>34</v>
      </c>
      <c r="AG103" s="3">
        <v>29</v>
      </c>
      <c r="AH103" s="3">
        <v>0</v>
      </c>
    </row>
    <row r="104" spans="1:34" ht="15.75" thickBot="1" x14ac:dyDescent="0.3">
      <c r="A104" s="4" t="s">
        <v>116</v>
      </c>
      <c r="B104" s="4">
        <f>VLOOKUP(A104,Sheet1!$B$2:$C$107,2,FALSE)</f>
        <v>31103</v>
      </c>
      <c r="C104" s="4"/>
      <c r="D104" s="4"/>
      <c r="E104" s="3">
        <v>0</v>
      </c>
      <c r="F104" s="3">
        <v>0</v>
      </c>
      <c r="G104" s="6"/>
      <c r="H104" s="6"/>
      <c r="I104" s="6"/>
      <c r="J104" s="6"/>
      <c r="K104" s="6"/>
      <c r="L104" s="6"/>
      <c r="M104" s="6"/>
      <c r="N104" s="6">
        <v>0</v>
      </c>
      <c r="O104" s="6"/>
      <c r="P104" s="6"/>
      <c r="Q104" s="6"/>
      <c r="R104" s="6"/>
      <c r="S104" s="6"/>
      <c r="T104" s="6"/>
      <c r="U104" s="6"/>
      <c r="V104" s="6"/>
      <c r="W104" s="6"/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</row>
    <row r="105" spans="1:34" ht="15.75" thickBot="1" x14ac:dyDescent="0.3">
      <c r="A105" s="4" t="s">
        <v>117</v>
      </c>
      <c r="B105" s="4">
        <f>VLOOKUP(A105,Sheet1!$B$2:$C$107,2,FALSE)</f>
        <v>31104</v>
      </c>
      <c r="C105" s="4"/>
      <c r="D105" s="4"/>
      <c r="E105" s="3">
        <v>16</v>
      </c>
      <c r="F105" s="3">
        <v>0</v>
      </c>
      <c r="G105" s="6">
        <v>44</v>
      </c>
      <c r="H105" s="6"/>
      <c r="I105" s="6"/>
      <c r="J105" s="6"/>
      <c r="K105" s="6"/>
      <c r="L105" s="6"/>
      <c r="M105" s="6"/>
      <c r="N105" s="6">
        <v>3985</v>
      </c>
      <c r="O105" s="6"/>
      <c r="P105" s="6"/>
      <c r="Q105" s="6"/>
      <c r="R105" s="6"/>
      <c r="S105" s="6"/>
      <c r="T105" s="6"/>
      <c r="U105" s="6"/>
      <c r="V105" s="6"/>
      <c r="W105" s="6"/>
      <c r="X105" s="3">
        <v>2910</v>
      </c>
      <c r="Y105" s="3">
        <v>3957</v>
      </c>
      <c r="Z105" s="3">
        <v>40</v>
      </c>
      <c r="AA105" s="3">
        <v>10</v>
      </c>
      <c r="AB105" s="3">
        <v>4</v>
      </c>
      <c r="AC105" s="3">
        <v>0</v>
      </c>
      <c r="AD105" s="3">
        <v>9</v>
      </c>
      <c r="AE105" s="3">
        <v>1</v>
      </c>
      <c r="AF105" s="3">
        <v>1</v>
      </c>
      <c r="AG105" s="3">
        <v>1</v>
      </c>
      <c r="AH105" s="3">
        <v>0</v>
      </c>
    </row>
    <row r="106" spans="1:34" ht="15.75" thickBot="1" x14ac:dyDescent="0.3">
      <c r="A106" s="4" t="s">
        <v>118</v>
      </c>
      <c r="B106" s="4">
        <f>VLOOKUP(A106,Sheet1!$B$2:$C$107,2,FALSE)</f>
        <v>31105</v>
      </c>
      <c r="C106" s="4"/>
      <c r="D106" s="4"/>
      <c r="E106" s="3">
        <v>0</v>
      </c>
      <c r="F106" s="3">
        <v>0</v>
      </c>
      <c r="G106" s="6">
        <v>25</v>
      </c>
      <c r="H106" s="6"/>
      <c r="I106" s="6">
        <v>893</v>
      </c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3">
        <v>22</v>
      </c>
      <c r="Y106" s="3">
        <v>892</v>
      </c>
      <c r="Z106" s="3">
        <v>23</v>
      </c>
      <c r="AA106" s="3">
        <v>1000</v>
      </c>
      <c r="AB106" s="3">
        <v>2</v>
      </c>
      <c r="AC106" s="3">
        <v>0</v>
      </c>
      <c r="AD106" s="3">
        <v>0</v>
      </c>
      <c r="AE106" s="3">
        <v>14</v>
      </c>
      <c r="AF106" s="3">
        <v>0</v>
      </c>
      <c r="AG106" s="3">
        <v>1</v>
      </c>
      <c r="AH106" s="3">
        <v>43</v>
      </c>
    </row>
    <row r="107" spans="1:34" ht="15.75" thickBot="1" x14ac:dyDescent="0.3">
      <c r="A107" s="4" t="s">
        <v>119</v>
      </c>
      <c r="B107" s="4">
        <f>VLOOKUP(A107,Sheet1!$B$2:$C$107,2,FALSE)</f>
        <v>31106</v>
      </c>
      <c r="C107" s="2" t="s">
        <v>129</v>
      </c>
      <c r="D107" s="2" t="s">
        <v>131</v>
      </c>
      <c r="E107" s="3">
        <v>3</v>
      </c>
      <c r="F107" s="3">
        <v>12</v>
      </c>
      <c r="G107" s="8"/>
      <c r="H107" s="8"/>
      <c r="I107" s="8"/>
      <c r="J107" s="8"/>
      <c r="K107" s="8"/>
      <c r="L107" s="8"/>
      <c r="M107" s="8"/>
      <c r="N107" s="8">
        <v>810</v>
      </c>
      <c r="O107" s="6"/>
      <c r="P107" s="8">
        <v>940</v>
      </c>
      <c r="Q107" s="8"/>
      <c r="R107" s="8"/>
      <c r="S107" s="8"/>
      <c r="T107" s="8"/>
      <c r="U107" s="8"/>
      <c r="V107" s="8"/>
      <c r="W107" s="8"/>
      <c r="X107" s="3">
        <v>836</v>
      </c>
      <c r="Y107" s="3">
        <v>805</v>
      </c>
      <c r="Z107" s="3">
        <v>0</v>
      </c>
      <c r="AA107" s="3">
        <v>1</v>
      </c>
      <c r="AB107" s="3">
        <v>0</v>
      </c>
      <c r="AC107" s="3">
        <v>0</v>
      </c>
      <c r="AD107" s="3">
        <v>92</v>
      </c>
      <c r="AE107" s="3">
        <v>5</v>
      </c>
      <c r="AF107" s="3">
        <v>1</v>
      </c>
      <c r="AG107" s="3">
        <v>0</v>
      </c>
      <c r="AH107" s="3">
        <v>0</v>
      </c>
    </row>
    <row r="109" spans="1:34" x14ac:dyDescent="0.25">
      <c r="X109" s="6"/>
    </row>
    <row r="111" spans="1:34" x14ac:dyDescent="0.25">
      <c r="Y111" s="5"/>
    </row>
  </sheetData>
  <autoFilter ref="A1:AH107" xr:uid="{5BAEA4E3-B95A-4261-82BE-FCA841FDE33A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0BA7C-368D-45EB-9562-091649E78A89}">
  <sheetPr codeName="Sheet2"/>
  <dimension ref="B1:K107"/>
  <sheetViews>
    <sheetView topLeftCell="A82" workbookViewId="0">
      <selection activeCell="C7" sqref="C7"/>
    </sheetView>
  </sheetViews>
  <sheetFormatPr defaultRowHeight="15" x14ac:dyDescent="0.25"/>
  <cols>
    <col min="2" max="2" width="22.85546875" customWidth="1"/>
    <col min="9" max="9" width="21.28515625" customWidth="1"/>
  </cols>
  <sheetData>
    <row r="1" spans="2:11" ht="15.75" thickBot="1" x14ac:dyDescent="0.3"/>
    <row r="2" spans="2:11" ht="15.75" thickBot="1" x14ac:dyDescent="0.3">
      <c r="B2" s="4" t="s">
        <v>14</v>
      </c>
      <c r="C2">
        <f>VLOOKUP(B2,$J$2:$K$107,2,FALSE)</f>
        <v>31001</v>
      </c>
      <c r="H2">
        <v>1</v>
      </c>
      <c r="I2" t="s">
        <v>139</v>
      </c>
      <c r="J2" t="str">
        <f>UPPER(I2)</f>
        <v>ABALÁ</v>
      </c>
      <c r="K2">
        <f>31000+H2</f>
        <v>31001</v>
      </c>
    </row>
    <row r="3" spans="2:11" ht="15.75" thickBot="1" x14ac:dyDescent="0.3">
      <c r="B3" s="4" t="s">
        <v>15</v>
      </c>
      <c r="C3">
        <f t="shared" ref="C3:C66" si="0">VLOOKUP(B3,$J$2:$K$107,2,FALSE)</f>
        <v>31002</v>
      </c>
      <c r="H3">
        <v>2</v>
      </c>
      <c r="I3" s="9" t="s">
        <v>140</v>
      </c>
      <c r="J3" t="str">
        <f t="shared" ref="J3:J66" si="1">UPPER(I3)</f>
        <v>ACANCEH</v>
      </c>
      <c r="K3">
        <f t="shared" ref="K3:K66" si="2">31000+H3</f>
        <v>31002</v>
      </c>
    </row>
    <row r="4" spans="2:11" ht="15.75" thickBot="1" x14ac:dyDescent="0.3">
      <c r="B4" s="4" t="s">
        <v>16</v>
      </c>
      <c r="C4">
        <f t="shared" si="0"/>
        <v>31003</v>
      </c>
      <c r="H4">
        <v>3</v>
      </c>
      <c r="I4" t="s">
        <v>141</v>
      </c>
      <c r="J4" t="str">
        <f t="shared" si="1"/>
        <v>AKIL</v>
      </c>
      <c r="K4">
        <f t="shared" si="2"/>
        <v>31003</v>
      </c>
    </row>
    <row r="5" spans="2:11" ht="15.75" thickBot="1" x14ac:dyDescent="0.3">
      <c r="B5" s="4" t="s">
        <v>17</v>
      </c>
      <c r="C5">
        <f t="shared" si="0"/>
        <v>31004</v>
      </c>
      <c r="H5">
        <v>4</v>
      </c>
      <c r="I5" t="s">
        <v>142</v>
      </c>
      <c r="J5" t="str">
        <f t="shared" si="1"/>
        <v>BACA</v>
      </c>
      <c r="K5">
        <f t="shared" si="2"/>
        <v>31004</v>
      </c>
    </row>
    <row r="6" spans="2:11" ht="15.75" thickBot="1" x14ac:dyDescent="0.3">
      <c r="B6" s="4" t="s">
        <v>18</v>
      </c>
      <c r="C6">
        <f t="shared" si="0"/>
        <v>31005</v>
      </c>
      <c r="H6">
        <v>5</v>
      </c>
      <c r="I6" t="s">
        <v>143</v>
      </c>
      <c r="J6" t="str">
        <f t="shared" si="1"/>
        <v>BOKOBÁ</v>
      </c>
      <c r="K6">
        <f t="shared" si="2"/>
        <v>31005</v>
      </c>
    </row>
    <row r="7" spans="2:11" ht="15.75" thickBot="1" x14ac:dyDescent="0.3">
      <c r="B7" s="4" t="s">
        <v>19</v>
      </c>
      <c r="C7">
        <f t="shared" si="0"/>
        <v>31006</v>
      </c>
      <c r="H7">
        <v>6</v>
      </c>
      <c r="I7" s="10" t="s">
        <v>144</v>
      </c>
      <c r="J7" t="str">
        <f t="shared" si="1"/>
        <v>BUCTZOTZ</v>
      </c>
      <c r="K7">
        <f t="shared" si="2"/>
        <v>31006</v>
      </c>
    </row>
    <row r="8" spans="2:11" ht="15.75" thickBot="1" x14ac:dyDescent="0.3">
      <c r="B8" s="4" t="s">
        <v>20</v>
      </c>
      <c r="C8">
        <f t="shared" si="0"/>
        <v>31007</v>
      </c>
      <c r="H8">
        <v>7</v>
      </c>
      <c r="I8" t="s">
        <v>145</v>
      </c>
      <c r="J8" t="str">
        <f t="shared" si="1"/>
        <v>CACALCHÉN</v>
      </c>
      <c r="K8">
        <f t="shared" si="2"/>
        <v>31007</v>
      </c>
    </row>
    <row r="9" spans="2:11" ht="15.75" thickBot="1" x14ac:dyDescent="0.3">
      <c r="B9" s="4" t="s">
        <v>21</v>
      </c>
      <c r="C9">
        <f t="shared" si="0"/>
        <v>31008</v>
      </c>
      <c r="H9">
        <v>8</v>
      </c>
      <c r="I9" t="s">
        <v>146</v>
      </c>
      <c r="J9" t="str">
        <f t="shared" si="1"/>
        <v>CALOTMUL</v>
      </c>
      <c r="K9">
        <f t="shared" si="2"/>
        <v>31008</v>
      </c>
    </row>
    <row r="10" spans="2:11" ht="15.75" thickBot="1" x14ac:dyDescent="0.3">
      <c r="B10" s="4" t="s">
        <v>22</v>
      </c>
      <c r="C10">
        <f t="shared" si="0"/>
        <v>31009</v>
      </c>
      <c r="H10">
        <v>9</v>
      </c>
      <c r="I10" t="s">
        <v>147</v>
      </c>
      <c r="J10" t="str">
        <f t="shared" si="1"/>
        <v>CANSAHCAB</v>
      </c>
      <c r="K10">
        <f t="shared" si="2"/>
        <v>31009</v>
      </c>
    </row>
    <row r="11" spans="2:11" ht="15.75" thickBot="1" x14ac:dyDescent="0.3">
      <c r="B11" s="4" t="s">
        <v>23</v>
      </c>
      <c r="C11">
        <f t="shared" si="0"/>
        <v>31010</v>
      </c>
      <c r="H11">
        <v>10</v>
      </c>
      <c r="I11" s="10" t="s">
        <v>148</v>
      </c>
      <c r="J11" t="str">
        <f t="shared" si="1"/>
        <v>CANTAMAYEC</v>
      </c>
      <c r="K11">
        <f t="shared" si="2"/>
        <v>31010</v>
      </c>
    </row>
    <row r="12" spans="2:11" ht="15.75" thickBot="1" x14ac:dyDescent="0.3">
      <c r="B12" s="4" t="s">
        <v>24</v>
      </c>
      <c r="C12">
        <f t="shared" si="0"/>
        <v>31011</v>
      </c>
      <c r="H12">
        <v>11</v>
      </c>
      <c r="I12" t="s">
        <v>149</v>
      </c>
      <c r="J12" t="str">
        <f t="shared" si="1"/>
        <v>CELESTÚN</v>
      </c>
      <c r="K12">
        <f t="shared" si="2"/>
        <v>31011</v>
      </c>
    </row>
    <row r="13" spans="2:11" ht="15.75" thickBot="1" x14ac:dyDescent="0.3">
      <c r="B13" s="4" t="s">
        <v>25</v>
      </c>
      <c r="C13">
        <f t="shared" si="0"/>
        <v>31012</v>
      </c>
      <c r="H13">
        <v>12</v>
      </c>
      <c r="I13" t="s">
        <v>150</v>
      </c>
      <c r="J13" t="str">
        <f t="shared" si="1"/>
        <v>CENOTILLO</v>
      </c>
      <c r="K13">
        <f t="shared" si="2"/>
        <v>31012</v>
      </c>
    </row>
    <row r="14" spans="2:11" ht="15.75" thickBot="1" x14ac:dyDescent="0.3">
      <c r="B14" s="4" t="s">
        <v>26</v>
      </c>
      <c r="C14">
        <f t="shared" si="0"/>
        <v>31016</v>
      </c>
      <c r="H14">
        <v>13</v>
      </c>
      <c r="I14" s="10" t="s">
        <v>151</v>
      </c>
      <c r="J14" t="str">
        <f t="shared" si="1"/>
        <v>CONKAL</v>
      </c>
      <c r="K14">
        <f t="shared" si="2"/>
        <v>31013</v>
      </c>
    </row>
    <row r="15" spans="2:11" ht="15.75" thickBot="1" x14ac:dyDescent="0.3">
      <c r="B15" s="4" t="s">
        <v>27</v>
      </c>
      <c r="C15">
        <f t="shared" si="0"/>
        <v>31017</v>
      </c>
      <c r="H15">
        <v>14</v>
      </c>
      <c r="I15" t="s">
        <v>152</v>
      </c>
      <c r="J15" t="str">
        <f t="shared" si="1"/>
        <v>CUNCUNUL</v>
      </c>
      <c r="K15">
        <f t="shared" si="2"/>
        <v>31014</v>
      </c>
    </row>
    <row r="16" spans="2:11" ht="15.75" thickBot="1" x14ac:dyDescent="0.3">
      <c r="B16" s="4" t="s">
        <v>28</v>
      </c>
      <c r="C16">
        <f t="shared" si="0"/>
        <v>31018</v>
      </c>
      <c r="H16">
        <v>15</v>
      </c>
      <c r="I16" t="s">
        <v>153</v>
      </c>
      <c r="J16" t="str">
        <f t="shared" si="1"/>
        <v>CUZAMÁ</v>
      </c>
      <c r="K16">
        <f t="shared" si="2"/>
        <v>31015</v>
      </c>
    </row>
    <row r="17" spans="2:11" ht="15.75" thickBot="1" x14ac:dyDescent="0.3">
      <c r="B17" s="4" t="s">
        <v>29</v>
      </c>
      <c r="C17">
        <f t="shared" si="0"/>
        <v>31019</v>
      </c>
      <c r="H17">
        <v>16</v>
      </c>
      <c r="I17" t="s">
        <v>154</v>
      </c>
      <c r="J17" t="str">
        <f t="shared" si="1"/>
        <v>CHACSINKÍN</v>
      </c>
      <c r="K17">
        <f t="shared" si="2"/>
        <v>31016</v>
      </c>
    </row>
    <row r="18" spans="2:11" ht="15.75" thickBot="1" x14ac:dyDescent="0.3">
      <c r="B18" s="4" t="s">
        <v>30</v>
      </c>
      <c r="C18">
        <f t="shared" si="0"/>
        <v>31021</v>
      </c>
      <c r="H18">
        <v>17</v>
      </c>
      <c r="I18" t="s">
        <v>155</v>
      </c>
      <c r="J18" t="str">
        <f t="shared" si="1"/>
        <v>CHANKOM</v>
      </c>
      <c r="K18">
        <f t="shared" si="2"/>
        <v>31017</v>
      </c>
    </row>
    <row r="19" spans="2:11" ht="15.75" thickBot="1" x14ac:dyDescent="0.3">
      <c r="B19" s="4" t="s">
        <v>31</v>
      </c>
      <c r="C19">
        <f t="shared" si="0"/>
        <v>31020</v>
      </c>
      <c r="H19">
        <v>18</v>
      </c>
      <c r="I19" t="s">
        <v>156</v>
      </c>
      <c r="J19" t="str">
        <f t="shared" si="1"/>
        <v>CHAPAB</v>
      </c>
      <c r="K19">
        <f t="shared" si="2"/>
        <v>31018</v>
      </c>
    </row>
    <row r="20" spans="2:11" ht="15.75" thickBot="1" x14ac:dyDescent="0.3">
      <c r="B20" s="4" t="s">
        <v>32</v>
      </c>
      <c r="C20">
        <f t="shared" si="0"/>
        <v>31022</v>
      </c>
      <c r="H20">
        <v>19</v>
      </c>
      <c r="I20" s="10" t="s">
        <v>157</v>
      </c>
      <c r="J20" t="str">
        <f t="shared" si="1"/>
        <v>CHEMAX</v>
      </c>
      <c r="K20">
        <f t="shared" si="2"/>
        <v>31019</v>
      </c>
    </row>
    <row r="21" spans="2:11" ht="15.75" thickBot="1" x14ac:dyDescent="0.3">
      <c r="B21" s="4" t="s">
        <v>33</v>
      </c>
      <c r="C21">
        <f t="shared" si="0"/>
        <v>31023</v>
      </c>
      <c r="H21">
        <v>20</v>
      </c>
      <c r="I21" t="s">
        <v>158</v>
      </c>
      <c r="J21" t="str">
        <f t="shared" si="1"/>
        <v>CHICXULUB PUEBLO</v>
      </c>
      <c r="K21">
        <f t="shared" si="2"/>
        <v>31020</v>
      </c>
    </row>
    <row r="22" spans="2:11" ht="15.75" thickBot="1" x14ac:dyDescent="0.3">
      <c r="B22" s="4" t="s">
        <v>34</v>
      </c>
      <c r="C22">
        <f t="shared" si="0"/>
        <v>31024</v>
      </c>
      <c r="H22">
        <v>21</v>
      </c>
      <c r="I22" t="s">
        <v>159</v>
      </c>
      <c r="J22" t="str">
        <f t="shared" si="1"/>
        <v>CHICHIMILÁ</v>
      </c>
      <c r="K22">
        <f t="shared" si="2"/>
        <v>31021</v>
      </c>
    </row>
    <row r="23" spans="2:11" ht="15.75" thickBot="1" x14ac:dyDescent="0.3">
      <c r="B23" s="4" t="s">
        <v>35</v>
      </c>
      <c r="C23">
        <f t="shared" si="0"/>
        <v>31013</v>
      </c>
      <c r="H23">
        <v>22</v>
      </c>
      <c r="I23" t="s">
        <v>160</v>
      </c>
      <c r="J23" t="str">
        <f t="shared" si="1"/>
        <v>CHIKINDZONOT</v>
      </c>
      <c r="K23">
        <f t="shared" si="2"/>
        <v>31022</v>
      </c>
    </row>
    <row r="24" spans="2:11" ht="15.75" thickBot="1" x14ac:dyDescent="0.3">
      <c r="B24" s="4" t="s">
        <v>36</v>
      </c>
      <c r="C24">
        <f t="shared" si="0"/>
        <v>31014</v>
      </c>
      <c r="H24">
        <v>23</v>
      </c>
      <c r="I24" t="s">
        <v>161</v>
      </c>
      <c r="J24" t="str">
        <f t="shared" si="1"/>
        <v>CHOCHOLÁ</v>
      </c>
      <c r="K24">
        <f t="shared" si="2"/>
        <v>31023</v>
      </c>
    </row>
    <row r="25" spans="2:11" ht="15.75" thickBot="1" x14ac:dyDescent="0.3">
      <c r="B25" s="4" t="s">
        <v>37</v>
      </c>
      <c r="C25">
        <f t="shared" si="0"/>
        <v>31015</v>
      </c>
      <c r="H25">
        <v>24</v>
      </c>
      <c r="I25" t="s">
        <v>162</v>
      </c>
      <c r="J25" t="str">
        <f t="shared" si="1"/>
        <v>CHUMAYEL</v>
      </c>
      <c r="K25">
        <f t="shared" si="2"/>
        <v>31024</v>
      </c>
    </row>
    <row r="26" spans="2:11" ht="15.75" thickBot="1" x14ac:dyDescent="0.3">
      <c r="B26" s="4" t="s">
        <v>38</v>
      </c>
      <c r="C26">
        <f t="shared" si="0"/>
        <v>31025</v>
      </c>
      <c r="H26">
        <v>25</v>
      </c>
      <c r="I26" s="10" t="s">
        <v>163</v>
      </c>
      <c r="J26" t="str">
        <f t="shared" si="1"/>
        <v>DZÁN</v>
      </c>
      <c r="K26">
        <f t="shared" si="2"/>
        <v>31025</v>
      </c>
    </row>
    <row r="27" spans="2:11" ht="15.75" thickBot="1" x14ac:dyDescent="0.3">
      <c r="B27" s="4" t="s">
        <v>39</v>
      </c>
      <c r="C27">
        <f t="shared" si="0"/>
        <v>31026</v>
      </c>
      <c r="H27">
        <v>26</v>
      </c>
      <c r="I27" s="10" t="s">
        <v>164</v>
      </c>
      <c r="J27" t="str">
        <f t="shared" si="1"/>
        <v>DZEMUL</v>
      </c>
      <c r="K27">
        <f t="shared" si="2"/>
        <v>31026</v>
      </c>
    </row>
    <row r="28" spans="2:11" ht="15.75" thickBot="1" x14ac:dyDescent="0.3">
      <c r="B28" s="4" t="s">
        <v>40</v>
      </c>
      <c r="C28">
        <f t="shared" si="0"/>
        <v>31027</v>
      </c>
      <c r="H28">
        <v>27</v>
      </c>
      <c r="I28" s="10" t="s">
        <v>165</v>
      </c>
      <c r="J28" t="str">
        <f t="shared" si="1"/>
        <v>DZIDZANTÚN</v>
      </c>
      <c r="K28">
        <f t="shared" si="2"/>
        <v>31027</v>
      </c>
    </row>
    <row r="29" spans="2:11" ht="15.75" thickBot="1" x14ac:dyDescent="0.3">
      <c r="B29" s="4" t="s">
        <v>41</v>
      </c>
      <c r="C29">
        <f t="shared" si="0"/>
        <v>31028</v>
      </c>
      <c r="H29">
        <v>28</v>
      </c>
      <c r="I29" t="s">
        <v>166</v>
      </c>
      <c r="J29" t="str">
        <f t="shared" si="1"/>
        <v>DZILAM DE BRAVO</v>
      </c>
      <c r="K29">
        <f t="shared" si="2"/>
        <v>31028</v>
      </c>
    </row>
    <row r="30" spans="2:11" ht="15.75" thickBot="1" x14ac:dyDescent="0.3">
      <c r="B30" s="4" t="s">
        <v>42</v>
      </c>
      <c r="C30">
        <f t="shared" si="0"/>
        <v>31029</v>
      </c>
      <c r="H30">
        <v>29</v>
      </c>
      <c r="I30" t="s">
        <v>167</v>
      </c>
      <c r="J30" t="str">
        <f t="shared" si="1"/>
        <v>DZILAM GONZÁLEZ</v>
      </c>
      <c r="K30">
        <f t="shared" si="2"/>
        <v>31029</v>
      </c>
    </row>
    <row r="31" spans="2:11" ht="15.75" thickBot="1" x14ac:dyDescent="0.3">
      <c r="B31" s="4" t="s">
        <v>43</v>
      </c>
      <c r="C31">
        <f t="shared" si="0"/>
        <v>31030</v>
      </c>
      <c r="H31">
        <v>30</v>
      </c>
      <c r="I31" s="10" t="s">
        <v>168</v>
      </c>
      <c r="J31" t="str">
        <f t="shared" si="1"/>
        <v>DZITÁS</v>
      </c>
      <c r="K31">
        <f t="shared" si="2"/>
        <v>31030</v>
      </c>
    </row>
    <row r="32" spans="2:11" ht="15.75" thickBot="1" x14ac:dyDescent="0.3">
      <c r="B32" s="4" t="s">
        <v>44</v>
      </c>
      <c r="C32">
        <f t="shared" si="0"/>
        <v>31031</v>
      </c>
      <c r="H32">
        <v>31</v>
      </c>
      <c r="I32" t="s">
        <v>169</v>
      </c>
      <c r="J32" t="str">
        <f t="shared" si="1"/>
        <v>DZONCAUICH</v>
      </c>
      <c r="K32">
        <f t="shared" si="2"/>
        <v>31031</v>
      </c>
    </row>
    <row r="33" spans="2:11" ht="15.75" thickBot="1" x14ac:dyDescent="0.3">
      <c r="B33" s="4" t="s">
        <v>45</v>
      </c>
      <c r="C33">
        <f t="shared" si="0"/>
        <v>31032</v>
      </c>
      <c r="H33">
        <v>32</v>
      </c>
      <c r="I33" t="s">
        <v>170</v>
      </c>
      <c r="J33" t="str">
        <f t="shared" si="1"/>
        <v>ESPITA</v>
      </c>
      <c r="K33">
        <f t="shared" si="2"/>
        <v>31032</v>
      </c>
    </row>
    <row r="34" spans="2:11" ht="15.75" thickBot="1" x14ac:dyDescent="0.3">
      <c r="B34" s="4" t="s">
        <v>46</v>
      </c>
      <c r="C34">
        <f t="shared" si="0"/>
        <v>31033</v>
      </c>
      <c r="H34">
        <v>33</v>
      </c>
      <c r="I34" t="s">
        <v>171</v>
      </c>
      <c r="J34" t="str">
        <f t="shared" si="1"/>
        <v>HALACHÓ</v>
      </c>
      <c r="K34">
        <f t="shared" si="2"/>
        <v>31033</v>
      </c>
    </row>
    <row r="35" spans="2:11" ht="15.75" thickBot="1" x14ac:dyDescent="0.3">
      <c r="B35" s="4" t="s">
        <v>47</v>
      </c>
      <c r="C35">
        <f t="shared" si="0"/>
        <v>31034</v>
      </c>
      <c r="H35">
        <v>34</v>
      </c>
      <c r="I35" t="s">
        <v>172</v>
      </c>
      <c r="J35" t="str">
        <f t="shared" si="1"/>
        <v>HOCABÁ</v>
      </c>
      <c r="K35">
        <f t="shared" si="2"/>
        <v>31034</v>
      </c>
    </row>
    <row r="36" spans="2:11" ht="15.75" thickBot="1" x14ac:dyDescent="0.3">
      <c r="B36" s="4" t="s">
        <v>48</v>
      </c>
      <c r="C36">
        <f t="shared" si="0"/>
        <v>31035</v>
      </c>
      <c r="H36">
        <v>35</v>
      </c>
      <c r="I36" s="11" t="s">
        <v>173</v>
      </c>
      <c r="J36" t="str">
        <f t="shared" si="1"/>
        <v>HOCTÚN</v>
      </c>
      <c r="K36">
        <f t="shared" si="2"/>
        <v>31035</v>
      </c>
    </row>
    <row r="37" spans="2:11" ht="15.75" thickBot="1" x14ac:dyDescent="0.3">
      <c r="B37" s="4" t="s">
        <v>49</v>
      </c>
      <c r="C37">
        <f t="shared" si="0"/>
        <v>31036</v>
      </c>
      <c r="H37">
        <v>36</v>
      </c>
      <c r="I37" t="s">
        <v>174</v>
      </c>
      <c r="J37" t="str">
        <f t="shared" si="1"/>
        <v>HOMÚN</v>
      </c>
      <c r="K37">
        <f t="shared" si="2"/>
        <v>31036</v>
      </c>
    </row>
    <row r="38" spans="2:11" ht="15.75" thickBot="1" x14ac:dyDescent="0.3">
      <c r="B38" s="4" t="s">
        <v>50</v>
      </c>
      <c r="C38">
        <f t="shared" si="0"/>
        <v>31037</v>
      </c>
      <c r="H38">
        <v>37</v>
      </c>
      <c r="I38" t="s">
        <v>175</v>
      </c>
      <c r="J38" t="str">
        <f t="shared" si="1"/>
        <v>HUHÍ</v>
      </c>
      <c r="K38">
        <f t="shared" si="2"/>
        <v>31037</v>
      </c>
    </row>
    <row r="39" spans="2:11" ht="15.75" thickBot="1" x14ac:dyDescent="0.3">
      <c r="B39" s="4" t="s">
        <v>51</v>
      </c>
      <c r="C39">
        <f t="shared" si="0"/>
        <v>31038</v>
      </c>
      <c r="H39">
        <v>38</v>
      </c>
      <c r="I39" s="10" t="s">
        <v>176</v>
      </c>
      <c r="J39" t="str">
        <f t="shared" si="1"/>
        <v>HUNUCMÁ</v>
      </c>
      <c r="K39">
        <f t="shared" si="2"/>
        <v>31038</v>
      </c>
    </row>
    <row r="40" spans="2:11" ht="15.75" thickBot="1" x14ac:dyDescent="0.3">
      <c r="B40" s="4" t="s">
        <v>52</v>
      </c>
      <c r="C40">
        <f t="shared" si="0"/>
        <v>31039</v>
      </c>
      <c r="H40">
        <v>39</v>
      </c>
      <c r="I40" t="s">
        <v>177</v>
      </c>
      <c r="J40" t="str">
        <f t="shared" si="1"/>
        <v>IXIL</v>
      </c>
      <c r="K40">
        <f t="shared" si="2"/>
        <v>31039</v>
      </c>
    </row>
    <row r="41" spans="2:11" ht="15.75" thickBot="1" x14ac:dyDescent="0.3">
      <c r="B41" s="4" t="s">
        <v>53</v>
      </c>
      <c r="C41">
        <f t="shared" si="0"/>
        <v>31040</v>
      </c>
      <c r="H41">
        <v>40</v>
      </c>
      <c r="I41" t="s">
        <v>178</v>
      </c>
      <c r="J41" t="str">
        <f t="shared" si="1"/>
        <v>IZAMAL</v>
      </c>
      <c r="K41">
        <f t="shared" si="2"/>
        <v>31040</v>
      </c>
    </row>
    <row r="42" spans="2:11" ht="15.75" thickBot="1" x14ac:dyDescent="0.3">
      <c r="B42" s="4" t="s">
        <v>54</v>
      </c>
      <c r="C42">
        <f t="shared" si="0"/>
        <v>31041</v>
      </c>
      <c r="H42">
        <v>41</v>
      </c>
      <c r="I42" t="s">
        <v>179</v>
      </c>
      <c r="J42" t="str">
        <f t="shared" si="1"/>
        <v>KANASÍN</v>
      </c>
      <c r="K42">
        <f t="shared" si="2"/>
        <v>31041</v>
      </c>
    </row>
    <row r="43" spans="2:11" ht="15.75" thickBot="1" x14ac:dyDescent="0.3">
      <c r="B43" s="4" t="s">
        <v>55</v>
      </c>
      <c r="C43">
        <f t="shared" si="0"/>
        <v>31042</v>
      </c>
      <c r="H43">
        <v>42</v>
      </c>
      <c r="I43" s="10" t="s">
        <v>180</v>
      </c>
      <c r="J43" t="str">
        <f t="shared" si="1"/>
        <v>KANTUNIL</v>
      </c>
      <c r="K43">
        <f t="shared" si="2"/>
        <v>31042</v>
      </c>
    </row>
    <row r="44" spans="2:11" ht="15.75" thickBot="1" x14ac:dyDescent="0.3">
      <c r="B44" s="4" t="s">
        <v>56</v>
      </c>
      <c r="C44">
        <f t="shared" si="0"/>
        <v>31043</v>
      </c>
      <c r="H44">
        <v>43</v>
      </c>
      <c r="I44" t="s">
        <v>181</v>
      </c>
      <c r="J44" t="str">
        <f t="shared" si="1"/>
        <v>KAUA</v>
      </c>
      <c r="K44">
        <f t="shared" si="2"/>
        <v>31043</v>
      </c>
    </row>
    <row r="45" spans="2:11" ht="15.75" thickBot="1" x14ac:dyDescent="0.3">
      <c r="B45" s="4" t="s">
        <v>57</v>
      </c>
      <c r="C45">
        <f t="shared" si="0"/>
        <v>31044</v>
      </c>
      <c r="H45">
        <v>44</v>
      </c>
      <c r="I45" t="s">
        <v>182</v>
      </c>
      <c r="J45" t="str">
        <f t="shared" si="1"/>
        <v>KINCHIL</v>
      </c>
      <c r="K45">
        <f t="shared" si="2"/>
        <v>31044</v>
      </c>
    </row>
    <row r="46" spans="2:11" ht="15.75" thickBot="1" x14ac:dyDescent="0.3">
      <c r="B46" s="4" t="s">
        <v>58</v>
      </c>
      <c r="C46">
        <f t="shared" si="0"/>
        <v>31045</v>
      </c>
      <c r="H46">
        <v>45</v>
      </c>
      <c r="I46" t="s">
        <v>183</v>
      </c>
      <c r="J46" t="str">
        <f t="shared" si="1"/>
        <v>KOPOMÁ</v>
      </c>
      <c r="K46">
        <f t="shared" si="2"/>
        <v>31045</v>
      </c>
    </row>
    <row r="47" spans="2:11" ht="15.75" thickBot="1" x14ac:dyDescent="0.3">
      <c r="B47" s="4" t="s">
        <v>59</v>
      </c>
      <c r="C47">
        <f t="shared" si="0"/>
        <v>31046</v>
      </c>
      <c r="H47">
        <v>46</v>
      </c>
      <c r="I47" t="s">
        <v>184</v>
      </c>
      <c r="J47" t="str">
        <f t="shared" si="1"/>
        <v>MAMA</v>
      </c>
      <c r="K47">
        <f t="shared" si="2"/>
        <v>31046</v>
      </c>
    </row>
    <row r="48" spans="2:11" ht="15.75" thickBot="1" x14ac:dyDescent="0.3">
      <c r="B48" s="4" t="s">
        <v>60</v>
      </c>
      <c r="C48">
        <f t="shared" si="0"/>
        <v>31047</v>
      </c>
      <c r="H48">
        <v>47</v>
      </c>
      <c r="I48" s="10" t="s">
        <v>185</v>
      </c>
      <c r="J48" t="str">
        <f t="shared" si="1"/>
        <v>MANÍ</v>
      </c>
      <c r="K48">
        <f t="shared" si="2"/>
        <v>31047</v>
      </c>
    </row>
    <row r="49" spans="2:11" ht="15.75" thickBot="1" x14ac:dyDescent="0.3">
      <c r="B49" s="4" t="s">
        <v>61</v>
      </c>
      <c r="C49">
        <f t="shared" si="0"/>
        <v>31048</v>
      </c>
      <c r="H49">
        <v>48</v>
      </c>
      <c r="I49" s="12" t="s">
        <v>186</v>
      </c>
      <c r="J49" t="str">
        <f t="shared" si="1"/>
        <v>MAXCANÚ</v>
      </c>
      <c r="K49">
        <f t="shared" si="2"/>
        <v>31048</v>
      </c>
    </row>
    <row r="50" spans="2:11" ht="15.75" thickBot="1" x14ac:dyDescent="0.3">
      <c r="B50" s="4" t="s">
        <v>62</v>
      </c>
      <c r="C50">
        <f t="shared" si="0"/>
        <v>31049</v>
      </c>
      <c r="H50">
        <v>49</v>
      </c>
      <c r="I50" t="s">
        <v>187</v>
      </c>
      <c r="J50" t="str">
        <f t="shared" si="1"/>
        <v>MAYAPÁN</v>
      </c>
      <c r="K50">
        <f t="shared" si="2"/>
        <v>31049</v>
      </c>
    </row>
    <row r="51" spans="2:11" ht="15.75" thickBot="1" x14ac:dyDescent="0.3">
      <c r="B51" s="4" t="s">
        <v>63</v>
      </c>
      <c r="C51">
        <f t="shared" si="0"/>
        <v>31050</v>
      </c>
      <c r="H51">
        <v>50</v>
      </c>
      <c r="I51" s="10" t="s">
        <v>188</v>
      </c>
      <c r="J51" t="str">
        <f t="shared" si="1"/>
        <v>MÉRIDA</v>
      </c>
      <c r="K51">
        <f t="shared" si="2"/>
        <v>31050</v>
      </c>
    </row>
    <row r="52" spans="2:11" ht="15.75" thickBot="1" x14ac:dyDescent="0.3">
      <c r="B52" s="4" t="s">
        <v>64</v>
      </c>
      <c r="C52">
        <f t="shared" si="0"/>
        <v>31051</v>
      </c>
      <c r="H52">
        <v>51</v>
      </c>
      <c r="I52" t="s">
        <v>189</v>
      </c>
      <c r="J52" t="str">
        <f t="shared" si="1"/>
        <v>MOCOCHÁ</v>
      </c>
      <c r="K52">
        <f t="shared" si="2"/>
        <v>31051</v>
      </c>
    </row>
    <row r="53" spans="2:11" ht="15.75" thickBot="1" x14ac:dyDescent="0.3">
      <c r="B53" s="4" t="s">
        <v>65</v>
      </c>
      <c r="C53">
        <f t="shared" si="0"/>
        <v>31052</v>
      </c>
      <c r="H53">
        <v>52</v>
      </c>
      <c r="I53" s="10" t="s">
        <v>190</v>
      </c>
      <c r="J53" t="str">
        <f t="shared" si="1"/>
        <v>MOTUL</v>
      </c>
      <c r="K53">
        <f t="shared" si="2"/>
        <v>31052</v>
      </c>
    </row>
    <row r="54" spans="2:11" ht="15.75" thickBot="1" x14ac:dyDescent="0.3">
      <c r="B54" s="4" t="s">
        <v>66</v>
      </c>
      <c r="C54">
        <f t="shared" si="0"/>
        <v>31053</v>
      </c>
      <c r="H54">
        <v>53</v>
      </c>
      <c r="I54" s="10" t="s">
        <v>191</v>
      </c>
      <c r="J54" t="str">
        <f t="shared" si="1"/>
        <v>MUNA</v>
      </c>
      <c r="K54">
        <f t="shared" si="2"/>
        <v>31053</v>
      </c>
    </row>
    <row r="55" spans="2:11" ht="15.75" thickBot="1" x14ac:dyDescent="0.3">
      <c r="B55" s="4" t="s">
        <v>67</v>
      </c>
      <c r="C55">
        <f t="shared" si="0"/>
        <v>31054</v>
      </c>
      <c r="H55">
        <v>54</v>
      </c>
      <c r="I55" s="9" t="s">
        <v>192</v>
      </c>
      <c r="J55" t="str">
        <f t="shared" si="1"/>
        <v>MUXUPIP</v>
      </c>
      <c r="K55">
        <f t="shared" si="2"/>
        <v>31054</v>
      </c>
    </row>
    <row r="56" spans="2:11" ht="15.75" thickBot="1" x14ac:dyDescent="0.3">
      <c r="B56" s="4" t="s">
        <v>68</v>
      </c>
      <c r="C56">
        <f t="shared" si="0"/>
        <v>31055</v>
      </c>
      <c r="H56">
        <v>55</v>
      </c>
      <c r="I56" s="10" t="s">
        <v>193</v>
      </c>
      <c r="J56" t="str">
        <f t="shared" si="1"/>
        <v>OPICHÉN</v>
      </c>
      <c r="K56">
        <f t="shared" si="2"/>
        <v>31055</v>
      </c>
    </row>
    <row r="57" spans="2:11" ht="15.75" thickBot="1" x14ac:dyDescent="0.3">
      <c r="B57" s="4" t="s">
        <v>69</v>
      </c>
      <c r="C57">
        <f t="shared" si="0"/>
        <v>31056</v>
      </c>
      <c r="H57">
        <v>56</v>
      </c>
      <c r="I57" s="11" t="s">
        <v>194</v>
      </c>
      <c r="J57" t="str">
        <f t="shared" si="1"/>
        <v>OXKUTZCAB</v>
      </c>
      <c r="K57">
        <f t="shared" si="2"/>
        <v>31056</v>
      </c>
    </row>
    <row r="58" spans="2:11" ht="15.75" thickBot="1" x14ac:dyDescent="0.3">
      <c r="B58" s="4" t="s">
        <v>70</v>
      </c>
      <c r="C58">
        <f t="shared" si="0"/>
        <v>31057</v>
      </c>
      <c r="H58">
        <v>57</v>
      </c>
      <c r="I58" t="s">
        <v>195</v>
      </c>
      <c r="J58" t="str">
        <f t="shared" si="1"/>
        <v>PANABÁ</v>
      </c>
      <c r="K58">
        <f t="shared" si="2"/>
        <v>31057</v>
      </c>
    </row>
    <row r="59" spans="2:11" ht="15.75" thickBot="1" x14ac:dyDescent="0.3">
      <c r="B59" s="4" t="s">
        <v>71</v>
      </c>
      <c r="C59">
        <f t="shared" si="0"/>
        <v>31058</v>
      </c>
      <c r="H59">
        <v>58</v>
      </c>
      <c r="I59" s="10" t="s">
        <v>196</v>
      </c>
      <c r="J59" t="str">
        <f t="shared" si="1"/>
        <v>PETO</v>
      </c>
      <c r="K59">
        <f t="shared" si="2"/>
        <v>31058</v>
      </c>
    </row>
    <row r="60" spans="2:11" ht="15.75" thickBot="1" x14ac:dyDescent="0.3">
      <c r="B60" s="4" t="s">
        <v>72</v>
      </c>
      <c r="C60">
        <f t="shared" si="0"/>
        <v>31059</v>
      </c>
      <c r="H60">
        <v>59</v>
      </c>
      <c r="I60" s="9" t="s">
        <v>197</v>
      </c>
      <c r="J60" t="str">
        <f t="shared" si="1"/>
        <v>PROGRESO</v>
      </c>
      <c r="K60">
        <f t="shared" si="2"/>
        <v>31059</v>
      </c>
    </row>
    <row r="61" spans="2:11" ht="15.75" thickBot="1" x14ac:dyDescent="0.3">
      <c r="B61" s="4" t="s">
        <v>73</v>
      </c>
      <c r="C61">
        <f t="shared" si="0"/>
        <v>31060</v>
      </c>
      <c r="H61">
        <v>60</v>
      </c>
      <c r="I61" t="s">
        <v>198</v>
      </c>
      <c r="J61" t="str">
        <f t="shared" si="1"/>
        <v>QUINTANA ROO</v>
      </c>
      <c r="K61">
        <f t="shared" si="2"/>
        <v>31060</v>
      </c>
    </row>
    <row r="62" spans="2:11" ht="15.75" thickBot="1" x14ac:dyDescent="0.3">
      <c r="B62" s="4" t="s">
        <v>74</v>
      </c>
      <c r="C62">
        <f t="shared" si="0"/>
        <v>31061</v>
      </c>
      <c r="H62">
        <v>61</v>
      </c>
      <c r="I62" t="s">
        <v>199</v>
      </c>
      <c r="J62" t="str">
        <f t="shared" si="1"/>
        <v>RÍO LAGARTOS</v>
      </c>
      <c r="K62">
        <f t="shared" si="2"/>
        <v>31061</v>
      </c>
    </row>
    <row r="63" spans="2:11" ht="15.75" thickBot="1" x14ac:dyDescent="0.3">
      <c r="B63" s="4" t="s">
        <v>75</v>
      </c>
      <c r="C63">
        <f t="shared" si="0"/>
        <v>31062</v>
      </c>
      <c r="H63">
        <v>62</v>
      </c>
      <c r="I63" t="s">
        <v>200</v>
      </c>
      <c r="J63" t="str">
        <f t="shared" si="1"/>
        <v>SACALUM</v>
      </c>
      <c r="K63">
        <f t="shared" si="2"/>
        <v>31062</v>
      </c>
    </row>
    <row r="64" spans="2:11" ht="15.75" thickBot="1" x14ac:dyDescent="0.3">
      <c r="B64" s="4" t="s">
        <v>76</v>
      </c>
      <c r="C64">
        <f t="shared" si="0"/>
        <v>31063</v>
      </c>
      <c r="H64">
        <v>63</v>
      </c>
      <c r="I64" t="s">
        <v>201</v>
      </c>
      <c r="J64" t="str">
        <f t="shared" si="1"/>
        <v>SAMAHIL</v>
      </c>
      <c r="K64">
        <f t="shared" si="2"/>
        <v>31063</v>
      </c>
    </row>
    <row r="65" spans="2:11" ht="15.75" thickBot="1" x14ac:dyDescent="0.3">
      <c r="B65" s="4" t="s">
        <v>77</v>
      </c>
      <c r="C65">
        <f t="shared" si="0"/>
        <v>31065</v>
      </c>
      <c r="H65">
        <v>64</v>
      </c>
      <c r="I65" t="s">
        <v>202</v>
      </c>
      <c r="J65" t="str">
        <f t="shared" si="1"/>
        <v>SANAHCAT</v>
      </c>
      <c r="K65">
        <f t="shared" si="2"/>
        <v>31064</v>
      </c>
    </row>
    <row r="66" spans="2:11" ht="15.75" thickBot="1" x14ac:dyDescent="0.3">
      <c r="B66" s="4" t="s">
        <v>78</v>
      </c>
      <c r="C66">
        <f t="shared" si="0"/>
        <v>31064</v>
      </c>
      <c r="H66">
        <v>65</v>
      </c>
      <c r="I66" t="s">
        <v>203</v>
      </c>
      <c r="J66" t="str">
        <f t="shared" si="1"/>
        <v>SAN FELIPE</v>
      </c>
      <c r="K66">
        <f t="shared" si="2"/>
        <v>31065</v>
      </c>
    </row>
    <row r="67" spans="2:11" ht="15.75" thickBot="1" x14ac:dyDescent="0.3">
      <c r="B67" s="4" t="s">
        <v>79</v>
      </c>
      <c r="C67">
        <f t="shared" ref="C67:C107" si="3">VLOOKUP(B67,$J$2:$K$107,2,FALSE)</f>
        <v>31066</v>
      </c>
      <c r="H67">
        <v>66</v>
      </c>
      <c r="I67" t="s">
        <v>204</v>
      </c>
      <c r="J67" t="str">
        <f t="shared" ref="J67:J107" si="4">UPPER(I67)</f>
        <v>SANTA ELENA</v>
      </c>
      <c r="K67">
        <f t="shared" ref="K67:K107" si="5">31000+H67</f>
        <v>31066</v>
      </c>
    </row>
    <row r="68" spans="2:11" ht="15.75" thickBot="1" x14ac:dyDescent="0.3">
      <c r="B68" s="4" t="s">
        <v>80</v>
      </c>
      <c r="C68">
        <f t="shared" si="3"/>
        <v>31067</v>
      </c>
      <c r="H68">
        <v>67</v>
      </c>
      <c r="I68" t="s">
        <v>205</v>
      </c>
      <c r="J68" t="str">
        <f t="shared" si="4"/>
        <v>SEYÉ</v>
      </c>
      <c r="K68">
        <f t="shared" si="5"/>
        <v>31067</v>
      </c>
    </row>
    <row r="69" spans="2:11" ht="15.75" thickBot="1" x14ac:dyDescent="0.3">
      <c r="B69" s="4" t="s">
        <v>81</v>
      </c>
      <c r="C69">
        <f t="shared" si="3"/>
        <v>31068</v>
      </c>
      <c r="H69">
        <v>68</v>
      </c>
      <c r="I69" t="s">
        <v>206</v>
      </c>
      <c r="J69" t="str">
        <f t="shared" si="4"/>
        <v>SINANCHÉ</v>
      </c>
      <c r="K69">
        <f t="shared" si="5"/>
        <v>31068</v>
      </c>
    </row>
    <row r="70" spans="2:11" ht="15.75" thickBot="1" x14ac:dyDescent="0.3">
      <c r="B70" s="4" t="s">
        <v>82</v>
      </c>
      <c r="C70">
        <f t="shared" si="3"/>
        <v>31069</v>
      </c>
      <c r="H70">
        <v>69</v>
      </c>
      <c r="I70" t="s">
        <v>207</v>
      </c>
      <c r="J70" t="str">
        <f t="shared" si="4"/>
        <v>SOTUTA</v>
      </c>
      <c r="K70">
        <f t="shared" si="5"/>
        <v>31069</v>
      </c>
    </row>
    <row r="71" spans="2:11" ht="15.75" thickBot="1" x14ac:dyDescent="0.3">
      <c r="B71" s="4" t="s">
        <v>83</v>
      </c>
      <c r="C71">
        <f t="shared" si="3"/>
        <v>31070</v>
      </c>
      <c r="H71">
        <v>70</v>
      </c>
      <c r="I71" t="s">
        <v>208</v>
      </c>
      <c r="J71" t="str">
        <f t="shared" si="4"/>
        <v>SUCILÁ</v>
      </c>
      <c r="K71">
        <f t="shared" si="5"/>
        <v>31070</v>
      </c>
    </row>
    <row r="72" spans="2:11" ht="15.75" thickBot="1" x14ac:dyDescent="0.3">
      <c r="B72" s="4" t="s">
        <v>84</v>
      </c>
      <c r="C72">
        <f t="shared" si="3"/>
        <v>31071</v>
      </c>
      <c r="H72">
        <v>71</v>
      </c>
      <c r="I72" t="s">
        <v>209</v>
      </c>
      <c r="J72" t="str">
        <f t="shared" si="4"/>
        <v>SUDZAL</v>
      </c>
      <c r="K72">
        <f t="shared" si="5"/>
        <v>31071</v>
      </c>
    </row>
    <row r="73" spans="2:11" ht="15.75" thickBot="1" x14ac:dyDescent="0.3">
      <c r="B73" s="4" t="s">
        <v>85</v>
      </c>
      <c r="C73">
        <f t="shared" si="3"/>
        <v>31072</v>
      </c>
      <c r="H73">
        <v>72</v>
      </c>
      <c r="I73" t="s">
        <v>210</v>
      </c>
      <c r="J73" t="str">
        <f t="shared" si="4"/>
        <v>SUMA</v>
      </c>
      <c r="K73">
        <f t="shared" si="5"/>
        <v>31072</v>
      </c>
    </row>
    <row r="74" spans="2:11" ht="15.75" thickBot="1" x14ac:dyDescent="0.3">
      <c r="B74" s="4" t="s">
        <v>86</v>
      </c>
      <c r="C74">
        <f t="shared" si="3"/>
        <v>31073</v>
      </c>
      <c r="H74">
        <v>73</v>
      </c>
      <c r="I74" t="s">
        <v>211</v>
      </c>
      <c r="J74" t="str">
        <f t="shared" si="4"/>
        <v>TAHDZIÚ</v>
      </c>
      <c r="K74">
        <f t="shared" si="5"/>
        <v>31073</v>
      </c>
    </row>
    <row r="75" spans="2:11" ht="15.75" thickBot="1" x14ac:dyDescent="0.3">
      <c r="B75" s="4" t="s">
        <v>87</v>
      </c>
      <c r="C75">
        <f t="shared" si="3"/>
        <v>31074</v>
      </c>
      <c r="H75">
        <v>74</v>
      </c>
      <c r="I75" s="12" t="s">
        <v>212</v>
      </c>
      <c r="J75" t="str">
        <f t="shared" si="4"/>
        <v>TAHMEK</v>
      </c>
      <c r="K75">
        <f t="shared" si="5"/>
        <v>31074</v>
      </c>
    </row>
    <row r="76" spans="2:11" ht="15.75" thickBot="1" x14ac:dyDescent="0.3">
      <c r="B76" s="4" t="s">
        <v>88</v>
      </c>
      <c r="C76">
        <f t="shared" si="3"/>
        <v>31075</v>
      </c>
      <c r="H76">
        <v>75</v>
      </c>
      <c r="I76" t="s">
        <v>213</v>
      </c>
      <c r="J76" t="str">
        <f t="shared" si="4"/>
        <v>TEABO</v>
      </c>
      <c r="K76">
        <f t="shared" si="5"/>
        <v>31075</v>
      </c>
    </row>
    <row r="77" spans="2:11" ht="15.75" thickBot="1" x14ac:dyDescent="0.3">
      <c r="B77" s="4" t="s">
        <v>89</v>
      </c>
      <c r="C77">
        <f t="shared" si="3"/>
        <v>31076</v>
      </c>
      <c r="H77">
        <v>76</v>
      </c>
      <c r="I77" t="s">
        <v>214</v>
      </c>
      <c r="J77" t="str">
        <f t="shared" si="4"/>
        <v>TECOH</v>
      </c>
      <c r="K77">
        <f t="shared" si="5"/>
        <v>31076</v>
      </c>
    </row>
    <row r="78" spans="2:11" ht="15.75" thickBot="1" x14ac:dyDescent="0.3">
      <c r="B78" s="4" t="s">
        <v>90</v>
      </c>
      <c r="C78">
        <f t="shared" si="3"/>
        <v>31077</v>
      </c>
      <c r="H78">
        <v>77</v>
      </c>
      <c r="I78" s="10" t="s">
        <v>215</v>
      </c>
      <c r="J78" t="str">
        <f t="shared" si="4"/>
        <v>TEKAL DE VENEGAS</v>
      </c>
      <c r="K78">
        <f t="shared" si="5"/>
        <v>31077</v>
      </c>
    </row>
    <row r="79" spans="2:11" ht="15.75" thickBot="1" x14ac:dyDescent="0.3">
      <c r="B79" s="4" t="s">
        <v>91</v>
      </c>
      <c r="C79">
        <f t="shared" si="3"/>
        <v>31078</v>
      </c>
      <c r="H79">
        <v>78</v>
      </c>
      <c r="I79" t="s">
        <v>216</v>
      </c>
      <c r="J79" t="str">
        <f t="shared" si="4"/>
        <v>TEKANTÓ</v>
      </c>
      <c r="K79">
        <f t="shared" si="5"/>
        <v>31078</v>
      </c>
    </row>
    <row r="80" spans="2:11" ht="15.75" thickBot="1" x14ac:dyDescent="0.3">
      <c r="B80" s="4" t="s">
        <v>92</v>
      </c>
      <c r="C80">
        <f t="shared" si="3"/>
        <v>31079</v>
      </c>
      <c r="H80">
        <v>79</v>
      </c>
      <c r="I80" t="s">
        <v>217</v>
      </c>
      <c r="J80" t="str">
        <f t="shared" si="4"/>
        <v>TEKAX</v>
      </c>
      <c r="K80">
        <f t="shared" si="5"/>
        <v>31079</v>
      </c>
    </row>
    <row r="81" spans="2:11" ht="15.75" thickBot="1" x14ac:dyDescent="0.3">
      <c r="B81" s="4" t="s">
        <v>93</v>
      </c>
      <c r="C81">
        <f t="shared" si="3"/>
        <v>31080</v>
      </c>
      <c r="H81">
        <v>80</v>
      </c>
      <c r="I81" s="10" t="s">
        <v>218</v>
      </c>
      <c r="J81" t="str">
        <f t="shared" si="4"/>
        <v>TEKIT</v>
      </c>
      <c r="K81">
        <f t="shared" si="5"/>
        <v>31080</v>
      </c>
    </row>
    <row r="82" spans="2:11" ht="15.75" thickBot="1" x14ac:dyDescent="0.3">
      <c r="B82" s="4" t="s">
        <v>94</v>
      </c>
      <c r="C82">
        <f t="shared" si="3"/>
        <v>31081</v>
      </c>
      <c r="H82">
        <v>81</v>
      </c>
      <c r="I82" t="s">
        <v>219</v>
      </c>
      <c r="J82" t="str">
        <f t="shared" si="4"/>
        <v>TEKOM</v>
      </c>
      <c r="K82">
        <f t="shared" si="5"/>
        <v>31081</v>
      </c>
    </row>
    <row r="83" spans="2:11" ht="15.75" thickBot="1" x14ac:dyDescent="0.3">
      <c r="B83" s="4" t="s">
        <v>95</v>
      </c>
      <c r="C83">
        <f t="shared" si="3"/>
        <v>31082</v>
      </c>
      <c r="H83">
        <v>82</v>
      </c>
      <c r="I83" t="s">
        <v>220</v>
      </c>
      <c r="J83" t="str">
        <f t="shared" si="4"/>
        <v>TELCHAC PUEBLO</v>
      </c>
      <c r="K83">
        <f t="shared" si="5"/>
        <v>31082</v>
      </c>
    </row>
    <row r="84" spans="2:11" ht="15.75" thickBot="1" x14ac:dyDescent="0.3">
      <c r="B84" s="4" t="s">
        <v>96</v>
      </c>
      <c r="C84">
        <f t="shared" si="3"/>
        <v>31083</v>
      </c>
      <c r="H84">
        <v>83</v>
      </c>
      <c r="I84" s="9" t="s">
        <v>221</v>
      </c>
      <c r="J84" t="str">
        <f t="shared" si="4"/>
        <v>TELCHAC PUERTO</v>
      </c>
      <c r="K84">
        <f t="shared" si="5"/>
        <v>31083</v>
      </c>
    </row>
    <row r="85" spans="2:11" ht="15.75" thickBot="1" x14ac:dyDescent="0.3">
      <c r="B85" s="4" t="s">
        <v>97</v>
      </c>
      <c r="C85">
        <f t="shared" si="3"/>
        <v>31084</v>
      </c>
      <c r="H85">
        <v>84</v>
      </c>
      <c r="I85" s="10" t="s">
        <v>222</v>
      </c>
      <c r="J85" t="str">
        <f t="shared" si="4"/>
        <v>TEMAX</v>
      </c>
      <c r="K85">
        <f t="shared" si="5"/>
        <v>31084</v>
      </c>
    </row>
    <row r="86" spans="2:11" ht="15.75" thickBot="1" x14ac:dyDescent="0.3">
      <c r="B86" s="4" t="s">
        <v>98</v>
      </c>
      <c r="C86">
        <f t="shared" si="3"/>
        <v>31085</v>
      </c>
      <c r="H86">
        <v>85</v>
      </c>
      <c r="I86" s="9" t="s">
        <v>223</v>
      </c>
      <c r="J86" t="str">
        <f t="shared" si="4"/>
        <v>TEMOZÓN</v>
      </c>
      <c r="K86">
        <f t="shared" si="5"/>
        <v>31085</v>
      </c>
    </row>
    <row r="87" spans="2:11" ht="15.75" thickBot="1" x14ac:dyDescent="0.3">
      <c r="B87" s="4" t="s">
        <v>99</v>
      </c>
      <c r="C87">
        <f t="shared" si="3"/>
        <v>31086</v>
      </c>
      <c r="H87">
        <v>86</v>
      </c>
      <c r="I87" s="11" t="s">
        <v>224</v>
      </c>
      <c r="J87" t="str">
        <f t="shared" si="4"/>
        <v>TEPAKÁN</v>
      </c>
      <c r="K87">
        <f t="shared" si="5"/>
        <v>31086</v>
      </c>
    </row>
    <row r="88" spans="2:11" ht="15.75" thickBot="1" x14ac:dyDescent="0.3">
      <c r="B88" s="4" t="s">
        <v>100</v>
      </c>
      <c r="C88">
        <f t="shared" si="3"/>
        <v>31087</v>
      </c>
      <c r="H88">
        <v>87</v>
      </c>
      <c r="I88" t="s">
        <v>225</v>
      </c>
      <c r="J88" t="str">
        <f t="shared" si="4"/>
        <v>TETIZ</v>
      </c>
      <c r="K88">
        <f t="shared" si="5"/>
        <v>31087</v>
      </c>
    </row>
    <row r="89" spans="2:11" ht="15.75" thickBot="1" x14ac:dyDescent="0.3">
      <c r="B89" s="4" t="s">
        <v>101</v>
      </c>
      <c r="C89">
        <f t="shared" si="3"/>
        <v>31088</v>
      </c>
      <c r="H89">
        <v>88</v>
      </c>
      <c r="I89" t="s">
        <v>226</v>
      </c>
      <c r="J89" t="str">
        <f t="shared" si="4"/>
        <v>TEYA</v>
      </c>
      <c r="K89">
        <f t="shared" si="5"/>
        <v>31088</v>
      </c>
    </row>
    <row r="90" spans="2:11" ht="15.75" thickBot="1" x14ac:dyDescent="0.3">
      <c r="B90" s="4" t="s">
        <v>102</v>
      </c>
      <c r="C90">
        <f t="shared" si="3"/>
        <v>31089</v>
      </c>
      <c r="H90">
        <v>89</v>
      </c>
      <c r="I90" t="s">
        <v>227</v>
      </c>
      <c r="J90" t="str">
        <f t="shared" si="4"/>
        <v>TICUL</v>
      </c>
      <c r="K90">
        <f t="shared" si="5"/>
        <v>31089</v>
      </c>
    </row>
    <row r="91" spans="2:11" ht="15.75" thickBot="1" x14ac:dyDescent="0.3">
      <c r="B91" s="4" t="s">
        <v>103</v>
      </c>
      <c r="C91">
        <f t="shared" si="3"/>
        <v>31090</v>
      </c>
      <c r="H91">
        <v>90</v>
      </c>
      <c r="I91" t="s">
        <v>228</v>
      </c>
      <c r="J91" t="str">
        <f t="shared" si="4"/>
        <v>TIMUCUY</v>
      </c>
      <c r="K91">
        <f t="shared" si="5"/>
        <v>31090</v>
      </c>
    </row>
    <row r="92" spans="2:11" ht="15.75" thickBot="1" x14ac:dyDescent="0.3">
      <c r="B92" s="4" t="s">
        <v>104</v>
      </c>
      <c r="C92">
        <f t="shared" si="3"/>
        <v>31091</v>
      </c>
      <c r="H92">
        <v>91</v>
      </c>
      <c r="I92" t="s">
        <v>229</v>
      </c>
      <c r="J92" t="str">
        <f t="shared" si="4"/>
        <v>TINUM</v>
      </c>
      <c r="K92">
        <f t="shared" si="5"/>
        <v>31091</v>
      </c>
    </row>
    <row r="93" spans="2:11" ht="15.75" thickBot="1" x14ac:dyDescent="0.3">
      <c r="B93" s="4" t="s">
        <v>105</v>
      </c>
      <c r="C93">
        <f t="shared" si="3"/>
        <v>31092</v>
      </c>
      <c r="H93">
        <v>92</v>
      </c>
      <c r="I93" t="s">
        <v>230</v>
      </c>
      <c r="J93" t="str">
        <f t="shared" si="4"/>
        <v>TIXCACALCUPUL</v>
      </c>
      <c r="K93">
        <f t="shared" si="5"/>
        <v>31092</v>
      </c>
    </row>
    <row r="94" spans="2:11" ht="15.75" thickBot="1" x14ac:dyDescent="0.3">
      <c r="B94" s="4" t="s">
        <v>106</v>
      </c>
      <c r="C94">
        <f t="shared" si="3"/>
        <v>31093</v>
      </c>
      <c r="H94">
        <v>93</v>
      </c>
      <c r="I94" t="s">
        <v>231</v>
      </c>
      <c r="J94" t="str">
        <f t="shared" si="4"/>
        <v>TIXKOKOB</v>
      </c>
      <c r="K94">
        <f t="shared" si="5"/>
        <v>31093</v>
      </c>
    </row>
    <row r="95" spans="2:11" ht="15.75" thickBot="1" x14ac:dyDescent="0.3">
      <c r="B95" s="4" t="s">
        <v>107</v>
      </c>
      <c r="C95">
        <f t="shared" si="3"/>
        <v>31094</v>
      </c>
      <c r="H95">
        <v>94</v>
      </c>
      <c r="I95" t="s">
        <v>232</v>
      </c>
      <c r="J95" t="str">
        <f t="shared" si="4"/>
        <v>TIXMEHUAC</v>
      </c>
      <c r="K95">
        <f t="shared" si="5"/>
        <v>31094</v>
      </c>
    </row>
    <row r="96" spans="2:11" ht="15.75" thickBot="1" x14ac:dyDescent="0.3">
      <c r="B96" s="4" t="s">
        <v>108</v>
      </c>
      <c r="C96">
        <f t="shared" si="3"/>
        <v>31095</v>
      </c>
      <c r="H96">
        <v>95</v>
      </c>
      <c r="I96" s="10" t="s">
        <v>233</v>
      </c>
      <c r="J96" t="str">
        <f t="shared" si="4"/>
        <v>TIXPÉHUAL</v>
      </c>
      <c r="K96">
        <f t="shared" si="5"/>
        <v>31095</v>
      </c>
    </row>
    <row r="97" spans="2:11" ht="15.75" thickBot="1" x14ac:dyDescent="0.3">
      <c r="B97" s="4" t="s">
        <v>109</v>
      </c>
      <c r="C97">
        <f t="shared" si="3"/>
        <v>31096</v>
      </c>
      <c r="H97">
        <v>96</v>
      </c>
      <c r="I97" t="s">
        <v>234</v>
      </c>
      <c r="J97" t="str">
        <f t="shared" si="4"/>
        <v>TIZIMÍN</v>
      </c>
      <c r="K97">
        <f t="shared" si="5"/>
        <v>31096</v>
      </c>
    </row>
    <row r="98" spans="2:11" ht="15.75" thickBot="1" x14ac:dyDescent="0.3">
      <c r="B98" s="4" t="s">
        <v>110</v>
      </c>
      <c r="C98">
        <f t="shared" si="3"/>
        <v>31097</v>
      </c>
      <c r="H98">
        <v>97</v>
      </c>
      <c r="I98" s="10" t="s">
        <v>235</v>
      </c>
      <c r="J98" t="str">
        <f t="shared" si="4"/>
        <v>TUNKÁS</v>
      </c>
      <c r="K98">
        <f t="shared" si="5"/>
        <v>31097</v>
      </c>
    </row>
    <row r="99" spans="2:11" ht="15.75" thickBot="1" x14ac:dyDescent="0.3">
      <c r="B99" s="4" t="s">
        <v>111</v>
      </c>
      <c r="C99">
        <f t="shared" si="3"/>
        <v>31098</v>
      </c>
      <c r="H99">
        <v>98</v>
      </c>
      <c r="I99" t="s">
        <v>236</v>
      </c>
      <c r="J99" t="str">
        <f t="shared" si="4"/>
        <v>TZUCACAB</v>
      </c>
      <c r="K99">
        <f t="shared" si="5"/>
        <v>31098</v>
      </c>
    </row>
    <row r="100" spans="2:11" ht="15.75" thickBot="1" x14ac:dyDescent="0.3">
      <c r="B100" s="4" t="s">
        <v>112</v>
      </c>
      <c r="C100">
        <f t="shared" si="3"/>
        <v>31099</v>
      </c>
      <c r="H100">
        <v>99</v>
      </c>
      <c r="I100" s="10" t="s">
        <v>237</v>
      </c>
      <c r="J100" t="str">
        <f t="shared" si="4"/>
        <v>UAYMA</v>
      </c>
      <c r="K100">
        <f t="shared" si="5"/>
        <v>31099</v>
      </c>
    </row>
    <row r="101" spans="2:11" ht="15.75" thickBot="1" x14ac:dyDescent="0.3">
      <c r="B101" s="4" t="s">
        <v>113</v>
      </c>
      <c r="C101">
        <f t="shared" si="3"/>
        <v>31100</v>
      </c>
      <c r="H101">
        <v>100</v>
      </c>
      <c r="I101" t="s">
        <v>238</v>
      </c>
      <c r="J101" t="str">
        <f t="shared" si="4"/>
        <v>UCÚ</v>
      </c>
      <c r="K101">
        <f t="shared" si="5"/>
        <v>31100</v>
      </c>
    </row>
    <row r="102" spans="2:11" ht="15.75" thickBot="1" x14ac:dyDescent="0.3">
      <c r="B102" s="4" t="s">
        <v>114</v>
      </c>
      <c r="C102">
        <f t="shared" si="3"/>
        <v>31101</v>
      </c>
      <c r="H102">
        <v>101</v>
      </c>
      <c r="I102" s="10" t="s">
        <v>239</v>
      </c>
      <c r="J102" t="str">
        <f t="shared" si="4"/>
        <v>UMÁN</v>
      </c>
      <c r="K102">
        <f t="shared" si="5"/>
        <v>31101</v>
      </c>
    </row>
    <row r="103" spans="2:11" ht="15.75" thickBot="1" x14ac:dyDescent="0.3">
      <c r="B103" s="4" t="s">
        <v>115</v>
      </c>
      <c r="C103">
        <f t="shared" si="3"/>
        <v>31102</v>
      </c>
      <c r="H103">
        <v>102</v>
      </c>
      <c r="I103" s="13" t="s">
        <v>240</v>
      </c>
      <c r="J103" t="str">
        <f t="shared" si="4"/>
        <v>VALLADOLID</v>
      </c>
      <c r="K103">
        <f t="shared" si="5"/>
        <v>31102</v>
      </c>
    </row>
    <row r="104" spans="2:11" ht="15.75" thickBot="1" x14ac:dyDescent="0.3">
      <c r="B104" s="4" t="s">
        <v>116</v>
      </c>
      <c r="C104">
        <f t="shared" si="3"/>
        <v>31103</v>
      </c>
      <c r="H104">
        <v>103</v>
      </c>
      <c r="I104" s="11" t="s">
        <v>241</v>
      </c>
      <c r="J104" t="str">
        <f t="shared" si="4"/>
        <v>XOCCHEL</v>
      </c>
      <c r="K104">
        <f t="shared" si="5"/>
        <v>31103</v>
      </c>
    </row>
    <row r="105" spans="2:11" ht="15.75" thickBot="1" x14ac:dyDescent="0.3">
      <c r="B105" s="4" t="s">
        <v>117</v>
      </c>
      <c r="C105">
        <f t="shared" si="3"/>
        <v>31104</v>
      </c>
      <c r="H105">
        <v>104</v>
      </c>
      <c r="I105" t="s">
        <v>242</v>
      </c>
      <c r="J105" t="str">
        <f t="shared" si="4"/>
        <v>YAXCABÁ</v>
      </c>
      <c r="K105">
        <f t="shared" si="5"/>
        <v>31104</v>
      </c>
    </row>
    <row r="106" spans="2:11" ht="15.75" thickBot="1" x14ac:dyDescent="0.3">
      <c r="B106" s="4" t="s">
        <v>118</v>
      </c>
      <c r="C106">
        <f t="shared" si="3"/>
        <v>31105</v>
      </c>
      <c r="H106">
        <v>105</v>
      </c>
      <c r="I106" s="12" t="s">
        <v>243</v>
      </c>
      <c r="J106" t="str">
        <f t="shared" si="4"/>
        <v>YAXKUKUL</v>
      </c>
      <c r="K106">
        <f t="shared" si="5"/>
        <v>31105</v>
      </c>
    </row>
    <row r="107" spans="2:11" ht="15.75" thickBot="1" x14ac:dyDescent="0.3">
      <c r="B107" s="4" t="s">
        <v>119</v>
      </c>
      <c r="C107">
        <f t="shared" si="3"/>
        <v>31106</v>
      </c>
      <c r="H107">
        <v>106</v>
      </c>
      <c r="I107" s="10" t="s">
        <v>244</v>
      </c>
      <c r="J107" t="str">
        <f t="shared" si="4"/>
        <v>YOBAÍN</v>
      </c>
      <c r="K107">
        <f t="shared" si="5"/>
        <v>31106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Ayuntamientos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Can</dc:creator>
  <cp:lastModifiedBy>Salvador</cp:lastModifiedBy>
  <dcterms:created xsi:type="dcterms:W3CDTF">2015-06-12T19:37:25Z</dcterms:created>
  <dcterms:modified xsi:type="dcterms:W3CDTF">2019-07-09T21:24:09Z</dcterms:modified>
</cp:coreProperties>
</file>