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04_Angamacutiro\"/>
    </mc:Choice>
  </mc:AlternateContent>
  <bookViews>
    <workbookView xWindow="0" yWindow="0" windowWidth="28800" windowHeight="12435"/>
  </bookViews>
  <sheets>
    <sheet name="M_02_004_ANGAMACUTIRO" sheetId="1" r:id="rId1"/>
  </sheets>
  <definedNames>
    <definedName name="_xlnm._FilterDatabase" localSheetId="0" hidden="1">M_02_004_ANGAMACUTIRO!$P$12:$R$12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0" i="1" l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Q30" i="1" l="1"/>
  <c r="R28" i="1"/>
  <c r="R29" i="1"/>
  <c r="R30" i="1"/>
  <c r="X30" i="1"/>
  <c r="Y30" i="1"/>
  <c r="X31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Y25" i="1"/>
  <c r="Y15" i="1"/>
  <c r="Y14" i="1"/>
  <c r="Y28" i="1" l="1"/>
  <c r="U30" i="1" l="1"/>
  <c r="X36" i="1" l="1"/>
  <c r="T36" i="1"/>
  <c r="U36" i="1" s="1"/>
  <c r="Q36" i="1"/>
  <c r="Y36" i="1" s="1"/>
  <c r="X35" i="1"/>
  <c r="T35" i="1"/>
  <c r="U35" i="1" s="1"/>
  <c r="Q35" i="1"/>
  <c r="R35" i="1" s="1"/>
  <c r="X34" i="1"/>
  <c r="T34" i="1"/>
  <c r="U34" i="1" s="1"/>
  <c r="Q34" i="1"/>
  <c r="R34" i="1" s="1"/>
  <c r="X33" i="1"/>
  <c r="T33" i="1"/>
  <c r="U33" i="1" s="1"/>
  <c r="R33" i="1"/>
  <c r="X32" i="1"/>
  <c r="T32" i="1"/>
  <c r="U32" i="1" s="1"/>
  <c r="Q32" i="1"/>
  <c r="Y32" i="1" s="1"/>
  <c r="T31" i="1"/>
  <c r="U31" i="1" s="1"/>
  <c r="Q31" i="1"/>
  <c r="R31" i="1" s="1"/>
  <c r="T30" i="1"/>
  <c r="T29" i="1"/>
  <c r="U29" i="1" s="1"/>
  <c r="Q29" i="1"/>
  <c r="T28" i="1"/>
  <c r="U28" i="1" s="1"/>
  <c r="Q28" i="1"/>
  <c r="T27" i="1"/>
  <c r="U27" i="1" s="1"/>
  <c r="Q27" i="1"/>
  <c r="R27" i="1" s="1"/>
  <c r="T26" i="1"/>
  <c r="R26" i="1"/>
  <c r="Q26" i="1"/>
  <c r="T25" i="1"/>
  <c r="U25" i="1" s="1"/>
  <c r="Q25" i="1"/>
  <c r="R25" i="1" s="1"/>
  <c r="T24" i="1"/>
  <c r="U24" i="1" s="1"/>
  <c r="Q24" i="1"/>
  <c r="Y24" i="1" s="1"/>
  <c r="T23" i="1"/>
  <c r="U23" i="1" s="1"/>
  <c r="Q23" i="1"/>
  <c r="R23" i="1" s="1"/>
  <c r="T22" i="1"/>
  <c r="Q22" i="1"/>
  <c r="R22" i="1" s="1"/>
  <c r="T21" i="1"/>
  <c r="U21" i="1" s="1"/>
  <c r="Q21" i="1"/>
  <c r="R21" i="1" s="1"/>
  <c r="T20" i="1"/>
  <c r="U20" i="1" s="1"/>
  <c r="Q20" i="1"/>
  <c r="U19" i="1"/>
  <c r="T19" i="1"/>
  <c r="Q19" i="1"/>
  <c r="R19" i="1" s="1"/>
  <c r="T18" i="1"/>
  <c r="Q18" i="1"/>
  <c r="R18" i="1" s="1"/>
  <c r="T17" i="1"/>
  <c r="U17" i="1" s="1"/>
  <c r="Q17" i="1"/>
  <c r="R17" i="1" s="1"/>
  <c r="T16" i="1"/>
  <c r="U16" i="1" s="1"/>
  <c r="Q16" i="1"/>
  <c r="T15" i="1"/>
  <c r="U15" i="1" s="1"/>
  <c r="Q15" i="1"/>
  <c r="R15" i="1" s="1"/>
  <c r="U14" i="1"/>
  <c r="T14" i="1"/>
  <c r="Q14" i="1"/>
  <c r="R14" i="1" s="1"/>
  <c r="Y27" i="1" l="1"/>
  <c r="Y19" i="1"/>
  <c r="Y35" i="1"/>
  <c r="Y22" i="1"/>
  <c r="Y23" i="1"/>
  <c r="Y18" i="1"/>
  <c r="Y20" i="1"/>
  <c r="Y31" i="1"/>
  <c r="Y26" i="1"/>
  <c r="Y16" i="1"/>
  <c r="U18" i="1"/>
  <c r="U26" i="1"/>
  <c r="R16" i="1"/>
  <c r="R20" i="1"/>
  <c r="R24" i="1"/>
  <c r="Y34" i="1"/>
  <c r="U22" i="1"/>
  <c r="R32" i="1"/>
  <c r="Y17" i="1"/>
  <c r="Y21" i="1"/>
  <c r="Y29" i="1"/>
  <c r="Y33" i="1"/>
  <c r="R36" i="1"/>
  <c r="E40" i="1"/>
  <c r="C40" i="1"/>
  <c r="Z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Z14" i="1" l="1"/>
  <c r="Z16" i="1" s="1"/>
  <c r="A9" i="1" l="1"/>
  <c r="Z17" i="1"/>
  <c r="Z18" i="1" s="1"/>
  <c r="A10" i="1" s="1"/>
</calcChain>
</file>

<file path=xl/sharedStrings.xml><?xml version="1.0" encoding="utf-8"?>
<sst xmlns="http://schemas.openxmlformats.org/spreadsheetml/2006/main" count="68" uniqueCount="24">
  <si>
    <t>Municipio: 004 Angamacutiro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</si>
  <si>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</si>
  <si>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</si>
  <si>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</si>
  <si>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</si>
  <si>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</si>
  <si>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</si>
  <si>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</si>
  <si>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</si>
  <si>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</si>
  <si>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</si>
  <si>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</si>
  <si>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</si>
  <si>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</si>
  <si>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</si>
  <si>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</si>
  <si>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</si>
  <si>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TOTAL</t>
  </si>
  <si>
    <t>ANGAMACUTIRO</t>
  </si>
  <si>
    <t>BÁSICA</t>
  </si>
  <si>
    <t>CONTIGUA 1</t>
  </si>
  <si>
    <t>CONTIGUA 2</t>
  </si>
  <si>
    <t>TOTAL</t>
  </si>
  <si>
    <t>CÓMPUTOS MUNICIPALES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</si>
</sst>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6" borderId="20" xfId="1" applyNumberFormat="1" applyFont="1" applyFill="1" applyBorder="1" applyAlignment="1">
      <alignment horizontal="center" wrapText="1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375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581025</xdr:colOff>
      <xdr:row>0</xdr:row>
      <xdr:rowOff>0</xdr:rowOff>
    </xdr:from>
    <xdr:to>
      <xdr:col>24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225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2350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925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725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4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9575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41500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12</xdr:row>
      <xdr:rowOff>28575</xdr:rowOff>
    </xdr:from>
    <xdr:to>
      <xdr:col>18</xdr:col>
      <xdr:colOff>494579</xdr:colOff>
      <xdr:row>12</xdr:row>
      <xdr:rowOff>504104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630025" y="2314575"/>
          <a:ext cx="475529" cy="475529"/>
        </a:xfrm>
        <a:prstGeom prst="rect">
          <a:avLst/>
        </a:prstGeom>
      </xdr:spPr>
    </xdr:pic>
    <xdr:clientData/>
  </xdr:twoCellAnchor>
  <xdr:twoCellAnchor editAs="oneCell">
    <xdr:from>
      <xdr:col>18</xdr:col>
      <xdr:colOff>428625</xdr:colOff>
      <xdr:row>11</xdr:row>
      <xdr:rowOff>152400</xdr:rowOff>
    </xdr:from>
    <xdr:to>
      <xdr:col>19</xdr:col>
      <xdr:colOff>3481</xdr:colOff>
      <xdr:row>12</xdr:row>
      <xdr:rowOff>565456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039600" y="2247900"/>
          <a:ext cx="603556" cy="603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zoomScale="86" zoomScaleNormal="86" workbookViewId="0">
      <pane xSplit="5" ySplit="13" topLeftCell="F26" activePane="bottomRight" state="frozen"/>
      <selection pane="topRight" activeCell="F1" sqref="F1"/>
      <selection pane="bottomLeft" activeCell="A13" sqref="A13"/>
      <selection pane="bottomRight" activeCell="F5" sqref="F5:Y7"/>
    </sheetView>
  </sheetViews>
  <sheetFormatPr baseColWidth="10" defaultRowHeight="15" customHeight="1" x14ac:dyDescent="0.25"/>
  <cols>
    <col min="1" max="1" width="5.140625" bestFit="1" customWidth="1"/>
    <col min="2" max="2" width="14" style="8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1" width="11.85546875" customWidth="1"/>
    <col min="22" max="25" width="9.7109375" customWidth="1"/>
    <col min="26" max="26" width="11.42578125" hidden="1" customWidth="1"/>
  </cols>
  <sheetData>
    <row r="1" spans="1:28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8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8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8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8" ht="15" customHeight="1" x14ac:dyDescent="0.25">
      <c r="B5" s="1"/>
      <c r="C5" s="1"/>
      <c r="D5" s="1"/>
      <c r="E5" s="2"/>
      <c r="F5" s="57" t="s">
        <v>23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6"/>
      <c r="AA5" s="56"/>
      <c r="AB5" s="56"/>
    </row>
    <row r="6" spans="1:28" ht="15" customHeight="1" x14ac:dyDescent="0.25">
      <c r="B6" s="1"/>
      <c r="C6" s="1"/>
      <c r="D6" s="1"/>
      <c r="E6" s="2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6"/>
      <c r="AA6" s="56"/>
      <c r="AB6" s="56"/>
    </row>
    <row r="7" spans="1:28" ht="15" customHeight="1" x14ac:dyDescent="0.3">
      <c r="A7" s="58"/>
      <c r="B7" s="58"/>
      <c r="C7" s="58"/>
      <c r="D7" s="58"/>
      <c r="E7" s="2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6"/>
      <c r="AA7" s="56"/>
      <c r="AB7" s="56"/>
    </row>
    <row r="8" spans="1:28" ht="15" customHeight="1" x14ac:dyDescent="0.3">
      <c r="A8" s="58" t="s">
        <v>0</v>
      </c>
      <c r="B8" s="58"/>
      <c r="C8" s="58"/>
      <c r="D8" s="58"/>
      <c r="F8" s="59" t="s">
        <v>1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 spans="1:28" ht="15" customHeight="1" x14ac:dyDescent="0.3">
      <c r="A9" s="3" t="str">
        <f>CONCATENATE("Casillas computadas: ",Z16," de ",Z15)</f>
        <v>Casillas computadas: 23 de 23</v>
      </c>
      <c r="B9" s="4"/>
      <c r="C9" s="4"/>
      <c r="D9" s="4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 spans="1:28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 spans="1:28" ht="15" customHeight="1" thickBot="1" x14ac:dyDescent="0.3">
      <c r="F11" s="2"/>
      <c r="G11" s="2"/>
      <c r="H11" s="2"/>
      <c r="I11" s="2"/>
      <c r="J11" s="2"/>
      <c r="K11" s="2"/>
    </row>
    <row r="12" spans="1:28" ht="15" customHeight="1" thickBot="1" x14ac:dyDescent="0.3">
      <c r="A12" s="60" t="s">
        <v>2</v>
      </c>
      <c r="B12" s="61"/>
      <c r="C12" s="61"/>
      <c r="D12" s="61"/>
      <c r="E12" s="62"/>
      <c r="F12" s="63" t="s">
        <v>3</v>
      </c>
      <c r="G12" s="64"/>
      <c r="H12" s="64"/>
      <c r="I12" s="64"/>
      <c r="J12" s="64"/>
      <c r="K12" s="64"/>
      <c r="L12" s="64"/>
      <c r="M12" s="64"/>
      <c r="N12" s="64"/>
      <c r="O12" s="65"/>
      <c r="P12" s="66" t="s">
        <v>4</v>
      </c>
      <c r="Q12" s="66"/>
      <c r="R12" s="66"/>
      <c r="S12" s="67" t="s">
        <v>5</v>
      </c>
      <c r="T12" s="68"/>
      <c r="U12" s="69"/>
      <c r="V12" s="70" t="s">
        <v>6</v>
      </c>
      <c r="W12" s="71"/>
      <c r="X12" s="71"/>
      <c r="Y12" s="72"/>
    </row>
    <row r="13" spans="1:28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 t="s">
        <v>12</v>
      </c>
      <c r="U13" s="10" t="s">
        <v>13</v>
      </c>
      <c r="V13" s="12" t="s">
        <v>14</v>
      </c>
      <c r="W13" s="12" t="s">
        <v>15</v>
      </c>
      <c r="X13" s="12" t="s">
        <v>16</v>
      </c>
      <c r="Y13" s="12" t="s">
        <v>17</v>
      </c>
    </row>
    <row r="14" spans="1:28" ht="15" customHeight="1" x14ac:dyDescent="0.25">
      <c r="A14" s="14">
        <v>1</v>
      </c>
      <c r="B14" s="15" t="s">
        <v>18</v>
      </c>
      <c r="C14" s="16">
        <v>38</v>
      </c>
      <c r="D14" s="15" t="s">
        <v>19</v>
      </c>
      <c r="E14" s="2">
        <v>461</v>
      </c>
      <c r="F14" s="17">
        <v>32</v>
      </c>
      <c r="G14" s="18">
        <v>113</v>
      </c>
      <c r="H14" s="18">
        <v>152</v>
      </c>
      <c r="I14" s="18">
        <v>6</v>
      </c>
      <c r="J14" s="18">
        <v>1</v>
      </c>
      <c r="K14" s="18">
        <v>6</v>
      </c>
      <c r="L14" s="18">
        <v>0</v>
      </c>
      <c r="M14" s="18">
        <v>7</v>
      </c>
      <c r="N14" s="18">
        <v>0</v>
      </c>
      <c r="O14" s="19">
        <v>0</v>
      </c>
      <c r="P14" s="20">
        <v>1</v>
      </c>
      <c r="Q14" s="21">
        <f>P14</f>
        <v>1</v>
      </c>
      <c r="R14" s="22">
        <f>G14+J14+Q14</f>
        <v>115</v>
      </c>
      <c r="S14" s="20">
        <v>0</v>
      </c>
      <c r="T14" s="21">
        <f>S14</f>
        <v>0</v>
      </c>
      <c r="U14" s="22">
        <f>H14+L14+T14</f>
        <v>152</v>
      </c>
      <c r="V14" s="17">
        <v>0</v>
      </c>
      <c r="W14" s="18">
        <v>4</v>
      </c>
      <c r="X14" s="23">
        <f t="shared" ref="X14:X31" si="0">SUM(F14:O14)</f>
        <v>317</v>
      </c>
      <c r="Y14" s="24">
        <f>Q14+T14+V14+W14+X14</f>
        <v>322</v>
      </c>
      <c r="Z14">
        <f>COUNTIF(Y14:Y36,0)</f>
        <v>0</v>
      </c>
    </row>
    <row r="15" spans="1:28" ht="15" customHeight="1" x14ac:dyDescent="0.25">
      <c r="A15" s="25">
        <f>A14+1</f>
        <v>2</v>
      </c>
      <c r="B15" s="15" t="s">
        <v>18</v>
      </c>
      <c r="C15" s="16">
        <v>38</v>
      </c>
      <c r="D15" s="15" t="s">
        <v>20</v>
      </c>
      <c r="E15" s="2">
        <v>461</v>
      </c>
      <c r="F15" s="26">
        <v>23</v>
      </c>
      <c r="G15" s="27">
        <v>137</v>
      </c>
      <c r="H15" s="27">
        <v>132</v>
      </c>
      <c r="I15" s="27">
        <v>7</v>
      </c>
      <c r="J15" s="27">
        <v>0</v>
      </c>
      <c r="K15" s="27">
        <v>5</v>
      </c>
      <c r="L15" s="27">
        <v>0</v>
      </c>
      <c r="M15" s="27">
        <v>6</v>
      </c>
      <c r="N15" s="27">
        <v>0</v>
      </c>
      <c r="O15" s="28">
        <v>0</v>
      </c>
      <c r="P15" s="26">
        <v>1</v>
      </c>
      <c r="Q15" s="27">
        <f t="shared" ref="Q15:Q36" si="1">P15</f>
        <v>1</v>
      </c>
      <c r="R15" s="28">
        <f t="shared" ref="R15:R36" si="2">G15+J15+Q15</f>
        <v>138</v>
      </c>
      <c r="S15" s="26">
        <v>0</v>
      </c>
      <c r="T15" s="27">
        <f t="shared" ref="T15:T36" si="3">S15</f>
        <v>0</v>
      </c>
      <c r="U15" s="28">
        <f t="shared" ref="U15:U36" si="4">H15+L15+T15</f>
        <v>132</v>
      </c>
      <c r="V15" s="26">
        <v>0</v>
      </c>
      <c r="W15" s="27">
        <v>5</v>
      </c>
      <c r="X15" s="29">
        <f t="shared" si="0"/>
        <v>310</v>
      </c>
      <c r="Y15" s="30">
        <f>Q15+T15+V15+W15+X15</f>
        <v>316</v>
      </c>
      <c r="Z15">
        <f>C40</f>
        <v>23</v>
      </c>
    </row>
    <row r="16" spans="1:28" ht="15" customHeight="1" x14ac:dyDescent="0.25">
      <c r="A16" s="31">
        <f t="shared" ref="A16:A29" si="5">A15+1</f>
        <v>3</v>
      </c>
      <c r="B16" s="15" t="s">
        <v>18</v>
      </c>
      <c r="C16" s="16">
        <v>39</v>
      </c>
      <c r="D16" s="15" t="s">
        <v>19</v>
      </c>
      <c r="E16" s="2">
        <v>442</v>
      </c>
      <c r="F16" s="32">
        <v>27</v>
      </c>
      <c r="G16" s="21">
        <v>146</v>
      </c>
      <c r="H16" s="21">
        <v>126</v>
      </c>
      <c r="I16" s="21">
        <v>3</v>
      </c>
      <c r="J16" s="21">
        <v>0</v>
      </c>
      <c r="K16" s="21">
        <v>0</v>
      </c>
      <c r="L16" s="21">
        <v>0</v>
      </c>
      <c r="M16" s="21">
        <v>3</v>
      </c>
      <c r="N16" s="21">
        <v>0</v>
      </c>
      <c r="O16" s="33">
        <v>0</v>
      </c>
      <c r="P16" s="32">
        <v>3</v>
      </c>
      <c r="Q16" s="21">
        <f t="shared" si="1"/>
        <v>3</v>
      </c>
      <c r="R16" s="33">
        <f t="shared" si="2"/>
        <v>149</v>
      </c>
      <c r="S16" s="32">
        <v>0</v>
      </c>
      <c r="T16" s="21">
        <f t="shared" si="3"/>
        <v>0</v>
      </c>
      <c r="U16" s="33">
        <f t="shared" si="4"/>
        <v>126</v>
      </c>
      <c r="V16" s="32">
        <v>0</v>
      </c>
      <c r="W16" s="21">
        <v>4</v>
      </c>
      <c r="X16" s="34">
        <f t="shared" si="0"/>
        <v>305</v>
      </c>
      <c r="Y16" s="35">
        <f t="shared" ref="Y16:Y36" si="6">Q16+T16+V16+W16+X16</f>
        <v>312</v>
      </c>
      <c r="Z16">
        <f>Z15-Z14</f>
        <v>23</v>
      </c>
    </row>
    <row r="17" spans="1:26" ht="15" customHeight="1" x14ac:dyDescent="0.25">
      <c r="A17" s="25">
        <f t="shared" si="5"/>
        <v>4</v>
      </c>
      <c r="B17" s="15" t="s">
        <v>18</v>
      </c>
      <c r="C17" s="16">
        <v>39</v>
      </c>
      <c r="D17" s="15" t="s">
        <v>20</v>
      </c>
      <c r="E17" s="2">
        <v>442</v>
      </c>
      <c r="F17" s="26">
        <v>27</v>
      </c>
      <c r="G17" s="27">
        <v>136</v>
      </c>
      <c r="H17" s="27">
        <v>116</v>
      </c>
      <c r="I17" s="27">
        <v>5</v>
      </c>
      <c r="J17" s="27">
        <v>0</v>
      </c>
      <c r="K17" s="27">
        <v>11</v>
      </c>
      <c r="L17" s="27">
        <v>1</v>
      </c>
      <c r="M17" s="27">
        <v>4</v>
      </c>
      <c r="N17" s="27">
        <v>0</v>
      </c>
      <c r="O17" s="28">
        <v>0</v>
      </c>
      <c r="P17" s="26">
        <v>0</v>
      </c>
      <c r="Q17" s="27">
        <f t="shared" si="1"/>
        <v>0</v>
      </c>
      <c r="R17" s="28">
        <f t="shared" si="2"/>
        <v>136</v>
      </c>
      <c r="S17" s="26">
        <v>0</v>
      </c>
      <c r="T17" s="27">
        <f t="shared" si="3"/>
        <v>0</v>
      </c>
      <c r="U17" s="28">
        <f t="shared" si="4"/>
        <v>117</v>
      </c>
      <c r="V17" s="26">
        <v>0</v>
      </c>
      <c r="W17" s="27">
        <v>7</v>
      </c>
      <c r="X17" s="29">
        <f t="shared" si="0"/>
        <v>300</v>
      </c>
      <c r="Y17" s="30">
        <f t="shared" si="6"/>
        <v>307</v>
      </c>
      <c r="Z17" s="36">
        <f>Z16*100/Z15</f>
        <v>100</v>
      </c>
    </row>
    <row r="18" spans="1:26" ht="15" customHeight="1" x14ac:dyDescent="0.25">
      <c r="A18" s="31">
        <f t="shared" si="5"/>
        <v>5</v>
      </c>
      <c r="B18" s="15" t="s">
        <v>18</v>
      </c>
      <c r="C18" s="16">
        <v>40</v>
      </c>
      <c r="D18" s="15" t="s">
        <v>19</v>
      </c>
      <c r="E18" s="2">
        <v>670</v>
      </c>
      <c r="F18" s="32">
        <v>41</v>
      </c>
      <c r="G18" s="21">
        <v>121</v>
      </c>
      <c r="H18" s="21">
        <v>244</v>
      </c>
      <c r="I18" s="21">
        <v>12</v>
      </c>
      <c r="J18" s="21">
        <v>2</v>
      </c>
      <c r="K18" s="21">
        <v>14</v>
      </c>
      <c r="L18" s="21">
        <v>1</v>
      </c>
      <c r="M18" s="21">
        <v>10</v>
      </c>
      <c r="N18" s="21">
        <v>0</v>
      </c>
      <c r="O18" s="33">
        <v>0</v>
      </c>
      <c r="P18" s="32">
        <v>3</v>
      </c>
      <c r="Q18" s="21">
        <f t="shared" si="1"/>
        <v>3</v>
      </c>
      <c r="R18" s="33">
        <f t="shared" si="2"/>
        <v>126</v>
      </c>
      <c r="S18" s="32">
        <v>0</v>
      </c>
      <c r="T18" s="21">
        <f t="shared" si="3"/>
        <v>0</v>
      </c>
      <c r="U18" s="33">
        <f t="shared" si="4"/>
        <v>245</v>
      </c>
      <c r="V18" s="32">
        <v>0</v>
      </c>
      <c r="W18" s="21">
        <v>8</v>
      </c>
      <c r="X18" s="34">
        <f t="shared" si="0"/>
        <v>445</v>
      </c>
      <c r="Y18" s="35">
        <f t="shared" si="6"/>
        <v>456</v>
      </c>
      <c r="Z18" s="37" t="str">
        <f>TEXT(Z17,"0.00")</f>
        <v>100.00</v>
      </c>
    </row>
    <row r="19" spans="1:26" ht="15" customHeight="1" x14ac:dyDescent="0.25">
      <c r="A19" s="25">
        <f t="shared" si="5"/>
        <v>6</v>
      </c>
      <c r="B19" s="15" t="s">
        <v>18</v>
      </c>
      <c r="C19" s="16">
        <v>40</v>
      </c>
      <c r="D19" s="15" t="s">
        <v>20</v>
      </c>
      <c r="E19" s="2">
        <v>670</v>
      </c>
      <c r="F19" s="26">
        <v>55</v>
      </c>
      <c r="G19" s="27">
        <v>129</v>
      </c>
      <c r="H19" s="27">
        <v>190</v>
      </c>
      <c r="I19" s="27">
        <v>23</v>
      </c>
      <c r="J19" s="27">
        <v>1</v>
      </c>
      <c r="K19" s="27">
        <v>15</v>
      </c>
      <c r="L19" s="27">
        <v>0</v>
      </c>
      <c r="M19" s="27">
        <v>9</v>
      </c>
      <c r="N19" s="27">
        <v>0</v>
      </c>
      <c r="O19" s="28">
        <v>0</v>
      </c>
      <c r="P19" s="26">
        <v>3</v>
      </c>
      <c r="Q19" s="27">
        <f t="shared" si="1"/>
        <v>3</v>
      </c>
      <c r="R19" s="28">
        <f t="shared" si="2"/>
        <v>133</v>
      </c>
      <c r="S19" s="26">
        <v>2</v>
      </c>
      <c r="T19" s="27">
        <f t="shared" si="3"/>
        <v>2</v>
      </c>
      <c r="U19" s="28">
        <f t="shared" si="4"/>
        <v>192</v>
      </c>
      <c r="V19" s="26">
        <v>1</v>
      </c>
      <c r="W19" s="27">
        <v>10</v>
      </c>
      <c r="X19" s="29">
        <f t="shared" si="0"/>
        <v>422</v>
      </c>
      <c r="Y19" s="30">
        <f t="shared" si="6"/>
        <v>438</v>
      </c>
    </row>
    <row r="20" spans="1:26" ht="15" customHeight="1" x14ac:dyDescent="0.25">
      <c r="A20" s="31">
        <f t="shared" si="5"/>
        <v>7</v>
      </c>
      <c r="B20" s="15" t="s">
        <v>18</v>
      </c>
      <c r="C20" s="16">
        <v>41</v>
      </c>
      <c r="D20" s="15" t="s">
        <v>19</v>
      </c>
      <c r="E20" s="2">
        <v>665</v>
      </c>
      <c r="F20" s="32">
        <v>14</v>
      </c>
      <c r="G20" s="21">
        <v>119</v>
      </c>
      <c r="H20" s="21">
        <v>229</v>
      </c>
      <c r="I20" s="21">
        <v>18</v>
      </c>
      <c r="J20" s="21">
        <v>0</v>
      </c>
      <c r="K20" s="21">
        <v>10</v>
      </c>
      <c r="L20" s="21">
        <v>4</v>
      </c>
      <c r="M20" s="21">
        <v>10</v>
      </c>
      <c r="N20" s="21">
        <v>0</v>
      </c>
      <c r="O20" s="33">
        <v>0</v>
      </c>
      <c r="P20" s="32">
        <v>1</v>
      </c>
      <c r="Q20" s="21">
        <f t="shared" si="1"/>
        <v>1</v>
      </c>
      <c r="R20" s="33">
        <f t="shared" si="2"/>
        <v>120</v>
      </c>
      <c r="S20" s="32">
        <v>1</v>
      </c>
      <c r="T20" s="21">
        <f t="shared" si="3"/>
        <v>1</v>
      </c>
      <c r="U20" s="33">
        <f t="shared" si="4"/>
        <v>234</v>
      </c>
      <c r="V20" s="32">
        <v>0</v>
      </c>
      <c r="W20" s="21">
        <v>11</v>
      </c>
      <c r="X20" s="34">
        <f t="shared" si="0"/>
        <v>404</v>
      </c>
      <c r="Y20" s="35">
        <f t="shared" si="6"/>
        <v>417</v>
      </c>
    </row>
    <row r="21" spans="1:26" ht="15" customHeight="1" x14ac:dyDescent="0.25">
      <c r="A21" s="25">
        <f t="shared" si="5"/>
        <v>8</v>
      </c>
      <c r="B21" s="15" t="s">
        <v>18</v>
      </c>
      <c r="C21" s="16">
        <v>41</v>
      </c>
      <c r="D21" s="15" t="s">
        <v>20</v>
      </c>
      <c r="E21" s="2">
        <v>665</v>
      </c>
      <c r="F21" s="26">
        <v>23</v>
      </c>
      <c r="G21" s="27">
        <v>97</v>
      </c>
      <c r="H21" s="27">
        <v>252</v>
      </c>
      <c r="I21" s="27">
        <v>22</v>
      </c>
      <c r="J21" s="27">
        <v>1</v>
      </c>
      <c r="K21" s="27">
        <v>5</v>
      </c>
      <c r="L21" s="27">
        <v>0</v>
      </c>
      <c r="M21" s="27">
        <v>12</v>
      </c>
      <c r="N21" s="27">
        <v>0</v>
      </c>
      <c r="O21" s="28">
        <v>0</v>
      </c>
      <c r="P21" s="26">
        <v>2</v>
      </c>
      <c r="Q21" s="27">
        <f t="shared" si="1"/>
        <v>2</v>
      </c>
      <c r="R21" s="28">
        <f t="shared" si="2"/>
        <v>100</v>
      </c>
      <c r="S21" s="26">
        <v>0</v>
      </c>
      <c r="T21" s="27">
        <f t="shared" si="3"/>
        <v>0</v>
      </c>
      <c r="U21" s="28">
        <f t="shared" si="4"/>
        <v>252</v>
      </c>
      <c r="V21" s="26">
        <v>0</v>
      </c>
      <c r="W21" s="27">
        <v>12</v>
      </c>
      <c r="X21" s="29">
        <f t="shared" si="0"/>
        <v>412</v>
      </c>
      <c r="Y21" s="30">
        <f t="shared" si="6"/>
        <v>426</v>
      </c>
    </row>
    <row r="22" spans="1:26" ht="15" customHeight="1" x14ac:dyDescent="0.25">
      <c r="A22" s="31">
        <f t="shared" si="5"/>
        <v>9</v>
      </c>
      <c r="B22" s="15" t="s">
        <v>18</v>
      </c>
      <c r="C22" s="16">
        <v>42</v>
      </c>
      <c r="D22" s="15" t="s">
        <v>19</v>
      </c>
      <c r="E22" s="2">
        <v>405</v>
      </c>
      <c r="F22" s="32">
        <v>16</v>
      </c>
      <c r="G22" s="21">
        <v>46</v>
      </c>
      <c r="H22" s="21">
        <v>160</v>
      </c>
      <c r="I22" s="21">
        <v>7</v>
      </c>
      <c r="J22" s="21">
        <v>0</v>
      </c>
      <c r="K22" s="21">
        <v>13</v>
      </c>
      <c r="L22" s="21">
        <v>0</v>
      </c>
      <c r="M22" s="21">
        <v>0</v>
      </c>
      <c r="N22" s="21">
        <v>0</v>
      </c>
      <c r="O22" s="33">
        <v>0</v>
      </c>
      <c r="P22" s="32">
        <v>0</v>
      </c>
      <c r="Q22" s="21">
        <f t="shared" si="1"/>
        <v>0</v>
      </c>
      <c r="R22" s="33">
        <f t="shared" si="2"/>
        <v>46</v>
      </c>
      <c r="S22" s="32">
        <v>0</v>
      </c>
      <c r="T22" s="21">
        <f t="shared" si="3"/>
        <v>0</v>
      </c>
      <c r="U22" s="33">
        <f t="shared" si="4"/>
        <v>160</v>
      </c>
      <c r="V22" s="32">
        <v>0</v>
      </c>
      <c r="W22" s="21">
        <v>7</v>
      </c>
      <c r="X22" s="34">
        <f t="shared" si="0"/>
        <v>242</v>
      </c>
      <c r="Y22" s="35">
        <f t="shared" si="6"/>
        <v>249</v>
      </c>
    </row>
    <row r="23" spans="1:26" ht="15" customHeight="1" x14ac:dyDescent="0.25">
      <c r="A23" s="25">
        <f t="shared" si="5"/>
        <v>10</v>
      </c>
      <c r="B23" s="15" t="s">
        <v>18</v>
      </c>
      <c r="C23" s="16">
        <v>42</v>
      </c>
      <c r="D23" s="15" t="s">
        <v>20</v>
      </c>
      <c r="E23" s="2">
        <v>404</v>
      </c>
      <c r="F23" s="26">
        <v>10</v>
      </c>
      <c r="G23" s="27">
        <v>45</v>
      </c>
      <c r="H23" s="27">
        <v>135</v>
      </c>
      <c r="I23" s="27">
        <v>1</v>
      </c>
      <c r="J23" s="27">
        <v>0</v>
      </c>
      <c r="K23" s="27">
        <v>5</v>
      </c>
      <c r="L23" s="27">
        <v>0</v>
      </c>
      <c r="M23" s="27">
        <v>1</v>
      </c>
      <c r="N23" s="27">
        <v>0</v>
      </c>
      <c r="O23" s="28">
        <v>0</v>
      </c>
      <c r="P23" s="26">
        <v>0</v>
      </c>
      <c r="Q23" s="27">
        <f t="shared" si="1"/>
        <v>0</v>
      </c>
      <c r="R23" s="28">
        <f t="shared" si="2"/>
        <v>45</v>
      </c>
      <c r="S23" s="26">
        <v>0</v>
      </c>
      <c r="T23" s="27">
        <f t="shared" si="3"/>
        <v>0</v>
      </c>
      <c r="U23" s="28">
        <f t="shared" si="4"/>
        <v>135</v>
      </c>
      <c r="V23" s="26">
        <v>4</v>
      </c>
      <c r="W23" s="27">
        <v>6</v>
      </c>
      <c r="X23" s="29">
        <f t="shared" si="0"/>
        <v>197</v>
      </c>
      <c r="Y23" s="30">
        <f t="shared" si="6"/>
        <v>207</v>
      </c>
      <c r="Z23" s="36"/>
    </row>
    <row r="24" spans="1:26" ht="15" customHeight="1" x14ac:dyDescent="0.25">
      <c r="A24" s="31">
        <f t="shared" si="5"/>
        <v>11</v>
      </c>
      <c r="B24" s="15" t="s">
        <v>18</v>
      </c>
      <c r="C24" s="16">
        <v>43</v>
      </c>
      <c r="D24" s="15" t="s">
        <v>19</v>
      </c>
      <c r="E24" s="2">
        <v>489</v>
      </c>
      <c r="F24" s="32">
        <v>17</v>
      </c>
      <c r="G24" s="21">
        <v>50</v>
      </c>
      <c r="H24" s="21">
        <v>175</v>
      </c>
      <c r="I24" s="21">
        <v>21</v>
      </c>
      <c r="J24" s="21">
        <v>0</v>
      </c>
      <c r="K24" s="21">
        <v>7</v>
      </c>
      <c r="L24" s="21">
        <v>1</v>
      </c>
      <c r="M24" s="21">
        <v>2</v>
      </c>
      <c r="N24" s="21">
        <v>0</v>
      </c>
      <c r="O24" s="33">
        <v>0</v>
      </c>
      <c r="P24" s="32">
        <v>0</v>
      </c>
      <c r="Q24" s="21">
        <f t="shared" si="1"/>
        <v>0</v>
      </c>
      <c r="R24" s="33">
        <f t="shared" si="2"/>
        <v>50</v>
      </c>
      <c r="S24" s="32">
        <v>0</v>
      </c>
      <c r="T24" s="21">
        <f t="shared" si="3"/>
        <v>0</v>
      </c>
      <c r="U24" s="33">
        <f t="shared" si="4"/>
        <v>176</v>
      </c>
      <c r="V24" s="32">
        <v>0</v>
      </c>
      <c r="W24" s="21">
        <v>7</v>
      </c>
      <c r="X24" s="34">
        <f t="shared" si="0"/>
        <v>273</v>
      </c>
      <c r="Y24" s="35">
        <f t="shared" si="6"/>
        <v>280</v>
      </c>
      <c r="Z24" s="37"/>
    </row>
    <row r="25" spans="1:26" ht="15" customHeight="1" x14ac:dyDescent="0.25">
      <c r="A25" s="25">
        <f t="shared" si="5"/>
        <v>12</v>
      </c>
      <c r="B25" s="15" t="s">
        <v>18</v>
      </c>
      <c r="C25" s="16">
        <v>43</v>
      </c>
      <c r="D25" s="15" t="s">
        <v>20</v>
      </c>
      <c r="E25" s="2">
        <v>489</v>
      </c>
      <c r="F25" s="26">
        <v>10</v>
      </c>
      <c r="G25" s="27">
        <v>52</v>
      </c>
      <c r="H25" s="27">
        <v>184</v>
      </c>
      <c r="I25" s="27">
        <v>23</v>
      </c>
      <c r="J25" s="27">
        <v>0</v>
      </c>
      <c r="K25" s="27">
        <v>3</v>
      </c>
      <c r="L25" s="27">
        <v>0</v>
      </c>
      <c r="M25" s="27">
        <v>3</v>
      </c>
      <c r="N25" s="27">
        <v>0</v>
      </c>
      <c r="O25" s="28">
        <v>0</v>
      </c>
      <c r="P25" s="26">
        <v>0</v>
      </c>
      <c r="Q25" s="27">
        <f t="shared" si="1"/>
        <v>0</v>
      </c>
      <c r="R25" s="28">
        <f t="shared" si="2"/>
        <v>52</v>
      </c>
      <c r="S25" s="26">
        <v>0</v>
      </c>
      <c r="T25" s="27">
        <f t="shared" si="3"/>
        <v>0</v>
      </c>
      <c r="U25" s="28">
        <f t="shared" si="4"/>
        <v>184</v>
      </c>
      <c r="V25" s="26">
        <v>0</v>
      </c>
      <c r="W25" s="27">
        <v>6</v>
      </c>
      <c r="X25" s="29">
        <f t="shared" si="0"/>
        <v>275</v>
      </c>
      <c r="Y25" s="30">
        <f>Q25+T25+V25+W25+X25</f>
        <v>281</v>
      </c>
    </row>
    <row r="26" spans="1:26" ht="15" customHeight="1" x14ac:dyDescent="0.25">
      <c r="A26" s="31">
        <f t="shared" si="5"/>
        <v>13</v>
      </c>
      <c r="B26" s="15" t="s">
        <v>18</v>
      </c>
      <c r="C26" s="16">
        <v>44</v>
      </c>
      <c r="D26" s="15" t="s">
        <v>19</v>
      </c>
      <c r="E26" s="2">
        <v>708</v>
      </c>
      <c r="F26" s="32">
        <v>38</v>
      </c>
      <c r="G26" s="21">
        <v>73</v>
      </c>
      <c r="H26" s="21">
        <v>330</v>
      </c>
      <c r="I26" s="21">
        <v>21</v>
      </c>
      <c r="J26" s="21">
        <v>1</v>
      </c>
      <c r="K26" s="21">
        <v>19</v>
      </c>
      <c r="L26" s="21">
        <v>1</v>
      </c>
      <c r="M26" s="21">
        <v>4</v>
      </c>
      <c r="N26" s="21">
        <v>0</v>
      </c>
      <c r="O26" s="33">
        <v>0</v>
      </c>
      <c r="P26" s="32">
        <v>1</v>
      </c>
      <c r="Q26" s="21">
        <f t="shared" si="1"/>
        <v>1</v>
      </c>
      <c r="R26" s="33">
        <f t="shared" si="2"/>
        <v>75</v>
      </c>
      <c r="S26" s="32">
        <v>0</v>
      </c>
      <c r="T26" s="21">
        <f t="shared" si="3"/>
        <v>0</v>
      </c>
      <c r="U26" s="33">
        <f t="shared" si="4"/>
        <v>331</v>
      </c>
      <c r="V26" s="32">
        <v>0</v>
      </c>
      <c r="W26" s="21">
        <v>8</v>
      </c>
      <c r="X26" s="34">
        <f t="shared" si="0"/>
        <v>487</v>
      </c>
      <c r="Y26" s="35">
        <f t="shared" si="6"/>
        <v>496</v>
      </c>
    </row>
    <row r="27" spans="1:26" ht="15" customHeight="1" x14ac:dyDescent="0.25">
      <c r="A27" s="25">
        <f t="shared" si="5"/>
        <v>14</v>
      </c>
      <c r="B27" s="15" t="s">
        <v>18</v>
      </c>
      <c r="C27" s="16">
        <v>45</v>
      </c>
      <c r="D27" s="15" t="s">
        <v>19</v>
      </c>
      <c r="E27" s="2">
        <v>761</v>
      </c>
      <c r="F27" s="26">
        <v>12</v>
      </c>
      <c r="G27" s="27">
        <v>113</v>
      </c>
      <c r="H27" s="27">
        <v>335</v>
      </c>
      <c r="I27" s="27">
        <v>11</v>
      </c>
      <c r="J27" s="27">
        <v>0</v>
      </c>
      <c r="K27" s="27">
        <v>8</v>
      </c>
      <c r="L27" s="27">
        <v>0</v>
      </c>
      <c r="M27" s="27">
        <v>1</v>
      </c>
      <c r="N27" s="27">
        <v>0</v>
      </c>
      <c r="O27" s="28">
        <v>0</v>
      </c>
      <c r="P27" s="26">
        <v>0</v>
      </c>
      <c r="Q27" s="27">
        <f t="shared" si="1"/>
        <v>0</v>
      </c>
      <c r="R27" s="28">
        <f t="shared" si="2"/>
        <v>113</v>
      </c>
      <c r="S27" s="26">
        <v>0</v>
      </c>
      <c r="T27" s="27">
        <f t="shared" si="3"/>
        <v>0</v>
      </c>
      <c r="U27" s="28">
        <f t="shared" si="4"/>
        <v>335</v>
      </c>
      <c r="V27" s="26">
        <v>0</v>
      </c>
      <c r="W27" s="27">
        <v>6</v>
      </c>
      <c r="X27" s="29">
        <f t="shared" si="0"/>
        <v>480</v>
      </c>
      <c r="Y27" s="30">
        <f t="shared" si="6"/>
        <v>486</v>
      </c>
    </row>
    <row r="28" spans="1:26" ht="15" customHeight="1" x14ac:dyDescent="0.25">
      <c r="A28" s="31">
        <f t="shared" si="5"/>
        <v>15</v>
      </c>
      <c r="B28" s="15" t="s">
        <v>18</v>
      </c>
      <c r="C28" s="16">
        <v>45</v>
      </c>
      <c r="D28" s="15" t="s">
        <v>20</v>
      </c>
      <c r="E28" s="2">
        <v>760</v>
      </c>
      <c r="F28" s="32">
        <v>5</v>
      </c>
      <c r="G28" s="21">
        <v>100</v>
      </c>
      <c r="H28" s="21">
        <v>350</v>
      </c>
      <c r="I28" s="21">
        <v>6</v>
      </c>
      <c r="J28" s="21">
        <v>1</v>
      </c>
      <c r="K28" s="21">
        <v>11</v>
      </c>
      <c r="L28" s="21">
        <v>0</v>
      </c>
      <c r="M28" s="21">
        <v>0</v>
      </c>
      <c r="N28" s="21">
        <v>0</v>
      </c>
      <c r="O28" s="33">
        <v>0</v>
      </c>
      <c r="P28" s="32">
        <v>2</v>
      </c>
      <c r="Q28" s="21">
        <f t="shared" si="1"/>
        <v>2</v>
      </c>
      <c r="R28" s="33">
        <f>G28+J28+Q28</f>
        <v>103</v>
      </c>
      <c r="S28" s="32">
        <v>0</v>
      </c>
      <c r="T28" s="21">
        <f t="shared" si="3"/>
        <v>0</v>
      </c>
      <c r="U28" s="33">
        <f t="shared" si="4"/>
        <v>350</v>
      </c>
      <c r="V28" s="32">
        <v>0</v>
      </c>
      <c r="W28" s="21">
        <v>9</v>
      </c>
      <c r="X28" s="34">
        <f t="shared" si="0"/>
        <v>473</v>
      </c>
      <c r="Y28" s="35">
        <f>Q28+T28+V28+W28+X28</f>
        <v>484</v>
      </c>
    </row>
    <row r="29" spans="1:26" ht="15" customHeight="1" x14ac:dyDescent="0.25">
      <c r="A29" s="25">
        <f t="shared" si="5"/>
        <v>16</v>
      </c>
      <c r="B29" s="15" t="s">
        <v>18</v>
      </c>
      <c r="C29" s="16">
        <v>45</v>
      </c>
      <c r="D29" s="15" t="s">
        <v>21</v>
      </c>
      <c r="E29" s="2">
        <v>760</v>
      </c>
      <c r="F29" s="26">
        <v>11</v>
      </c>
      <c r="G29" s="27">
        <v>102</v>
      </c>
      <c r="H29" s="27">
        <v>326</v>
      </c>
      <c r="I29" s="27">
        <v>10</v>
      </c>
      <c r="J29" s="27">
        <v>2</v>
      </c>
      <c r="K29" s="27">
        <v>9</v>
      </c>
      <c r="L29" s="27">
        <v>0</v>
      </c>
      <c r="M29" s="27">
        <v>3</v>
      </c>
      <c r="N29" s="27">
        <v>0</v>
      </c>
      <c r="O29" s="28">
        <v>0</v>
      </c>
      <c r="P29" s="26">
        <v>1</v>
      </c>
      <c r="Q29" s="27">
        <f t="shared" si="1"/>
        <v>1</v>
      </c>
      <c r="R29" s="28">
        <f>G29+J29+Q29</f>
        <v>105</v>
      </c>
      <c r="S29" s="26">
        <v>0</v>
      </c>
      <c r="T29" s="27">
        <f t="shared" si="3"/>
        <v>0</v>
      </c>
      <c r="U29" s="28">
        <f t="shared" si="4"/>
        <v>326</v>
      </c>
      <c r="V29" s="26">
        <v>0</v>
      </c>
      <c r="W29" s="27">
        <v>12</v>
      </c>
      <c r="X29" s="29">
        <f t="shared" si="0"/>
        <v>463</v>
      </c>
      <c r="Y29" s="30">
        <f t="shared" si="6"/>
        <v>476</v>
      </c>
    </row>
    <row r="30" spans="1:26" ht="15" customHeight="1" x14ac:dyDescent="0.25">
      <c r="A30" s="38">
        <v>17</v>
      </c>
      <c r="B30" s="15" t="s">
        <v>18</v>
      </c>
      <c r="C30" s="16">
        <v>46</v>
      </c>
      <c r="D30" s="15" t="s">
        <v>19</v>
      </c>
      <c r="E30" s="2">
        <v>683</v>
      </c>
      <c r="F30" s="32">
        <v>8</v>
      </c>
      <c r="G30" s="21">
        <v>132</v>
      </c>
      <c r="H30" s="21">
        <v>335</v>
      </c>
      <c r="I30" s="21">
        <v>20</v>
      </c>
      <c r="J30" s="21">
        <v>0</v>
      </c>
      <c r="K30" s="21">
        <v>5</v>
      </c>
      <c r="L30" s="21">
        <v>0</v>
      </c>
      <c r="M30" s="21">
        <v>3</v>
      </c>
      <c r="N30" s="21">
        <v>0</v>
      </c>
      <c r="O30" s="33">
        <v>0</v>
      </c>
      <c r="P30" s="32">
        <v>2</v>
      </c>
      <c r="Q30" s="21">
        <f>P30</f>
        <v>2</v>
      </c>
      <c r="R30" s="28">
        <f>G30+J30+Q30</f>
        <v>134</v>
      </c>
      <c r="S30" s="32">
        <v>0</v>
      </c>
      <c r="T30" s="21">
        <f t="shared" si="3"/>
        <v>0</v>
      </c>
      <c r="U30" s="28">
        <f t="shared" si="4"/>
        <v>335</v>
      </c>
      <c r="V30" s="32">
        <v>0</v>
      </c>
      <c r="W30" s="21">
        <v>6</v>
      </c>
      <c r="X30" s="29">
        <f t="shared" si="0"/>
        <v>503</v>
      </c>
      <c r="Y30" s="30">
        <f>Q30+T30+V30+W30+X30</f>
        <v>511</v>
      </c>
    </row>
    <row r="31" spans="1:26" ht="15" customHeight="1" x14ac:dyDescent="0.25">
      <c r="A31" s="38">
        <v>18</v>
      </c>
      <c r="B31" s="15" t="s">
        <v>18</v>
      </c>
      <c r="C31" s="16">
        <v>47</v>
      </c>
      <c r="D31" s="15" t="s">
        <v>19</v>
      </c>
      <c r="E31" s="2">
        <v>126</v>
      </c>
      <c r="F31" s="26">
        <v>5</v>
      </c>
      <c r="G31" s="27">
        <v>18</v>
      </c>
      <c r="H31" s="27">
        <v>27</v>
      </c>
      <c r="I31" s="27">
        <v>7</v>
      </c>
      <c r="J31" s="27">
        <v>0</v>
      </c>
      <c r="K31" s="27">
        <v>3</v>
      </c>
      <c r="L31" s="27">
        <v>0</v>
      </c>
      <c r="M31" s="27">
        <v>0</v>
      </c>
      <c r="N31" s="27">
        <v>0</v>
      </c>
      <c r="O31" s="28">
        <v>0</v>
      </c>
      <c r="P31" s="26">
        <v>0</v>
      </c>
      <c r="Q31" s="27">
        <f t="shared" si="1"/>
        <v>0</v>
      </c>
      <c r="R31" s="28">
        <f t="shared" si="2"/>
        <v>18</v>
      </c>
      <c r="S31" s="26">
        <v>0</v>
      </c>
      <c r="T31" s="27">
        <f t="shared" si="3"/>
        <v>0</v>
      </c>
      <c r="U31" s="28">
        <f t="shared" si="4"/>
        <v>27</v>
      </c>
      <c r="V31" s="26">
        <v>0</v>
      </c>
      <c r="W31" s="27">
        <v>3</v>
      </c>
      <c r="X31" s="29">
        <f t="shared" si="0"/>
        <v>60</v>
      </c>
      <c r="Y31" s="30">
        <f>Q31+T31+V31+W31+X31</f>
        <v>63</v>
      </c>
    </row>
    <row r="32" spans="1:26" ht="15" customHeight="1" x14ac:dyDescent="0.25">
      <c r="A32" s="38">
        <v>19</v>
      </c>
      <c r="B32" s="15" t="s">
        <v>18</v>
      </c>
      <c r="C32" s="16">
        <v>48</v>
      </c>
      <c r="D32" s="15" t="s">
        <v>19</v>
      </c>
      <c r="E32" s="2">
        <v>418</v>
      </c>
      <c r="F32" s="32">
        <v>7</v>
      </c>
      <c r="G32" s="21">
        <v>90</v>
      </c>
      <c r="H32" s="21">
        <v>163</v>
      </c>
      <c r="I32" s="21">
        <v>5</v>
      </c>
      <c r="J32" s="21">
        <v>0</v>
      </c>
      <c r="K32" s="21">
        <v>7</v>
      </c>
      <c r="L32" s="21">
        <v>0</v>
      </c>
      <c r="M32" s="21">
        <v>11</v>
      </c>
      <c r="N32" s="21">
        <v>0</v>
      </c>
      <c r="O32" s="33">
        <v>0</v>
      </c>
      <c r="P32" s="32">
        <v>0</v>
      </c>
      <c r="Q32" s="21">
        <f t="shared" si="1"/>
        <v>0</v>
      </c>
      <c r="R32" s="33">
        <f t="shared" si="2"/>
        <v>90</v>
      </c>
      <c r="S32" s="32">
        <v>0</v>
      </c>
      <c r="T32" s="21">
        <f t="shared" si="3"/>
        <v>0</v>
      </c>
      <c r="U32" s="33">
        <f t="shared" si="4"/>
        <v>163</v>
      </c>
      <c r="V32" s="32">
        <v>0</v>
      </c>
      <c r="W32" s="21">
        <v>2</v>
      </c>
      <c r="X32" s="34">
        <f t="shared" ref="X32:X36" si="7">SUM(F32:O32)</f>
        <v>283</v>
      </c>
      <c r="Y32" s="35">
        <f t="shared" si="6"/>
        <v>285</v>
      </c>
    </row>
    <row r="33" spans="1:25" ht="15" customHeight="1" x14ac:dyDescent="0.25">
      <c r="A33" s="38">
        <v>20</v>
      </c>
      <c r="B33" s="15" t="s">
        <v>18</v>
      </c>
      <c r="C33" s="16">
        <v>49</v>
      </c>
      <c r="D33" s="15" t="s">
        <v>19</v>
      </c>
      <c r="E33" s="2">
        <v>505</v>
      </c>
      <c r="F33" s="26">
        <v>3</v>
      </c>
      <c r="G33" s="27">
        <v>107</v>
      </c>
      <c r="H33" s="27">
        <v>114</v>
      </c>
      <c r="I33" s="27">
        <v>39</v>
      </c>
      <c r="J33" s="27">
        <v>0</v>
      </c>
      <c r="K33" s="27">
        <v>47</v>
      </c>
      <c r="L33" s="27">
        <v>1</v>
      </c>
      <c r="M33" s="27">
        <v>1</v>
      </c>
      <c r="N33" s="27">
        <v>0</v>
      </c>
      <c r="O33" s="28">
        <v>0</v>
      </c>
      <c r="P33" s="26">
        <v>0</v>
      </c>
      <c r="Q33" s="27">
        <v>0</v>
      </c>
      <c r="R33" s="28">
        <f t="shared" si="2"/>
        <v>107</v>
      </c>
      <c r="S33" s="26">
        <v>0</v>
      </c>
      <c r="T33" s="27">
        <f t="shared" si="3"/>
        <v>0</v>
      </c>
      <c r="U33" s="28">
        <f t="shared" si="4"/>
        <v>115</v>
      </c>
      <c r="V33" s="26">
        <v>0</v>
      </c>
      <c r="W33" s="27">
        <v>14</v>
      </c>
      <c r="X33" s="29">
        <f t="shared" si="7"/>
        <v>312</v>
      </c>
      <c r="Y33" s="30">
        <f t="shared" si="6"/>
        <v>326</v>
      </c>
    </row>
    <row r="34" spans="1:25" ht="15" customHeight="1" x14ac:dyDescent="0.25">
      <c r="A34" s="38">
        <v>21</v>
      </c>
      <c r="B34" s="15" t="s">
        <v>18</v>
      </c>
      <c r="C34" s="16">
        <v>50</v>
      </c>
      <c r="D34" s="15" t="s">
        <v>19</v>
      </c>
      <c r="E34" s="2">
        <v>754</v>
      </c>
      <c r="F34" s="32">
        <v>6</v>
      </c>
      <c r="G34" s="21">
        <v>171</v>
      </c>
      <c r="H34" s="21">
        <v>266</v>
      </c>
      <c r="I34" s="21">
        <v>13</v>
      </c>
      <c r="J34" s="21">
        <v>1</v>
      </c>
      <c r="K34" s="21">
        <v>9</v>
      </c>
      <c r="L34" s="21">
        <v>2</v>
      </c>
      <c r="M34" s="21">
        <v>1</v>
      </c>
      <c r="N34" s="21">
        <v>0</v>
      </c>
      <c r="O34" s="33">
        <v>0</v>
      </c>
      <c r="P34" s="32">
        <v>0</v>
      </c>
      <c r="Q34" s="21">
        <f t="shared" si="1"/>
        <v>0</v>
      </c>
      <c r="R34" s="33">
        <f t="shared" si="2"/>
        <v>172</v>
      </c>
      <c r="S34" s="32">
        <v>0</v>
      </c>
      <c r="T34" s="21">
        <f t="shared" si="3"/>
        <v>0</v>
      </c>
      <c r="U34" s="33">
        <f t="shared" si="4"/>
        <v>268</v>
      </c>
      <c r="V34" s="32">
        <v>0</v>
      </c>
      <c r="W34" s="21">
        <v>17</v>
      </c>
      <c r="X34" s="34">
        <f t="shared" si="7"/>
        <v>469</v>
      </c>
      <c r="Y34" s="35">
        <f t="shared" si="6"/>
        <v>486</v>
      </c>
    </row>
    <row r="35" spans="1:25" ht="15" customHeight="1" x14ac:dyDescent="0.25">
      <c r="A35" s="38">
        <v>22</v>
      </c>
      <c r="B35" s="15" t="s">
        <v>18</v>
      </c>
      <c r="C35" s="16">
        <v>51</v>
      </c>
      <c r="D35" s="15" t="s">
        <v>19</v>
      </c>
      <c r="E35" s="2">
        <v>506</v>
      </c>
      <c r="F35" s="26">
        <v>9</v>
      </c>
      <c r="G35" s="27">
        <v>93</v>
      </c>
      <c r="H35" s="27">
        <v>148</v>
      </c>
      <c r="I35" s="27">
        <v>9</v>
      </c>
      <c r="J35" s="27">
        <v>2</v>
      </c>
      <c r="K35" s="27">
        <v>11</v>
      </c>
      <c r="L35" s="27">
        <v>0</v>
      </c>
      <c r="M35" s="27">
        <v>2</v>
      </c>
      <c r="N35" s="27">
        <v>0</v>
      </c>
      <c r="O35" s="28">
        <v>0</v>
      </c>
      <c r="P35" s="26">
        <v>1</v>
      </c>
      <c r="Q35" s="27">
        <f t="shared" si="1"/>
        <v>1</v>
      </c>
      <c r="R35" s="28">
        <f t="shared" si="2"/>
        <v>96</v>
      </c>
      <c r="S35" s="26">
        <v>0</v>
      </c>
      <c r="T35" s="27">
        <f t="shared" si="3"/>
        <v>0</v>
      </c>
      <c r="U35" s="28">
        <f t="shared" si="4"/>
        <v>148</v>
      </c>
      <c r="V35" s="26">
        <v>0</v>
      </c>
      <c r="W35" s="27">
        <v>7</v>
      </c>
      <c r="X35" s="29">
        <f t="shared" si="7"/>
        <v>274</v>
      </c>
      <c r="Y35" s="30">
        <f t="shared" si="6"/>
        <v>282</v>
      </c>
    </row>
    <row r="36" spans="1:25" ht="15" customHeight="1" x14ac:dyDescent="0.25">
      <c r="A36" s="38">
        <v>23</v>
      </c>
      <c r="B36" s="15" t="s">
        <v>18</v>
      </c>
      <c r="C36" s="16">
        <v>51</v>
      </c>
      <c r="D36" s="15" t="s">
        <v>20</v>
      </c>
      <c r="E36" s="2">
        <v>506</v>
      </c>
      <c r="F36" s="32">
        <v>5</v>
      </c>
      <c r="G36" s="21">
        <v>83</v>
      </c>
      <c r="H36" s="21">
        <v>182</v>
      </c>
      <c r="I36" s="21">
        <v>5</v>
      </c>
      <c r="J36" s="21">
        <v>1</v>
      </c>
      <c r="K36" s="21">
        <v>8</v>
      </c>
      <c r="L36" s="21">
        <v>0</v>
      </c>
      <c r="M36" s="21">
        <v>2</v>
      </c>
      <c r="N36" s="21">
        <v>0</v>
      </c>
      <c r="O36" s="33">
        <v>0</v>
      </c>
      <c r="P36" s="32">
        <v>0</v>
      </c>
      <c r="Q36" s="21">
        <f t="shared" si="1"/>
        <v>0</v>
      </c>
      <c r="R36" s="33">
        <f t="shared" si="2"/>
        <v>84</v>
      </c>
      <c r="S36" s="32">
        <v>0</v>
      </c>
      <c r="T36" s="21">
        <f t="shared" si="3"/>
        <v>0</v>
      </c>
      <c r="U36" s="33">
        <f t="shared" si="4"/>
        <v>182</v>
      </c>
      <c r="V36" s="32">
        <v>0</v>
      </c>
      <c r="W36" s="21">
        <v>13</v>
      </c>
      <c r="X36" s="34">
        <f t="shared" si="7"/>
        <v>286</v>
      </c>
      <c r="Y36" s="35">
        <f t="shared" si="6"/>
        <v>299</v>
      </c>
    </row>
    <row r="37" spans="1:25" ht="5.0999999999999996" customHeight="1" x14ac:dyDescent="0.25">
      <c r="A37" s="39"/>
      <c r="B37" s="40"/>
      <c r="C37" s="41"/>
      <c r="D37" s="42"/>
      <c r="E37" s="43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5"/>
    </row>
    <row r="38" spans="1:25" ht="0.95" customHeight="1" x14ac:dyDescent="0.25">
      <c r="A38" s="46"/>
      <c r="B38" s="47"/>
      <c r="C38" s="48"/>
      <c r="D38" s="49"/>
      <c r="E38" s="50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2"/>
    </row>
    <row r="39" spans="1:25" ht="0.95" customHeight="1" x14ac:dyDescent="0.25">
      <c r="A39" s="39"/>
      <c r="B39" s="40"/>
      <c r="C39" s="41"/>
      <c r="D39" s="42"/>
      <c r="E39" s="43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5"/>
    </row>
    <row r="40" spans="1:25" ht="30" customHeight="1" x14ac:dyDescent="0.25">
      <c r="A40" s="53" t="s">
        <v>22</v>
      </c>
      <c r="B40" s="53"/>
      <c r="C40" s="53">
        <f>COUNTA(C14:C36)</f>
        <v>23</v>
      </c>
      <c r="D40" s="54"/>
      <c r="E40" s="55">
        <f t="shared" ref="E40:Y40" si="8">SUM(E14:E36)</f>
        <v>12750</v>
      </c>
      <c r="F40" s="55">
        <f t="shared" si="8"/>
        <v>404</v>
      </c>
      <c r="G40" s="55">
        <f t="shared" si="8"/>
        <v>2273</v>
      </c>
      <c r="H40" s="55">
        <f t="shared" si="8"/>
        <v>4671</v>
      </c>
      <c r="I40" s="55">
        <f t="shared" si="8"/>
        <v>294</v>
      </c>
      <c r="J40" s="55">
        <f t="shared" si="8"/>
        <v>13</v>
      </c>
      <c r="K40" s="55">
        <f t="shared" si="8"/>
        <v>231</v>
      </c>
      <c r="L40" s="55">
        <f t="shared" si="8"/>
        <v>11</v>
      </c>
      <c r="M40" s="55">
        <f t="shared" si="8"/>
        <v>95</v>
      </c>
      <c r="N40" s="55">
        <f t="shared" si="8"/>
        <v>0</v>
      </c>
      <c r="O40" s="55">
        <f t="shared" si="8"/>
        <v>0</v>
      </c>
      <c r="P40" s="55">
        <f t="shared" si="8"/>
        <v>21</v>
      </c>
      <c r="Q40" s="55">
        <f t="shared" si="8"/>
        <v>21</v>
      </c>
      <c r="R40" s="55">
        <f t="shared" si="8"/>
        <v>2307</v>
      </c>
      <c r="S40" s="55">
        <f t="shared" si="8"/>
        <v>3</v>
      </c>
      <c r="T40" s="55">
        <f t="shared" si="8"/>
        <v>3</v>
      </c>
      <c r="U40" s="55">
        <f t="shared" si="8"/>
        <v>4685</v>
      </c>
      <c r="V40" s="55">
        <f t="shared" si="8"/>
        <v>5</v>
      </c>
      <c r="W40" s="55">
        <f t="shared" si="8"/>
        <v>184</v>
      </c>
      <c r="X40" s="55">
        <f t="shared" si="8"/>
        <v>7992</v>
      </c>
      <c r="Y40" s="55">
        <f t="shared" si="8"/>
        <v>8205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M_02_004_ANGAMACUTIRO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dcterms:created xsi:type="dcterms:W3CDTF">2015-06-04T21:57:03Z</dcterms:created>
  <dcterms:modified xsi:type="dcterms:W3CDTF">2015-06-10T19:56:26Z</dcterms:modified>
</cp:coreProperties>
</file>