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AYUNTAMIENTOS\"/>
    </mc:Choice>
  </mc:AlternateContent>
  <bookViews>
    <workbookView xWindow="0" yWindow="0" windowWidth="28800" windowHeight="12435"/>
  </bookViews>
  <sheets>
    <sheet name="Hoja1" sheetId="1" r:id="rId1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T14" i="1"/>
  <c r="X14" i="1"/>
  <c r="Y14" i="1"/>
  <c r="Q15" i="1"/>
  <c r="T15" i="1"/>
  <c r="X15" i="1"/>
  <c r="Y15" i="1"/>
  <c r="Q16" i="1"/>
  <c r="T16" i="1"/>
  <c r="X16" i="1"/>
  <c r="Y16" i="1"/>
  <c r="Q17" i="1"/>
  <c r="T17" i="1"/>
  <c r="X17" i="1"/>
  <c r="Y17" i="1"/>
  <c r="Q18" i="1"/>
  <c r="T18" i="1"/>
  <c r="X18" i="1"/>
  <c r="Y18" i="1"/>
  <c r="Q19" i="1"/>
  <c r="T19" i="1"/>
  <c r="X19" i="1"/>
  <c r="Y19" i="1"/>
  <c r="Q20" i="1"/>
  <c r="T20" i="1"/>
  <c r="X20" i="1"/>
  <c r="Y20" i="1"/>
  <c r="Q21" i="1"/>
  <c r="T21" i="1"/>
  <c r="X21" i="1"/>
  <c r="Y21" i="1"/>
  <c r="Q22" i="1"/>
  <c r="T22" i="1"/>
  <c r="X22" i="1"/>
  <c r="Y22" i="1"/>
  <c r="Q23" i="1"/>
  <c r="T23" i="1"/>
  <c r="X23" i="1"/>
  <c r="Y23" i="1"/>
  <c r="Q24" i="1"/>
  <c r="T24" i="1"/>
  <c r="X24" i="1"/>
  <c r="Y24" i="1"/>
  <c r="Q25" i="1"/>
  <c r="T25" i="1"/>
  <c r="X25" i="1"/>
  <c r="Y25" i="1"/>
  <c r="Q26" i="1"/>
  <c r="T26" i="1"/>
  <c r="X26" i="1"/>
  <c r="Y26" i="1"/>
  <c r="Q27" i="1"/>
  <c r="T27" i="1"/>
  <c r="X27" i="1"/>
  <c r="Y27" i="1"/>
  <c r="Q28" i="1"/>
  <c r="T28" i="1"/>
  <c r="X28" i="1"/>
  <c r="Y28" i="1"/>
  <c r="Q29" i="1"/>
  <c r="T29" i="1"/>
  <c r="X29" i="1"/>
  <c r="Y29" i="1"/>
  <c r="Z14" i="1"/>
  <c r="Y33" i="1"/>
  <c r="X33" i="1"/>
  <c r="W33" i="1"/>
  <c r="V3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3" i="1"/>
  <c r="T33" i="1"/>
  <c r="S3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Z23" i="1"/>
  <c r="Z24" i="1"/>
  <c r="Z25" i="1"/>
  <c r="Z26" i="1"/>
  <c r="Z15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Z16" i="1"/>
  <c r="Z17" i="1"/>
  <c r="Z18" i="1"/>
  <c r="A10" i="1"/>
  <c r="A9" i="1"/>
</calcChain>
</file>

<file path=xl/sharedStrings.xml><?xml version="1.0" encoding="utf-8"?>
<sst xmlns="http://schemas.openxmlformats.org/spreadsheetml/2006/main" count="54" uniqueCount="24">
  <si>
    <t>CÓMPUTOS MUNICIPALES</t>
  </si>
  <si>
    <t>Municipio: 055 Morelos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</si>
  <si>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</si>
  <si>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</si>
  <si>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</si>
  <si>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</si>
  <si>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</si>
  <si>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</si>
  <si>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</si>
  <si>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</si>
  <si>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</si>
  <si>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</si>
  <si>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</si>
  <si>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</si>
  <si>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</si>
  <si>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</si>
  <si>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</si>
  <si>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</si>
  <si>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VOTACIÓN EMITIDA</t>
  </si>
  <si>
    <t>MORELOS</t>
  </si>
  <si>
    <t>BÁSICA</t>
  </si>
  <si>
    <t>CONTIGUA 1</t>
  </si>
  <si>
    <t>EXTRAORDINARIA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</si>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</sst>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164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57150</xdr:colOff>
      <xdr:row>12</xdr:row>
      <xdr:rowOff>19050</xdr:rowOff>
    </xdr:from>
    <xdr:ext cx="476250" cy="47625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275"/>
    <xdr:pic>
      <xdr:nvPicPr>
        <xdr:cNvPr id="4" name="Imagen 3" descr="C:\Users\PEPE\Documents\2014\IEM_20_años\LOGOTIPO color 20 años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33500" cy="666750"/>
    <xdr:pic>
      <xdr:nvPicPr>
        <xdr:cNvPr id="5" name="Imagen 4" descr="C:\Users\PEPE\Documents\2014\IEM_20_años\Logotipo IEM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47675" cy="447675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</xdr:row>
      <xdr:rowOff>19050</xdr:rowOff>
    </xdr:from>
    <xdr:ext cx="457200" cy="457200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57150</xdr:colOff>
      <xdr:row>12</xdr:row>
      <xdr:rowOff>19050</xdr:rowOff>
    </xdr:from>
    <xdr:ext cx="476250" cy="476250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57150</xdr:colOff>
      <xdr:row>12</xdr:row>
      <xdr:rowOff>28575</xdr:rowOff>
    </xdr:from>
    <xdr:ext cx="457200" cy="457200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19050</xdr:rowOff>
    </xdr:from>
    <xdr:ext cx="428625" cy="457200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57150</xdr:colOff>
      <xdr:row>12</xdr:row>
      <xdr:rowOff>9525</xdr:rowOff>
    </xdr:from>
    <xdr:ext cx="476250" cy="476250"/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542925</xdr:colOff>
      <xdr:row>11</xdr:row>
      <xdr:rowOff>133350</xdr:rowOff>
    </xdr:from>
    <xdr:ext cx="600075" cy="600075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38100</xdr:colOff>
      <xdr:row>12</xdr:row>
      <xdr:rowOff>57150</xdr:rowOff>
    </xdr:from>
    <xdr:ext cx="457200" cy="457200"/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514350</xdr:colOff>
      <xdr:row>12</xdr:row>
      <xdr:rowOff>47625</xdr:rowOff>
    </xdr:from>
    <xdr:ext cx="476250" cy="476250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57150</xdr:rowOff>
    </xdr:from>
    <xdr:ext cx="447675" cy="447675"/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3025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18</xdr:col>
      <xdr:colOff>38100</xdr:colOff>
      <xdr:row>12</xdr:row>
      <xdr:rowOff>28575</xdr:rowOff>
    </xdr:from>
    <xdr:ext cx="476250" cy="476250"/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528775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topLeftCell="F1" workbookViewId="0">
      <selection activeCell="Y13" sqref="Y13"/>
    </sheetView>
  </sheetViews>
  <sheetFormatPr defaultColWidth="11.42578125" defaultRowHeight="15"/>
  <cols>
    <col min="1" max="1" width="5.140625" bestFit="1" customWidth="1"/>
    <col min="2" max="2" width="22.28515625" style="7" bestFit="1" customWidth="1"/>
    <col min="3" max="3" width="6.5703125" style="7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19" width="15.8554687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>
      <c r="B5" s="1"/>
      <c r="C5" s="1"/>
      <c r="D5" s="1"/>
      <c r="E5" s="2"/>
      <c r="F5" s="68" t="s">
        <v>0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6" ht="15" customHeight="1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6" ht="18.75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6" ht="18.75">
      <c r="A8" s="69" t="s">
        <v>1</v>
      </c>
      <c r="B8" s="69"/>
      <c r="C8" s="69"/>
      <c r="D8" s="69"/>
      <c r="F8" s="70" t="s">
        <v>2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6" ht="18.75">
      <c r="A9" s="3" t="str">
        <f>CONCATENATE("Casillas computadas: ",Z16," de ",Z15)</f>
        <v>Casillas computadas: 16 de 16</v>
      </c>
      <c r="B9" s="67"/>
      <c r="C9" s="67"/>
      <c r="D9" s="67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6" ht="18.75">
      <c r="A10" s="4" t="str">
        <f>CONCATENATE("Porcentaje de avance de captura: ",Z18,"%")</f>
        <v>Porcentaje de avance de captura: 100%</v>
      </c>
      <c r="B10" s="5"/>
      <c r="C10" s="5"/>
      <c r="D10" s="6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6" ht="15.75" thickBot="1">
      <c r="F11" s="2"/>
      <c r="G11" s="2"/>
      <c r="H11" s="2"/>
      <c r="I11" s="2"/>
      <c r="J11" s="2"/>
      <c r="K11" s="2"/>
    </row>
    <row r="12" spans="1:26" ht="15.75" thickBot="1">
      <c r="A12" s="71" t="s">
        <v>3</v>
      </c>
      <c r="B12" s="72"/>
      <c r="C12" s="72"/>
      <c r="D12" s="72"/>
      <c r="E12" s="73"/>
      <c r="F12" s="74" t="s">
        <v>4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5</v>
      </c>
      <c r="Q12" s="78"/>
      <c r="R12" s="79"/>
      <c r="S12" s="77" t="s">
        <v>6</v>
      </c>
      <c r="T12" s="78"/>
      <c r="U12" s="79"/>
      <c r="V12" s="80" t="s">
        <v>7</v>
      </c>
      <c r="W12" s="81"/>
      <c r="X12" s="81"/>
      <c r="Y12" s="82"/>
    </row>
    <row r="13" spans="1:26" s="11" customFormat="1" ht="45.75" thickBot="1">
      <c r="A13" s="8" t="s">
        <v>8</v>
      </c>
      <c r="B13" s="8" t="s">
        <v>9</v>
      </c>
      <c r="C13" s="8" t="s">
        <v>10</v>
      </c>
      <c r="D13" s="8" t="s">
        <v>11</v>
      </c>
      <c r="E13" s="8" t="s">
        <v>12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10" t="s">
        <v>13</v>
      </c>
      <c r="R13" s="10" t="s">
        <v>14</v>
      </c>
      <c r="S13" s="10"/>
      <c r="T13" s="10" t="s">
        <v>13</v>
      </c>
      <c r="U13" s="10" t="s">
        <v>14</v>
      </c>
      <c r="V13" s="9" t="s">
        <v>15</v>
      </c>
      <c r="W13" s="9" t="s">
        <v>16</v>
      </c>
      <c r="X13" s="9" t="s">
        <v>17</v>
      </c>
      <c r="Y13" s="9" t="s">
        <v>18</v>
      </c>
    </row>
    <row r="14" spans="1:26" ht="15" customHeight="1">
      <c r="A14" s="12">
        <v>1</v>
      </c>
      <c r="B14" s="13" t="s">
        <v>19</v>
      </c>
      <c r="C14" s="14">
        <v>1288</v>
      </c>
      <c r="D14" s="15" t="s">
        <v>20</v>
      </c>
      <c r="E14" s="16">
        <v>472</v>
      </c>
      <c r="F14" s="17">
        <v>104</v>
      </c>
      <c r="G14" s="18">
        <v>18</v>
      </c>
      <c r="H14" s="18">
        <v>57</v>
      </c>
      <c r="I14" s="18">
        <v>5</v>
      </c>
      <c r="J14" s="18">
        <v>1</v>
      </c>
      <c r="K14" s="18">
        <v>7</v>
      </c>
      <c r="L14" s="18">
        <v>86</v>
      </c>
      <c r="M14" s="18">
        <v>0</v>
      </c>
      <c r="N14" s="18">
        <v>0</v>
      </c>
      <c r="O14" s="19">
        <v>2</v>
      </c>
      <c r="P14" s="20">
        <v>0</v>
      </c>
      <c r="Q14" s="21">
        <f>P14</f>
        <v>0</v>
      </c>
      <c r="R14" s="21">
        <f>Q14+G14+J14</f>
        <v>19</v>
      </c>
      <c r="S14" s="20">
        <v>0</v>
      </c>
      <c r="T14" s="21">
        <f>S14</f>
        <v>0</v>
      </c>
      <c r="U14" s="21">
        <f>T14+H14+O14</f>
        <v>59</v>
      </c>
      <c r="V14" s="17">
        <v>0</v>
      </c>
      <c r="W14" s="18">
        <v>14</v>
      </c>
      <c r="X14" s="22">
        <f>SUM(F14:O14)</f>
        <v>280</v>
      </c>
      <c r="Y14" s="23">
        <f>Q14+T14+V14+W14+X14</f>
        <v>294</v>
      </c>
      <c r="Z14">
        <f>COUNTIF(Y14:Y29,0)</f>
        <v>0</v>
      </c>
    </row>
    <row r="15" spans="1:26" ht="15" customHeight="1">
      <c r="A15" s="24">
        <f t="shared" ref="A15:A29" si="0">A14+1</f>
        <v>2</v>
      </c>
      <c r="B15" s="25" t="s">
        <v>19</v>
      </c>
      <c r="C15" s="26">
        <v>1288</v>
      </c>
      <c r="D15" s="27" t="s">
        <v>21</v>
      </c>
      <c r="E15" s="28">
        <v>472</v>
      </c>
      <c r="F15" s="29">
        <v>74</v>
      </c>
      <c r="G15" s="30">
        <v>29</v>
      </c>
      <c r="H15" s="30">
        <v>96</v>
      </c>
      <c r="I15" s="30">
        <v>3</v>
      </c>
      <c r="J15" s="30">
        <v>0</v>
      </c>
      <c r="K15" s="30">
        <v>11</v>
      </c>
      <c r="L15" s="30">
        <v>54</v>
      </c>
      <c r="M15" s="30">
        <v>0</v>
      </c>
      <c r="N15" s="30">
        <v>0</v>
      </c>
      <c r="O15" s="31">
        <v>1</v>
      </c>
      <c r="P15" s="32">
        <v>0</v>
      </c>
      <c r="Q15" s="33">
        <f t="shared" ref="Q15:Q29" si="1">P15</f>
        <v>0</v>
      </c>
      <c r="R15" s="33">
        <f t="shared" ref="R15:R29" si="2">Q15+G15+J15</f>
        <v>29</v>
      </c>
      <c r="S15" s="32">
        <v>0</v>
      </c>
      <c r="T15" s="33">
        <f t="shared" ref="T15:T29" si="3">S15</f>
        <v>0</v>
      </c>
      <c r="U15" s="33">
        <f t="shared" ref="U15:U29" si="4">T15+H15+O15</f>
        <v>97</v>
      </c>
      <c r="V15" s="29">
        <v>0</v>
      </c>
      <c r="W15" s="30">
        <v>8</v>
      </c>
      <c r="X15" s="34">
        <f t="shared" ref="X15:X29" si="5">SUM(F15:O15)</f>
        <v>268</v>
      </c>
      <c r="Y15" s="35">
        <f t="shared" ref="Y15:Y29" si="6">Q15+T15+V15+W15+X15</f>
        <v>276</v>
      </c>
      <c r="Z15">
        <f>C33</f>
        <v>16</v>
      </c>
    </row>
    <row r="16" spans="1:26" ht="15" customHeight="1">
      <c r="A16" s="36">
        <f t="shared" si="0"/>
        <v>3</v>
      </c>
      <c r="B16" s="37" t="s">
        <v>19</v>
      </c>
      <c r="C16" s="38">
        <v>1289</v>
      </c>
      <c r="D16" s="39" t="s">
        <v>20</v>
      </c>
      <c r="E16" s="40">
        <v>553</v>
      </c>
      <c r="F16" s="41">
        <v>107</v>
      </c>
      <c r="G16" s="42">
        <v>46</v>
      </c>
      <c r="H16" s="42">
        <v>75</v>
      </c>
      <c r="I16" s="42">
        <v>8</v>
      </c>
      <c r="J16" s="42">
        <v>1</v>
      </c>
      <c r="K16" s="42">
        <v>12</v>
      </c>
      <c r="L16" s="42">
        <v>103</v>
      </c>
      <c r="M16" s="42">
        <v>0</v>
      </c>
      <c r="N16" s="42">
        <v>0</v>
      </c>
      <c r="O16" s="43">
        <v>0</v>
      </c>
      <c r="P16" s="44">
        <v>1</v>
      </c>
      <c r="Q16" s="45">
        <f t="shared" si="1"/>
        <v>1</v>
      </c>
      <c r="R16" s="45">
        <f t="shared" si="2"/>
        <v>48</v>
      </c>
      <c r="S16" s="44">
        <v>0</v>
      </c>
      <c r="T16" s="45">
        <f t="shared" si="3"/>
        <v>0</v>
      </c>
      <c r="U16" s="45">
        <f t="shared" si="4"/>
        <v>75</v>
      </c>
      <c r="V16" s="41">
        <v>0</v>
      </c>
      <c r="W16" s="42">
        <v>14</v>
      </c>
      <c r="X16" s="46">
        <f t="shared" si="5"/>
        <v>352</v>
      </c>
      <c r="Y16" s="47">
        <f t="shared" si="6"/>
        <v>367</v>
      </c>
      <c r="Z16">
        <f>Z15-Z14</f>
        <v>16</v>
      </c>
    </row>
    <row r="17" spans="1:26" ht="15" customHeight="1">
      <c r="A17" s="24">
        <f t="shared" si="0"/>
        <v>4</v>
      </c>
      <c r="B17" s="25" t="s">
        <v>19</v>
      </c>
      <c r="C17" s="26">
        <v>1289</v>
      </c>
      <c r="D17" s="27" t="s">
        <v>21</v>
      </c>
      <c r="E17" s="28">
        <v>552</v>
      </c>
      <c r="F17" s="29">
        <v>92</v>
      </c>
      <c r="G17" s="30">
        <v>88</v>
      </c>
      <c r="H17" s="30">
        <v>76</v>
      </c>
      <c r="I17" s="30">
        <v>9</v>
      </c>
      <c r="J17" s="30">
        <v>0</v>
      </c>
      <c r="K17" s="30">
        <v>11</v>
      </c>
      <c r="L17" s="30">
        <v>73</v>
      </c>
      <c r="M17" s="30">
        <v>1</v>
      </c>
      <c r="N17" s="30">
        <v>0</v>
      </c>
      <c r="O17" s="31">
        <v>0</v>
      </c>
      <c r="P17" s="32">
        <v>0</v>
      </c>
      <c r="Q17" s="33">
        <f t="shared" si="1"/>
        <v>0</v>
      </c>
      <c r="R17" s="33">
        <f t="shared" si="2"/>
        <v>88</v>
      </c>
      <c r="S17" s="32">
        <v>0</v>
      </c>
      <c r="T17" s="33">
        <f t="shared" si="3"/>
        <v>0</v>
      </c>
      <c r="U17" s="33">
        <f t="shared" si="4"/>
        <v>76</v>
      </c>
      <c r="V17" s="29">
        <v>0</v>
      </c>
      <c r="W17" s="30">
        <v>15</v>
      </c>
      <c r="X17" s="34">
        <f t="shared" si="5"/>
        <v>350</v>
      </c>
      <c r="Y17" s="35">
        <f t="shared" si="6"/>
        <v>365</v>
      </c>
      <c r="Z17" s="48">
        <f>Z16*100/Z15</f>
        <v>100</v>
      </c>
    </row>
    <row r="18" spans="1:26" ht="15" customHeight="1">
      <c r="A18" s="36">
        <f t="shared" si="0"/>
        <v>5</v>
      </c>
      <c r="B18" s="37" t="s">
        <v>19</v>
      </c>
      <c r="C18" s="38">
        <v>1290</v>
      </c>
      <c r="D18" s="39" t="s">
        <v>20</v>
      </c>
      <c r="E18" s="40">
        <v>643</v>
      </c>
      <c r="F18" s="41">
        <v>115</v>
      </c>
      <c r="G18" s="42">
        <v>51</v>
      </c>
      <c r="H18" s="42">
        <v>106</v>
      </c>
      <c r="I18" s="42">
        <v>7</v>
      </c>
      <c r="J18" s="42">
        <v>0</v>
      </c>
      <c r="K18" s="42">
        <v>13</v>
      </c>
      <c r="L18" s="42">
        <v>92</v>
      </c>
      <c r="M18" s="42">
        <v>1</v>
      </c>
      <c r="N18" s="42">
        <v>0</v>
      </c>
      <c r="O18" s="43">
        <v>0</v>
      </c>
      <c r="P18" s="44">
        <v>0</v>
      </c>
      <c r="Q18" s="45">
        <f t="shared" si="1"/>
        <v>0</v>
      </c>
      <c r="R18" s="45">
        <f t="shared" si="2"/>
        <v>51</v>
      </c>
      <c r="S18" s="44">
        <v>0</v>
      </c>
      <c r="T18" s="45">
        <f t="shared" si="3"/>
        <v>0</v>
      </c>
      <c r="U18" s="45">
        <f t="shared" si="4"/>
        <v>106</v>
      </c>
      <c r="V18" s="41">
        <v>0</v>
      </c>
      <c r="W18" s="42">
        <v>17</v>
      </c>
      <c r="X18" s="46">
        <f t="shared" si="5"/>
        <v>385</v>
      </c>
      <c r="Y18" s="47">
        <f t="shared" si="6"/>
        <v>402</v>
      </c>
      <c r="Z18" s="49" t="str">
        <f>TEXT(Z17,"0.00")</f>
        <v>100</v>
      </c>
    </row>
    <row r="19" spans="1:26" ht="15" customHeight="1">
      <c r="A19" s="24">
        <f t="shared" si="0"/>
        <v>6</v>
      </c>
      <c r="B19" s="25" t="s">
        <v>19</v>
      </c>
      <c r="C19" s="26">
        <v>1291</v>
      </c>
      <c r="D19" s="27" t="s">
        <v>20</v>
      </c>
      <c r="E19" s="28">
        <v>509</v>
      </c>
      <c r="F19" s="29">
        <v>79</v>
      </c>
      <c r="G19" s="30">
        <v>69</v>
      </c>
      <c r="H19" s="30">
        <v>79</v>
      </c>
      <c r="I19" s="30">
        <v>14</v>
      </c>
      <c r="J19" s="30">
        <v>3</v>
      </c>
      <c r="K19" s="30">
        <v>7</v>
      </c>
      <c r="L19" s="30">
        <v>44</v>
      </c>
      <c r="M19" s="30">
        <v>0</v>
      </c>
      <c r="N19" s="30">
        <v>0</v>
      </c>
      <c r="O19" s="31">
        <v>0</v>
      </c>
      <c r="P19" s="32">
        <v>0</v>
      </c>
      <c r="Q19" s="33">
        <f t="shared" si="1"/>
        <v>0</v>
      </c>
      <c r="R19" s="33">
        <f t="shared" si="2"/>
        <v>72</v>
      </c>
      <c r="S19" s="32">
        <v>0</v>
      </c>
      <c r="T19" s="33">
        <f t="shared" si="3"/>
        <v>0</v>
      </c>
      <c r="U19" s="33">
        <f t="shared" si="4"/>
        <v>79</v>
      </c>
      <c r="V19" s="29">
        <v>0</v>
      </c>
      <c r="W19" s="30">
        <v>13</v>
      </c>
      <c r="X19" s="34">
        <f t="shared" si="5"/>
        <v>295</v>
      </c>
      <c r="Y19" s="35">
        <f t="shared" si="6"/>
        <v>308</v>
      </c>
    </row>
    <row r="20" spans="1:26" ht="15" customHeight="1">
      <c r="A20" s="36">
        <f t="shared" si="0"/>
        <v>7</v>
      </c>
      <c r="B20" s="37" t="s">
        <v>19</v>
      </c>
      <c r="C20" s="38">
        <v>1292</v>
      </c>
      <c r="D20" s="39" t="s">
        <v>20</v>
      </c>
      <c r="E20" s="40">
        <v>586</v>
      </c>
      <c r="F20" s="41">
        <v>48</v>
      </c>
      <c r="G20" s="42">
        <v>40</v>
      </c>
      <c r="H20" s="42">
        <v>60</v>
      </c>
      <c r="I20" s="42">
        <v>13</v>
      </c>
      <c r="J20" s="42">
        <v>2</v>
      </c>
      <c r="K20" s="42">
        <v>10</v>
      </c>
      <c r="L20" s="42">
        <v>64</v>
      </c>
      <c r="M20" s="42">
        <v>3</v>
      </c>
      <c r="N20" s="42">
        <v>0</v>
      </c>
      <c r="O20" s="43">
        <v>2</v>
      </c>
      <c r="P20" s="44">
        <v>1</v>
      </c>
      <c r="Q20" s="45">
        <f t="shared" si="1"/>
        <v>1</v>
      </c>
      <c r="R20" s="45">
        <f t="shared" si="2"/>
        <v>43</v>
      </c>
      <c r="S20" s="44">
        <v>0</v>
      </c>
      <c r="T20" s="45">
        <f t="shared" si="3"/>
        <v>0</v>
      </c>
      <c r="U20" s="45">
        <f t="shared" si="4"/>
        <v>62</v>
      </c>
      <c r="V20" s="41">
        <v>0</v>
      </c>
      <c r="W20" s="42">
        <v>11</v>
      </c>
      <c r="X20" s="46">
        <f t="shared" si="5"/>
        <v>242</v>
      </c>
      <c r="Y20" s="47">
        <f t="shared" si="6"/>
        <v>254</v>
      </c>
    </row>
    <row r="21" spans="1:26" ht="15" customHeight="1">
      <c r="A21" s="24">
        <f t="shared" si="0"/>
        <v>8</v>
      </c>
      <c r="B21" s="25" t="s">
        <v>19</v>
      </c>
      <c r="C21" s="26">
        <v>1292</v>
      </c>
      <c r="D21" s="27" t="s">
        <v>21</v>
      </c>
      <c r="E21" s="28">
        <v>585</v>
      </c>
      <c r="F21" s="29">
        <v>39</v>
      </c>
      <c r="G21" s="30">
        <v>41</v>
      </c>
      <c r="H21" s="30">
        <v>62</v>
      </c>
      <c r="I21" s="30">
        <v>30</v>
      </c>
      <c r="J21" s="30">
        <v>4</v>
      </c>
      <c r="K21" s="30">
        <v>17</v>
      </c>
      <c r="L21" s="30">
        <v>33</v>
      </c>
      <c r="M21" s="30">
        <v>3</v>
      </c>
      <c r="N21" s="30">
        <v>0</v>
      </c>
      <c r="O21" s="31">
        <v>2</v>
      </c>
      <c r="P21" s="32">
        <v>0</v>
      </c>
      <c r="Q21" s="33">
        <f t="shared" si="1"/>
        <v>0</v>
      </c>
      <c r="R21" s="33">
        <f t="shared" si="2"/>
        <v>45</v>
      </c>
      <c r="S21" s="32">
        <v>0</v>
      </c>
      <c r="T21" s="33">
        <f t="shared" si="3"/>
        <v>0</v>
      </c>
      <c r="U21" s="33">
        <f t="shared" si="4"/>
        <v>64</v>
      </c>
      <c r="V21" s="29">
        <v>0</v>
      </c>
      <c r="W21" s="30">
        <v>8</v>
      </c>
      <c r="X21" s="34">
        <f t="shared" si="5"/>
        <v>231</v>
      </c>
      <c r="Y21" s="35">
        <f t="shared" si="6"/>
        <v>239</v>
      </c>
    </row>
    <row r="22" spans="1:26" ht="15" customHeight="1">
      <c r="A22" s="36">
        <f t="shared" si="0"/>
        <v>9</v>
      </c>
      <c r="B22" s="37" t="s">
        <v>19</v>
      </c>
      <c r="C22" s="38">
        <v>1293</v>
      </c>
      <c r="D22" s="39" t="s">
        <v>20</v>
      </c>
      <c r="E22" s="40">
        <v>541</v>
      </c>
      <c r="F22" s="41">
        <v>57</v>
      </c>
      <c r="G22" s="42">
        <v>55</v>
      </c>
      <c r="H22" s="42">
        <v>68</v>
      </c>
      <c r="I22" s="42">
        <v>5</v>
      </c>
      <c r="J22" s="42">
        <v>1</v>
      </c>
      <c r="K22" s="42">
        <v>31</v>
      </c>
      <c r="L22" s="42">
        <v>65</v>
      </c>
      <c r="M22" s="42">
        <v>5</v>
      </c>
      <c r="N22" s="42">
        <v>0</v>
      </c>
      <c r="O22" s="43">
        <v>2</v>
      </c>
      <c r="P22" s="44">
        <v>0</v>
      </c>
      <c r="Q22" s="45">
        <f t="shared" si="1"/>
        <v>0</v>
      </c>
      <c r="R22" s="45">
        <f t="shared" si="2"/>
        <v>56</v>
      </c>
      <c r="S22" s="44">
        <v>0</v>
      </c>
      <c r="T22" s="45">
        <f t="shared" si="3"/>
        <v>0</v>
      </c>
      <c r="U22" s="45">
        <f t="shared" si="4"/>
        <v>70</v>
      </c>
      <c r="V22" s="41">
        <v>0</v>
      </c>
      <c r="W22" s="42">
        <v>13</v>
      </c>
      <c r="X22" s="46">
        <f t="shared" si="5"/>
        <v>289</v>
      </c>
      <c r="Y22" s="47">
        <f t="shared" si="6"/>
        <v>302</v>
      </c>
    </row>
    <row r="23" spans="1:26" ht="15" customHeight="1">
      <c r="A23" s="24">
        <f t="shared" si="0"/>
        <v>10</v>
      </c>
      <c r="B23" s="25" t="s">
        <v>19</v>
      </c>
      <c r="C23" s="26">
        <v>1293</v>
      </c>
      <c r="D23" s="27" t="s">
        <v>21</v>
      </c>
      <c r="E23" s="28">
        <v>541</v>
      </c>
      <c r="F23" s="29">
        <v>44</v>
      </c>
      <c r="G23" s="30">
        <v>56</v>
      </c>
      <c r="H23" s="30">
        <v>57</v>
      </c>
      <c r="I23" s="30">
        <v>1</v>
      </c>
      <c r="J23" s="30">
        <v>3</v>
      </c>
      <c r="K23" s="30">
        <v>37</v>
      </c>
      <c r="L23" s="30">
        <v>43</v>
      </c>
      <c r="M23" s="30">
        <v>7</v>
      </c>
      <c r="N23" s="30">
        <v>0</v>
      </c>
      <c r="O23" s="31">
        <v>1</v>
      </c>
      <c r="P23" s="32">
        <v>0</v>
      </c>
      <c r="Q23" s="33">
        <f t="shared" si="1"/>
        <v>0</v>
      </c>
      <c r="R23" s="33">
        <f t="shared" si="2"/>
        <v>59</v>
      </c>
      <c r="S23" s="32">
        <v>1</v>
      </c>
      <c r="T23" s="33">
        <f t="shared" si="3"/>
        <v>1</v>
      </c>
      <c r="U23" s="33">
        <f t="shared" si="4"/>
        <v>59</v>
      </c>
      <c r="V23" s="29">
        <v>0</v>
      </c>
      <c r="W23" s="30">
        <v>9</v>
      </c>
      <c r="X23" s="34">
        <f t="shared" si="5"/>
        <v>249</v>
      </c>
      <c r="Y23" s="35">
        <f t="shared" si="6"/>
        <v>259</v>
      </c>
      <c r="Z23">
        <f>C41</f>
        <v>0</v>
      </c>
    </row>
    <row r="24" spans="1:26" ht="15" customHeight="1">
      <c r="A24" s="36">
        <f t="shared" si="0"/>
        <v>11</v>
      </c>
      <c r="B24" s="37" t="s">
        <v>19</v>
      </c>
      <c r="C24" s="38">
        <v>1294</v>
      </c>
      <c r="D24" s="39" t="s">
        <v>20</v>
      </c>
      <c r="E24" s="40">
        <v>434</v>
      </c>
      <c r="F24" s="41">
        <v>44</v>
      </c>
      <c r="G24" s="42">
        <v>60</v>
      </c>
      <c r="H24" s="42">
        <v>69</v>
      </c>
      <c r="I24" s="42">
        <v>6</v>
      </c>
      <c r="J24" s="42">
        <v>0</v>
      </c>
      <c r="K24" s="42">
        <v>41</v>
      </c>
      <c r="L24" s="42">
        <v>28</v>
      </c>
      <c r="M24" s="42">
        <v>13</v>
      </c>
      <c r="N24" s="42">
        <v>0</v>
      </c>
      <c r="O24" s="43">
        <v>0</v>
      </c>
      <c r="P24" s="44">
        <v>0</v>
      </c>
      <c r="Q24" s="45">
        <f t="shared" si="1"/>
        <v>0</v>
      </c>
      <c r="R24" s="45">
        <f t="shared" si="2"/>
        <v>60</v>
      </c>
      <c r="S24" s="44">
        <v>0</v>
      </c>
      <c r="T24" s="45">
        <f t="shared" si="3"/>
        <v>0</v>
      </c>
      <c r="U24" s="45">
        <f t="shared" si="4"/>
        <v>69</v>
      </c>
      <c r="V24" s="41">
        <v>0</v>
      </c>
      <c r="W24" s="42">
        <v>6</v>
      </c>
      <c r="X24" s="46">
        <f t="shared" si="5"/>
        <v>261</v>
      </c>
      <c r="Y24" s="47">
        <f t="shared" si="6"/>
        <v>267</v>
      </c>
      <c r="Z24">
        <f>Z23-Z22</f>
        <v>0</v>
      </c>
    </row>
    <row r="25" spans="1:26" ht="15" customHeight="1">
      <c r="A25" s="24">
        <f t="shared" si="0"/>
        <v>12</v>
      </c>
      <c r="B25" s="25" t="s">
        <v>19</v>
      </c>
      <c r="C25" s="26">
        <v>1294</v>
      </c>
      <c r="D25" s="27" t="s">
        <v>21</v>
      </c>
      <c r="E25" s="28">
        <v>433</v>
      </c>
      <c r="F25" s="29">
        <v>24</v>
      </c>
      <c r="G25" s="30">
        <v>42</v>
      </c>
      <c r="H25" s="30">
        <v>113</v>
      </c>
      <c r="I25" s="30">
        <v>8</v>
      </c>
      <c r="J25" s="30">
        <v>1</v>
      </c>
      <c r="K25" s="30">
        <v>15</v>
      </c>
      <c r="L25" s="30">
        <v>14</v>
      </c>
      <c r="M25" s="30">
        <v>29</v>
      </c>
      <c r="N25" s="30">
        <v>0</v>
      </c>
      <c r="O25" s="31">
        <v>0</v>
      </c>
      <c r="P25" s="32">
        <v>0</v>
      </c>
      <c r="Q25" s="33">
        <f t="shared" si="1"/>
        <v>0</v>
      </c>
      <c r="R25" s="33">
        <f t="shared" si="2"/>
        <v>43</v>
      </c>
      <c r="S25" s="32">
        <v>0</v>
      </c>
      <c r="T25" s="33">
        <f t="shared" si="3"/>
        <v>0</v>
      </c>
      <c r="U25" s="33">
        <f t="shared" si="4"/>
        <v>113</v>
      </c>
      <c r="V25" s="29">
        <v>0</v>
      </c>
      <c r="W25" s="30">
        <v>8</v>
      </c>
      <c r="X25" s="34">
        <f t="shared" si="5"/>
        <v>246</v>
      </c>
      <c r="Y25" s="35">
        <f t="shared" si="6"/>
        <v>254</v>
      </c>
      <c r="Z25" s="48" t="e">
        <f>Z24*100/Z23</f>
        <v>#DIV/0!</v>
      </c>
    </row>
    <row r="26" spans="1:26" ht="15" customHeight="1">
      <c r="A26" s="36">
        <f t="shared" si="0"/>
        <v>13</v>
      </c>
      <c r="B26" s="37" t="s">
        <v>19</v>
      </c>
      <c r="C26" s="38">
        <v>1295</v>
      </c>
      <c r="D26" s="39" t="s">
        <v>20</v>
      </c>
      <c r="E26" s="40">
        <v>364</v>
      </c>
      <c r="F26" s="41">
        <v>51</v>
      </c>
      <c r="G26" s="42">
        <v>85</v>
      </c>
      <c r="H26" s="42">
        <v>53</v>
      </c>
      <c r="I26" s="42">
        <v>9</v>
      </c>
      <c r="J26" s="42">
        <v>1</v>
      </c>
      <c r="K26" s="42">
        <v>6</v>
      </c>
      <c r="L26" s="42">
        <v>6</v>
      </c>
      <c r="M26" s="42">
        <v>3</v>
      </c>
      <c r="N26" s="42">
        <v>0</v>
      </c>
      <c r="O26" s="43">
        <v>0</v>
      </c>
      <c r="P26" s="44">
        <v>1</v>
      </c>
      <c r="Q26" s="45">
        <f t="shared" si="1"/>
        <v>1</v>
      </c>
      <c r="R26" s="45">
        <f t="shared" si="2"/>
        <v>87</v>
      </c>
      <c r="S26" s="44">
        <v>0</v>
      </c>
      <c r="T26" s="45">
        <f t="shared" si="3"/>
        <v>0</v>
      </c>
      <c r="U26" s="45">
        <f t="shared" si="4"/>
        <v>53</v>
      </c>
      <c r="V26" s="41">
        <v>0</v>
      </c>
      <c r="W26" s="42">
        <v>14</v>
      </c>
      <c r="X26" s="46">
        <f t="shared" si="5"/>
        <v>214</v>
      </c>
      <c r="Y26" s="47">
        <f t="shared" si="6"/>
        <v>229</v>
      </c>
      <c r="Z26" s="49" t="e">
        <f>TEXT(Z25,"0.00")</f>
        <v>#DIV/0!</v>
      </c>
    </row>
    <row r="27" spans="1:26" ht="15" customHeight="1">
      <c r="A27" s="24">
        <f t="shared" si="0"/>
        <v>14</v>
      </c>
      <c r="B27" s="25" t="s">
        <v>19</v>
      </c>
      <c r="C27" s="26">
        <v>1295</v>
      </c>
      <c r="D27" s="27" t="s">
        <v>22</v>
      </c>
      <c r="E27" s="28">
        <v>331</v>
      </c>
      <c r="F27" s="29">
        <v>44</v>
      </c>
      <c r="G27" s="30">
        <v>31</v>
      </c>
      <c r="H27" s="30">
        <v>22</v>
      </c>
      <c r="I27" s="30">
        <v>6</v>
      </c>
      <c r="J27" s="30">
        <v>0</v>
      </c>
      <c r="K27" s="30">
        <v>6</v>
      </c>
      <c r="L27" s="30">
        <v>57</v>
      </c>
      <c r="M27" s="30">
        <v>0</v>
      </c>
      <c r="N27" s="30">
        <v>0</v>
      </c>
      <c r="O27" s="31">
        <v>1</v>
      </c>
      <c r="P27" s="32">
        <v>0</v>
      </c>
      <c r="Q27" s="33">
        <f t="shared" si="1"/>
        <v>0</v>
      </c>
      <c r="R27" s="33">
        <f t="shared" si="2"/>
        <v>31</v>
      </c>
      <c r="S27" s="32">
        <v>0</v>
      </c>
      <c r="T27" s="33">
        <f t="shared" si="3"/>
        <v>0</v>
      </c>
      <c r="U27" s="33">
        <f t="shared" si="4"/>
        <v>23</v>
      </c>
      <c r="V27" s="29">
        <v>0</v>
      </c>
      <c r="W27" s="30">
        <v>9</v>
      </c>
      <c r="X27" s="34">
        <f t="shared" si="5"/>
        <v>167</v>
      </c>
      <c r="Y27" s="35">
        <f t="shared" si="6"/>
        <v>176</v>
      </c>
    </row>
    <row r="28" spans="1:26" ht="15" customHeight="1">
      <c r="A28" s="36">
        <f t="shared" si="0"/>
        <v>15</v>
      </c>
      <c r="B28" s="37" t="s">
        <v>19</v>
      </c>
      <c r="C28" s="38">
        <v>1296</v>
      </c>
      <c r="D28" s="39" t="s">
        <v>20</v>
      </c>
      <c r="E28" s="40">
        <v>413</v>
      </c>
      <c r="F28" s="41">
        <v>28</v>
      </c>
      <c r="G28" s="42">
        <v>42</v>
      </c>
      <c r="H28" s="42">
        <v>54</v>
      </c>
      <c r="I28" s="42">
        <v>21</v>
      </c>
      <c r="J28" s="42">
        <v>2</v>
      </c>
      <c r="K28" s="42">
        <v>14</v>
      </c>
      <c r="L28" s="42">
        <v>29</v>
      </c>
      <c r="M28" s="42">
        <v>1</v>
      </c>
      <c r="N28" s="42">
        <v>0</v>
      </c>
      <c r="O28" s="43">
        <v>0</v>
      </c>
      <c r="P28" s="44">
        <v>0</v>
      </c>
      <c r="Q28" s="45">
        <f t="shared" si="1"/>
        <v>0</v>
      </c>
      <c r="R28" s="45">
        <f t="shared" si="2"/>
        <v>44</v>
      </c>
      <c r="S28" s="44">
        <v>0</v>
      </c>
      <c r="T28" s="45">
        <f t="shared" si="3"/>
        <v>0</v>
      </c>
      <c r="U28" s="45">
        <f t="shared" si="4"/>
        <v>54</v>
      </c>
      <c r="V28" s="41">
        <v>0</v>
      </c>
      <c r="W28" s="42">
        <v>15</v>
      </c>
      <c r="X28" s="46">
        <f t="shared" si="5"/>
        <v>191</v>
      </c>
      <c r="Y28" s="47">
        <f t="shared" si="6"/>
        <v>206</v>
      </c>
    </row>
    <row r="29" spans="1:26" ht="15" customHeight="1">
      <c r="A29" s="24">
        <f t="shared" si="0"/>
        <v>16</v>
      </c>
      <c r="B29" s="25" t="s">
        <v>19</v>
      </c>
      <c r="C29" s="26">
        <v>1296</v>
      </c>
      <c r="D29" s="27" t="s">
        <v>21</v>
      </c>
      <c r="E29" s="28">
        <v>412</v>
      </c>
      <c r="F29" s="29">
        <v>33</v>
      </c>
      <c r="G29" s="30">
        <v>50</v>
      </c>
      <c r="H29" s="30">
        <v>53</v>
      </c>
      <c r="I29" s="30">
        <v>7</v>
      </c>
      <c r="J29" s="30">
        <v>1</v>
      </c>
      <c r="K29" s="30">
        <v>15</v>
      </c>
      <c r="L29" s="30">
        <v>23</v>
      </c>
      <c r="M29" s="30">
        <v>0</v>
      </c>
      <c r="N29" s="30">
        <v>0</v>
      </c>
      <c r="O29" s="31">
        <v>0</v>
      </c>
      <c r="P29" s="32">
        <v>0</v>
      </c>
      <c r="Q29" s="33">
        <f t="shared" si="1"/>
        <v>0</v>
      </c>
      <c r="R29" s="33">
        <f t="shared" si="2"/>
        <v>51</v>
      </c>
      <c r="S29" s="32">
        <v>0</v>
      </c>
      <c r="T29" s="33">
        <f t="shared" si="3"/>
        <v>0</v>
      </c>
      <c r="U29" s="33">
        <f t="shared" si="4"/>
        <v>53</v>
      </c>
      <c r="V29" s="29">
        <v>0</v>
      </c>
      <c r="W29" s="30">
        <v>14</v>
      </c>
      <c r="X29" s="34">
        <f t="shared" si="5"/>
        <v>182</v>
      </c>
      <c r="Y29" s="35">
        <f t="shared" si="6"/>
        <v>196</v>
      </c>
    </row>
    <row r="30" spans="1:26">
      <c r="A30" s="50"/>
      <c r="B30" s="51"/>
      <c r="C30" s="52"/>
      <c r="D30" s="53"/>
      <c r="E30" s="54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6"/>
    </row>
    <row r="31" spans="1:26">
      <c r="A31" s="57"/>
      <c r="B31" s="58"/>
      <c r="C31" s="59"/>
      <c r="D31" s="60"/>
      <c r="E31" s="61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3"/>
    </row>
    <row r="32" spans="1:26">
      <c r="A32" s="50"/>
      <c r="B32" s="51"/>
      <c r="C32" s="52"/>
      <c r="D32" s="53"/>
      <c r="E32" s="54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6"/>
    </row>
    <row r="33" spans="1:25">
      <c r="A33" s="64" t="s">
        <v>23</v>
      </c>
      <c r="B33" s="64"/>
      <c r="C33" s="64">
        <f>COUNTA(C14:C29)</f>
        <v>16</v>
      </c>
      <c r="D33" s="65"/>
      <c r="E33" s="66">
        <f>SUM(E14:E29)</f>
        <v>7841</v>
      </c>
      <c r="F33" s="66">
        <f t="shared" ref="F33:Y33" si="7">SUM(F14:F29)</f>
        <v>983</v>
      </c>
      <c r="G33" s="66">
        <f t="shared" si="7"/>
        <v>803</v>
      </c>
      <c r="H33" s="66">
        <f t="shared" si="7"/>
        <v>1100</v>
      </c>
      <c r="I33" s="66">
        <f t="shared" si="7"/>
        <v>152</v>
      </c>
      <c r="J33" s="66">
        <f t="shared" si="7"/>
        <v>20</v>
      </c>
      <c r="K33" s="66">
        <f t="shared" si="7"/>
        <v>253</v>
      </c>
      <c r="L33" s="66">
        <f t="shared" si="7"/>
        <v>814</v>
      </c>
      <c r="M33" s="66">
        <f t="shared" si="7"/>
        <v>66</v>
      </c>
      <c r="N33" s="66">
        <f t="shared" si="7"/>
        <v>0</v>
      </c>
      <c r="O33" s="66">
        <f t="shared" si="7"/>
        <v>11</v>
      </c>
      <c r="P33" s="66">
        <f t="shared" si="7"/>
        <v>3</v>
      </c>
      <c r="Q33" s="66">
        <f t="shared" si="7"/>
        <v>3</v>
      </c>
      <c r="R33" s="66">
        <f t="shared" si="7"/>
        <v>826</v>
      </c>
      <c r="S33" s="66">
        <f t="shared" si="7"/>
        <v>1</v>
      </c>
      <c r="T33" s="66">
        <f t="shared" si="7"/>
        <v>1</v>
      </c>
      <c r="U33" s="66">
        <f t="shared" si="7"/>
        <v>1112</v>
      </c>
      <c r="V33" s="66">
        <f t="shared" si="7"/>
        <v>0</v>
      </c>
      <c r="W33" s="66">
        <f t="shared" si="7"/>
        <v>188</v>
      </c>
      <c r="X33" s="66">
        <f t="shared" si="7"/>
        <v>4202</v>
      </c>
      <c r="Y33" s="66">
        <f t="shared" si="7"/>
        <v>4394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Emmanuel Villaseñor</dc:creator>
  <cp:keywords/>
  <dc:description/>
  <cp:lastModifiedBy>Ramona Maldonado</cp:lastModifiedBy>
  <cp:revision/>
  <dcterms:created xsi:type="dcterms:W3CDTF">2015-06-07T01:43:51Z</dcterms:created>
  <dcterms:modified xsi:type="dcterms:W3CDTF">2015-06-10T17:51:28Z</dcterms:modified>
</cp:coreProperties>
</file>