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ocuments\COMPUTOS DE AYUNTAMIENTO\REV\"/>
    </mc:Choice>
  </mc:AlternateContent>
  <bookViews>
    <workbookView xWindow="0" yWindow="0" windowWidth="23970" windowHeight="4485"/>
  </bookViews>
  <sheets>
    <sheet name="Hoja1" sheetId="1" r:id="rId1"/>
  </sheets>
  <definedNames>
    <definedName name="_xlnm._FilterDatabase" localSheetId="0" hidden="1">Hoja1!$A$13:$W$117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1" i="1" l="1"/>
  <c r="P118" i="1" l="1"/>
  <c r="T118" i="1" l="1"/>
  <c r="S118" i="1"/>
  <c r="O118" i="1"/>
  <c r="M118" i="1"/>
  <c r="L118" i="1"/>
  <c r="K118" i="1"/>
  <c r="J118" i="1"/>
  <c r="I118" i="1"/>
  <c r="H118" i="1"/>
  <c r="G118" i="1"/>
  <c r="F118" i="1"/>
  <c r="A37" i="1" l="1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U117" i="1" l="1"/>
  <c r="Q117" i="1"/>
  <c r="V117" i="1" s="1"/>
  <c r="U116" i="1"/>
  <c r="Q116" i="1"/>
  <c r="V116" i="1" s="1"/>
  <c r="U115" i="1"/>
  <c r="Q115" i="1"/>
  <c r="U114" i="1"/>
  <c r="Q114" i="1"/>
  <c r="U113" i="1"/>
  <c r="Q113" i="1"/>
  <c r="V113" i="1" s="1"/>
  <c r="U112" i="1"/>
  <c r="Q112" i="1"/>
  <c r="V112" i="1" s="1"/>
  <c r="U111" i="1"/>
  <c r="Q111" i="1"/>
  <c r="U110" i="1"/>
  <c r="Q110" i="1"/>
  <c r="U109" i="1"/>
  <c r="Q109" i="1"/>
  <c r="V109" i="1" s="1"/>
  <c r="U108" i="1"/>
  <c r="Q108" i="1"/>
  <c r="V108" i="1" s="1"/>
  <c r="U107" i="1"/>
  <c r="Q107" i="1"/>
  <c r="U106" i="1"/>
  <c r="Q106" i="1"/>
  <c r="U105" i="1"/>
  <c r="Q105" i="1"/>
  <c r="V105" i="1" s="1"/>
  <c r="U104" i="1"/>
  <c r="Q104" i="1"/>
  <c r="V104" i="1" s="1"/>
  <c r="U103" i="1"/>
  <c r="Q103" i="1"/>
  <c r="U102" i="1"/>
  <c r="Q102" i="1"/>
  <c r="U101" i="1"/>
  <c r="Q101" i="1"/>
  <c r="V101" i="1" s="1"/>
  <c r="U100" i="1"/>
  <c r="Q100" i="1"/>
  <c r="V100" i="1" s="1"/>
  <c r="U99" i="1"/>
  <c r="Q99" i="1"/>
  <c r="U98" i="1"/>
  <c r="Q98" i="1"/>
  <c r="U97" i="1"/>
  <c r="Q97" i="1"/>
  <c r="V97" i="1" s="1"/>
  <c r="U96" i="1"/>
  <c r="Q96" i="1"/>
  <c r="V96" i="1" s="1"/>
  <c r="U95" i="1"/>
  <c r="Q95" i="1"/>
  <c r="U94" i="1"/>
  <c r="Q94" i="1"/>
  <c r="U93" i="1"/>
  <c r="Q93" i="1"/>
  <c r="V93" i="1" s="1"/>
  <c r="U92" i="1"/>
  <c r="Q92" i="1"/>
  <c r="V92" i="1" s="1"/>
  <c r="U91" i="1"/>
  <c r="Q91" i="1"/>
  <c r="U90" i="1"/>
  <c r="Q90" i="1"/>
  <c r="U89" i="1"/>
  <c r="Q89" i="1"/>
  <c r="V89" i="1" s="1"/>
  <c r="U88" i="1"/>
  <c r="Q88" i="1"/>
  <c r="V88" i="1" s="1"/>
  <c r="U87" i="1"/>
  <c r="Q87" i="1"/>
  <c r="U86" i="1"/>
  <c r="Q86" i="1"/>
  <c r="U85" i="1"/>
  <c r="Q85" i="1"/>
  <c r="V85" i="1" s="1"/>
  <c r="U84" i="1"/>
  <c r="Q84" i="1"/>
  <c r="V84" i="1" s="1"/>
  <c r="U83" i="1"/>
  <c r="Q83" i="1"/>
  <c r="U82" i="1"/>
  <c r="Q82" i="1"/>
  <c r="U81" i="1"/>
  <c r="Q81" i="1"/>
  <c r="V81" i="1" s="1"/>
  <c r="U80" i="1"/>
  <c r="Q80" i="1"/>
  <c r="V80" i="1" s="1"/>
  <c r="U79" i="1"/>
  <c r="Q79" i="1"/>
  <c r="U78" i="1"/>
  <c r="Q78" i="1"/>
  <c r="U77" i="1"/>
  <c r="Q77" i="1"/>
  <c r="V77" i="1" s="1"/>
  <c r="U76" i="1"/>
  <c r="Q76" i="1"/>
  <c r="V76" i="1" s="1"/>
  <c r="U75" i="1"/>
  <c r="Q75" i="1"/>
  <c r="U74" i="1"/>
  <c r="Q74" i="1"/>
  <c r="U73" i="1"/>
  <c r="Q73" i="1"/>
  <c r="V73" i="1" s="1"/>
  <c r="U72" i="1"/>
  <c r="Q72" i="1"/>
  <c r="V72" i="1" s="1"/>
  <c r="U71" i="1"/>
  <c r="Q71" i="1"/>
  <c r="U70" i="1"/>
  <c r="Q70" i="1"/>
  <c r="U69" i="1"/>
  <c r="Q69" i="1"/>
  <c r="V69" i="1" s="1"/>
  <c r="U68" i="1"/>
  <c r="Q68" i="1"/>
  <c r="V68" i="1" s="1"/>
  <c r="U67" i="1"/>
  <c r="Q67" i="1"/>
  <c r="U66" i="1"/>
  <c r="Q66" i="1"/>
  <c r="U65" i="1"/>
  <c r="Q65" i="1"/>
  <c r="V65" i="1" s="1"/>
  <c r="U64" i="1"/>
  <c r="Q64" i="1"/>
  <c r="V64" i="1" s="1"/>
  <c r="U63" i="1"/>
  <c r="Q63" i="1"/>
  <c r="U62" i="1"/>
  <c r="Q62" i="1"/>
  <c r="U61" i="1"/>
  <c r="Q61" i="1"/>
  <c r="V61" i="1" s="1"/>
  <c r="U60" i="1"/>
  <c r="Q60" i="1"/>
  <c r="V60" i="1" s="1"/>
  <c r="U59" i="1"/>
  <c r="Q59" i="1"/>
  <c r="U58" i="1"/>
  <c r="Q58" i="1"/>
  <c r="U57" i="1"/>
  <c r="Q57" i="1"/>
  <c r="V57" i="1" s="1"/>
  <c r="U56" i="1"/>
  <c r="Q56" i="1"/>
  <c r="V56" i="1" s="1"/>
  <c r="U55" i="1"/>
  <c r="Q55" i="1"/>
  <c r="U54" i="1"/>
  <c r="Q54" i="1"/>
  <c r="U53" i="1"/>
  <c r="Q53" i="1"/>
  <c r="V53" i="1" s="1"/>
  <c r="U52" i="1"/>
  <c r="Q52" i="1"/>
  <c r="V52" i="1" s="1"/>
  <c r="U51" i="1"/>
  <c r="Q51" i="1"/>
  <c r="U50" i="1"/>
  <c r="Q50" i="1"/>
  <c r="U49" i="1"/>
  <c r="Q49" i="1"/>
  <c r="V49" i="1" s="1"/>
  <c r="U48" i="1"/>
  <c r="Q48" i="1"/>
  <c r="V48" i="1" s="1"/>
  <c r="U47" i="1"/>
  <c r="Q47" i="1"/>
  <c r="U46" i="1"/>
  <c r="Q46" i="1"/>
  <c r="U45" i="1"/>
  <c r="Q45" i="1"/>
  <c r="V45" i="1" s="1"/>
  <c r="U44" i="1"/>
  <c r="Q44" i="1"/>
  <c r="V44" i="1" s="1"/>
  <c r="U43" i="1"/>
  <c r="Q43" i="1"/>
  <c r="U42" i="1"/>
  <c r="Q42" i="1"/>
  <c r="U41" i="1"/>
  <c r="Q41" i="1"/>
  <c r="V41" i="1" s="1"/>
  <c r="U40" i="1"/>
  <c r="Q40" i="1"/>
  <c r="V40" i="1" s="1"/>
  <c r="U39" i="1"/>
  <c r="Q39" i="1"/>
  <c r="U38" i="1"/>
  <c r="Q38" i="1"/>
  <c r="U37" i="1"/>
  <c r="Q37" i="1"/>
  <c r="V37" i="1" s="1"/>
  <c r="U36" i="1"/>
  <c r="Q36" i="1"/>
  <c r="U35" i="1"/>
  <c r="Q35" i="1"/>
  <c r="V35" i="1" s="1"/>
  <c r="U34" i="1"/>
  <c r="Q34" i="1"/>
  <c r="U33" i="1"/>
  <c r="Q33" i="1"/>
  <c r="V33" i="1" s="1"/>
  <c r="U32" i="1"/>
  <c r="Q32" i="1"/>
  <c r="U31" i="1"/>
  <c r="Q31" i="1"/>
  <c r="V31" i="1" s="1"/>
  <c r="U30" i="1"/>
  <c r="Q30" i="1"/>
  <c r="U29" i="1"/>
  <c r="Q29" i="1"/>
  <c r="V29" i="1" s="1"/>
  <c r="U28" i="1"/>
  <c r="Q28" i="1"/>
  <c r="U27" i="1"/>
  <c r="Q27" i="1"/>
  <c r="U26" i="1"/>
  <c r="Q26" i="1"/>
  <c r="U25" i="1"/>
  <c r="Q25" i="1"/>
  <c r="V25" i="1" s="1"/>
  <c r="U24" i="1"/>
  <c r="Q24" i="1"/>
  <c r="U23" i="1"/>
  <c r="Q23" i="1"/>
  <c r="U22" i="1"/>
  <c r="Q22" i="1"/>
  <c r="U21" i="1"/>
  <c r="Q21" i="1"/>
  <c r="V21" i="1" s="1"/>
  <c r="U20" i="1"/>
  <c r="Q20" i="1"/>
  <c r="U19" i="1"/>
  <c r="Q19" i="1"/>
  <c r="V19" i="1" s="1"/>
  <c r="U18" i="1"/>
  <c r="Q18" i="1"/>
  <c r="U17" i="1"/>
  <c r="Q17" i="1"/>
  <c r="V17" i="1" s="1"/>
  <c r="U16" i="1"/>
  <c r="Q16" i="1"/>
  <c r="U15" i="1"/>
  <c r="Q15" i="1"/>
  <c r="V15" i="1" s="1"/>
  <c r="Q14" i="1"/>
  <c r="R14" i="1" s="1"/>
  <c r="T121" i="1"/>
  <c r="S121" i="1"/>
  <c r="P121" i="1"/>
  <c r="O121" i="1"/>
  <c r="M121" i="1"/>
  <c r="L121" i="1"/>
  <c r="K121" i="1"/>
  <c r="J121" i="1"/>
  <c r="I121" i="1"/>
  <c r="H121" i="1"/>
  <c r="G121" i="1"/>
  <c r="F121" i="1"/>
  <c r="E121" i="1"/>
  <c r="C121" i="1"/>
  <c r="U14" i="1"/>
  <c r="V27" i="1" l="1"/>
  <c r="V23" i="1"/>
  <c r="V18" i="1"/>
  <c r="V22" i="1"/>
  <c r="V26" i="1"/>
  <c r="V30" i="1"/>
  <c r="V34" i="1"/>
  <c r="V38" i="1"/>
  <c r="V42" i="1"/>
  <c r="V46" i="1"/>
  <c r="V50" i="1"/>
  <c r="V54" i="1"/>
  <c r="V58" i="1"/>
  <c r="V62" i="1"/>
  <c r="V66" i="1"/>
  <c r="V70" i="1"/>
  <c r="V74" i="1"/>
  <c r="V78" i="1"/>
  <c r="V82" i="1"/>
  <c r="V86" i="1"/>
  <c r="V90" i="1"/>
  <c r="V94" i="1"/>
  <c r="V98" i="1"/>
  <c r="V102" i="1"/>
  <c r="V106" i="1"/>
  <c r="V110" i="1"/>
  <c r="V114" i="1"/>
  <c r="U121" i="1"/>
  <c r="V16" i="1"/>
  <c r="V20" i="1"/>
  <c r="V24" i="1"/>
  <c r="V28" i="1"/>
  <c r="V32" i="1"/>
  <c r="V36" i="1"/>
  <c r="V39" i="1"/>
  <c r="V43" i="1"/>
  <c r="V47" i="1"/>
  <c r="V51" i="1"/>
  <c r="V55" i="1"/>
  <c r="V59" i="1"/>
  <c r="V63" i="1"/>
  <c r="V67" i="1"/>
  <c r="V71" i="1"/>
  <c r="V75" i="1"/>
  <c r="V79" i="1"/>
  <c r="V83" i="1"/>
  <c r="V87" i="1"/>
  <c r="V91" i="1"/>
  <c r="V95" i="1"/>
  <c r="V99" i="1"/>
  <c r="V103" i="1"/>
  <c r="V107" i="1"/>
  <c r="V111" i="1"/>
  <c r="V115" i="1"/>
  <c r="Q121" i="1"/>
  <c r="V14" i="1"/>
  <c r="W14" i="1" s="1"/>
  <c r="R15" i="1"/>
  <c r="R17" i="1"/>
  <c r="R19" i="1"/>
  <c r="R21" i="1"/>
  <c r="R23" i="1"/>
  <c r="R25" i="1"/>
  <c r="R27" i="1"/>
  <c r="R29" i="1"/>
  <c r="R31" i="1"/>
  <c r="R33" i="1"/>
  <c r="R35" i="1"/>
  <c r="R38" i="1"/>
  <c r="R40" i="1"/>
  <c r="R42" i="1"/>
  <c r="R44" i="1"/>
  <c r="R46" i="1"/>
  <c r="R48" i="1"/>
  <c r="R50" i="1"/>
  <c r="R52" i="1"/>
  <c r="R54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R110" i="1"/>
  <c r="R112" i="1"/>
  <c r="R114" i="1"/>
  <c r="R116" i="1"/>
  <c r="R16" i="1"/>
  <c r="R18" i="1"/>
  <c r="R20" i="1"/>
  <c r="R22" i="1"/>
  <c r="R24" i="1"/>
  <c r="R26" i="1"/>
  <c r="R28" i="1"/>
  <c r="R30" i="1"/>
  <c r="R32" i="1"/>
  <c r="R34" i="1"/>
  <c r="R36" i="1"/>
  <c r="R37" i="1"/>
  <c r="R39" i="1"/>
  <c r="R41" i="1"/>
  <c r="R43" i="1"/>
  <c r="R45" i="1"/>
  <c r="R47" i="1"/>
  <c r="R49" i="1"/>
  <c r="R51" i="1"/>
  <c r="R53" i="1"/>
  <c r="R55" i="1"/>
  <c r="R57" i="1"/>
  <c r="R59" i="1"/>
  <c r="R61" i="1"/>
  <c r="R63" i="1"/>
  <c r="R65" i="1"/>
  <c r="R67" i="1"/>
  <c r="R69" i="1"/>
  <c r="R71" i="1"/>
  <c r="R73" i="1"/>
  <c r="R75" i="1"/>
  <c r="R77" i="1"/>
  <c r="R79" i="1"/>
  <c r="R81" i="1"/>
  <c r="R83" i="1"/>
  <c r="R85" i="1"/>
  <c r="R87" i="1"/>
  <c r="R89" i="1"/>
  <c r="R91" i="1"/>
  <c r="R93" i="1"/>
  <c r="R95" i="1"/>
  <c r="R97" i="1"/>
  <c r="R99" i="1"/>
  <c r="R101" i="1"/>
  <c r="R103" i="1"/>
  <c r="R105" i="1"/>
  <c r="R107" i="1"/>
  <c r="R109" i="1"/>
  <c r="R111" i="1"/>
  <c r="R113" i="1"/>
  <c r="R115" i="1"/>
  <c r="R117" i="1"/>
  <c r="W106" i="1"/>
  <c r="W107" i="1" s="1"/>
  <c r="W108" i="1" s="1"/>
  <c r="W109" i="1" s="1"/>
  <c r="W104" i="1"/>
  <c r="W98" i="1"/>
  <c r="W99" i="1" s="1"/>
  <c r="W100" i="1" s="1"/>
  <c r="W101" i="1" s="1"/>
  <c r="W86" i="1"/>
  <c r="W82" i="1"/>
  <c r="W83" i="1" s="1"/>
  <c r="W84" i="1" s="1"/>
  <c r="W85" i="1" s="1"/>
  <c r="W70" i="1"/>
  <c r="W71" i="1" s="1"/>
  <c r="W72" i="1" s="1"/>
  <c r="W73" i="1" s="1"/>
  <c r="W68" i="1"/>
  <c r="W62" i="1"/>
  <c r="W63" i="1" s="1"/>
  <c r="W64" i="1" s="1"/>
  <c r="W65" i="1" s="1"/>
  <c r="W50" i="1"/>
  <c r="W46" i="1"/>
  <c r="W47" i="1" s="1"/>
  <c r="W48" i="1" s="1"/>
  <c r="W49" i="1" s="1"/>
  <c r="W35" i="1"/>
  <c r="W36" i="1" s="1"/>
  <c r="W37" i="1" s="1"/>
  <c r="W33" i="1"/>
  <c r="W27" i="1"/>
  <c r="W28" i="1" s="1"/>
  <c r="W29" i="1" s="1"/>
  <c r="W30" i="1" s="1"/>
  <c r="W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V121" i="1" l="1"/>
  <c r="R121" i="1"/>
  <c r="W51" i="1"/>
  <c r="W52" i="1" s="1"/>
  <c r="W53" i="1" s="1"/>
  <c r="W16" i="1"/>
  <c r="W87" i="1"/>
  <c r="W88" i="1" s="1"/>
  <c r="W89" i="1" s="1"/>
  <c r="W17" i="1" l="1"/>
  <c r="W18" i="1" s="1"/>
  <c r="A10" i="1" s="1"/>
  <c r="A9" i="1"/>
</calcChain>
</file>

<file path=xl/sharedStrings.xml><?xml version="1.0" encoding="utf-8"?>
<sst xmlns="http://schemas.openxmlformats.org/spreadsheetml/2006/main" count="227" uniqueCount="27">
  <si>
    <t>Municipio: 052 Maravatio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</si>
  <si>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</si>
  <si>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</si>
  <si>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</si>
  <si>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</si>
  <si>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</si>
  <si>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</si>
  <si>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</si>
  <si>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</si>
  <si>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</si>
  <si>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</si>
  <si>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</si>
  <si>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</si>
  <si>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</si>
  <si>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</si>
  <si>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</si>
  <si>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MARAVATIO</t>
  </si>
  <si>
    <t>BÁSICA</t>
  </si>
  <si>
    <t>CONTIGUA 1</t>
  </si>
  <si>
    <t>CONTIGUA 2</t>
  </si>
  <si>
    <t>CONTIGUA 3</t>
  </si>
  <si>
    <t>EXTRAORDINARIA 1</t>
  </si>
  <si>
    <t>EXTRAORDINARIA 2</t>
  </si>
  <si>
    <t>EXTRAORDINARIA 2 CONTIGUA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</si>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</sst>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4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5" xfId="1" applyNumberFormat="1" applyFont="1" applyFill="1" applyBorder="1" applyAlignment="1">
      <alignment horizontal="center" wrapText="1"/>
    </xf>
    <xf numFmtId="0" fontId="10" fillId="5" borderId="15" xfId="1" applyFont="1" applyFill="1" applyBorder="1" applyAlignment="1">
      <alignment horizontal="left" wrapText="1"/>
    </xf>
    <xf numFmtId="0" fontId="10" fillId="5" borderId="16" xfId="1" applyFont="1" applyFill="1" applyBorder="1" applyAlignment="1">
      <alignment horizontal="right" wrapText="1"/>
    </xf>
    <xf numFmtId="0" fontId="10" fillId="5" borderId="14" xfId="1" applyFont="1" applyFill="1" applyBorder="1" applyAlignment="1" applyProtection="1">
      <alignment wrapText="1"/>
      <protection locked="0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>
      <alignment wrapText="1"/>
    </xf>
    <xf numFmtId="166" fontId="10" fillId="0" borderId="20" xfId="1" applyNumberFormat="1" applyFont="1" applyFill="1" applyBorder="1" applyAlignment="1">
      <alignment horizontal="center" wrapText="1"/>
    </xf>
    <xf numFmtId="165" fontId="10" fillId="0" borderId="15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19" xfId="1" applyFont="1" applyFill="1" applyBorder="1" applyAlignment="1">
      <alignment horizontal="right" wrapText="1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19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18" xfId="1" applyFont="1" applyFill="1" applyBorder="1" applyAlignment="1" applyProtection="1">
      <alignment wrapText="1"/>
      <protection locked="0"/>
    </xf>
    <xf numFmtId="0" fontId="10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2" xfId="1" applyFont="1" applyFill="1" applyBorder="1" applyAlignment="1">
      <alignment horizontal="center" vertical="center" wrapText="1"/>
    </xf>
    <xf numFmtId="0" fontId="9" fillId="7" borderId="22" xfId="1" applyFont="1" applyFill="1" applyBorder="1" applyAlignment="1">
      <alignment horizontal="left" vertical="center" wrapText="1"/>
    </xf>
    <xf numFmtId="3" fontId="9" fillId="7" borderId="22" xfId="1" applyNumberFormat="1" applyFont="1" applyFill="1" applyBorder="1" applyAlignment="1">
      <alignment horizontal="right" vertical="center" wrapText="1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5" xfId="1" applyFont="1" applyFill="1" applyBorder="1" applyAlignment="1" applyProtection="1">
      <alignment wrapText="1"/>
      <protection locked="0"/>
    </xf>
    <xf numFmtId="0" fontId="10" fillId="5" borderId="24" xfId="1" applyFont="1" applyFill="1" applyBorder="1" applyAlignment="1" applyProtection="1">
      <alignment wrapText="1"/>
      <protection locked="0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abSelected="1" topLeftCell="A8" zoomScale="90" zoomScaleNormal="90" workbookViewId="0">
      <pane xSplit="5" ySplit="6" topLeftCell="F119" activePane="bottomRight" state="frozen"/>
      <selection activeCell="A8" sqref="A8"/>
      <selection pane="topRight" activeCell="F8" sqref="F8"/>
      <selection pane="bottomLeft" activeCell="A14" sqref="A14"/>
      <selection pane="bottomRight" activeCell="F121" sqref="F121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2" width="9.7109375" customWidth="1"/>
    <col min="23" max="23" width="11.42578125" hidden="1" customWidth="1"/>
  </cols>
  <sheetData>
    <row r="1" spans="1:2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3" ht="15" customHeight="1" x14ac:dyDescent="0.25">
      <c r="B5" s="1"/>
      <c r="C5" s="1"/>
      <c r="D5" s="1"/>
      <c r="E5" s="2"/>
      <c r="F5" s="66" t="s">
        <v>25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3" ht="15" customHeight="1" x14ac:dyDescent="0.25">
      <c r="B6" s="1"/>
      <c r="C6" s="1"/>
      <c r="D6" s="1"/>
      <c r="E6" s="2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</row>
    <row r="7" spans="1:23" ht="15" customHeight="1" x14ac:dyDescent="0.3">
      <c r="A7" s="67"/>
      <c r="B7" s="67"/>
      <c r="C7" s="67"/>
      <c r="D7" s="67"/>
      <c r="E7" s="2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</row>
    <row r="8" spans="1:23" ht="15" customHeight="1" x14ac:dyDescent="0.3">
      <c r="A8" s="67" t="s">
        <v>0</v>
      </c>
      <c r="B8" s="67"/>
      <c r="C8" s="67"/>
      <c r="D8" s="67"/>
      <c r="F8" s="68" t="s">
        <v>1</v>
      </c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</row>
    <row r="9" spans="1:23" ht="15" customHeight="1" x14ac:dyDescent="0.3">
      <c r="A9" s="3" t="str">
        <f>CONCATENATE("Casillas computadas: ",W16," de ",W15)</f>
        <v>Casillas computadas: 104 de 104</v>
      </c>
      <c r="B9" s="4"/>
      <c r="C9" s="4"/>
      <c r="D9" s="4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</row>
    <row r="10" spans="1:23" ht="15" customHeight="1" x14ac:dyDescent="0.3">
      <c r="A10" s="5" t="str">
        <f>CONCATENATE("Porcentaje de avance de captura: ",W18,"%")</f>
        <v>Porcentaje de avance de captura: 100.00%</v>
      </c>
      <c r="B10" s="6"/>
      <c r="C10" s="6"/>
      <c r="D10" s="7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</row>
    <row r="11" spans="1:23" ht="15" customHeight="1" thickBot="1" x14ac:dyDescent="0.3">
      <c r="F11" s="2"/>
      <c r="G11" s="2"/>
      <c r="H11" s="2"/>
      <c r="I11" s="2"/>
      <c r="J11" s="2"/>
      <c r="K11" s="2"/>
    </row>
    <row r="12" spans="1:23" ht="15" customHeight="1" thickBot="1" x14ac:dyDescent="0.3">
      <c r="A12" s="69" t="s">
        <v>2</v>
      </c>
      <c r="B12" s="70"/>
      <c r="C12" s="70"/>
      <c r="D12" s="70"/>
      <c r="E12" s="71"/>
      <c r="F12" s="72" t="s">
        <v>3</v>
      </c>
      <c r="G12" s="73"/>
      <c r="H12" s="73"/>
      <c r="I12" s="73"/>
      <c r="J12" s="73"/>
      <c r="K12" s="73"/>
      <c r="L12" s="73"/>
      <c r="M12" s="73"/>
      <c r="N12" s="73"/>
      <c r="O12" s="74"/>
      <c r="P12" s="75" t="s">
        <v>4</v>
      </c>
      <c r="Q12" s="76"/>
      <c r="R12" s="77"/>
      <c r="S12" s="78" t="s">
        <v>5</v>
      </c>
      <c r="T12" s="79"/>
      <c r="U12" s="79"/>
      <c r="V12" s="80"/>
    </row>
    <row r="13" spans="1:23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11</v>
      </c>
      <c r="R13" s="11" t="s">
        <v>12</v>
      </c>
      <c r="S13" s="10" t="s">
        <v>13</v>
      </c>
      <c r="T13" s="10" t="s">
        <v>14</v>
      </c>
      <c r="U13" s="10" t="s">
        <v>15</v>
      </c>
      <c r="V13" s="10" t="s">
        <v>26</v>
      </c>
    </row>
    <row r="14" spans="1:23" ht="15" customHeight="1" x14ac:dyDescent="0.25">
      <c r="A14" s="13">
        <v>1</v>
      </c>
      <c r="B14" s="14" t="s">
        <v>16</v>
      </c>
      <c r="C14" s="15">
        <v>885</v>
      </c>
      <c r="D14" s="16" t="s">
        <v>17</v>
      </c>
      <c r="E14" s="17">
        <v>675</v>
      </c>
      <c r="F14" s="37">
        <v>93</v>
      </c>
      <c r="G14" s="38">
        <v>45</v>
      </c>
      <c r="H14" s="38">
        <v>66</v>
      </c>
      <c r="I14" s="38">
        <v>9</v>
      </c>
      <c r="J14" s="38">
        <v>3</v>
      </c>
      <c r="K14" s="38">
        <v>30</v>
      </c>
      <c r="L14" s="38">
        <v>35</v>
      </c>
      <c r="M14" s="38">
        <v>9</v>
      </c>
      <c r="N14" s="63">
        <v>0</v>
      </c>
      <c r="O14" s="39">
        <v>7</v>
      </c>
      <c r="P14" s="37">
        <v>2</v>
      </c>
      <c r="Q14" s="18">
        <f>P14</f>
        <v>2</v>
      </c>
      <c r="R14" s="18">
        <f>Q14+G14+J14</f>
        <v>50</v>
      </c>
      <c r="S14" s="37">
        <v>0</v>
      </c>
      <c r="T14" s="38">
        <v>20</v>
      </c>
      <c r="U14" s="19">
        <f t="shared" ref="U14:U45" si="0">SUM(F14:O14)</f>
        <v>297</v>
      </c>
      <c r="V14" s="20">
        <f>Q14+S14+T14+U14</f>
        <v>319</v>
      </c>
      <c r="W14">
        <f>COUNTIF(V14:V117,0)</f>
        <v>0</v>
      </c>
    </row>
    <row r="15" spans="1:23" ht="15" customHeight="1" x14ac:dyDescent="0.25">
      <c r="A15" s="21">
        <f t="shared" ref="A15:A32" si="1">A14+1</f>
        <v>2</v>
      </c>
      <c r="B15" s="22" t="s">
        <v>16</v>
      </c>
      <c r="C15" s="23">
        <v>885</v>
      </c>
      <c r="D15" s="24" t="s">
        <v>18</v>
      </c>
      <c r="E15" s="25">
        <v>675</v>
      </c>
      <c r="F15" s="26">
        <v>88</v>
      </c>
      <c r="G15" s="27">
        <v>52</v>
      </c>
      <c r="H15" s="27">
        <v>78</v>
      </c>
      <c r="I15" s="27">
        <v>9</v>
      </c>
      <c r="J15" s="27">
        <v>5</v>
      </c>
      <c r="K15" s="27">
        <v>45</v>
      </c>
      <c r="L15" s="27">
        <v>29</v>
      </c>
      <c r="M15" s="27">
        <v>8</v>
      </c>
      <c r="N15" s="65">
        <v>0</v>
      </c>
      <c r="O15" s="28">
        <v>10</v>
      </c>
      <c r="P15" s="26">
        <v>0</v>
      </c>
      <c r="Q15" s="29">
        <f t="shared" ref="Q15:Q77" si="2">P15</f>
        <v>0</v>
      </c>
      <c r="R15" s="29">
        <f t="shared" ref="R15:R77" si="3">Q15+G15+J15</f>
        <v>57</v>
      </c>
      <c r="S15" s="26">
        <v>0</v>
      </c>
      <c r="T15" s="27">
        <v>11</v>
      </c>
      <c r="U15" s="30">
        <f t="shared" si="0"/>
        <v>324</v>
      </c>
      <c r="V15" s="31">
        <f t="shared" ref="V15:V77" si="4">Q15+S15+T15+U15</f>
        <v>335</v>
      </c>
      <c r="W15">
        <f>C121</f>
        <v>104</v>
      </c>
    </row>
    <row r="16" spans="1:23" ht="15" customHeight="1" x14ac:dyDescent="0.25">
      <c r="A16" s="32">
        <f t="shared" si="1"/>
        <v>3</v>
      </c>
      <c r="B16" s="33" t="s">
        <v>16</v>
      </c>
      <c r="C16" s="34">
        <v>885</v>
      </c>
      <c r="D16" s="35" t="s">
        <v>19</v>
      </c>
      <c r="E16" s="36">
        <v>674</v>
      </c>
      <c r="F16" s="37">
        <v>88</v>
      </c>
      <c r="G16" s="38">
        <v>42</v>
      </c>
      <c r="H16" s="38">
        <v>71</v>
      </c>
      <c r="I16" s="38">
        <v>5</v>
      </c>
      <c r="J16" s="38">
        <v>2</v>
      </c>
      <c r="K16" s="38">
        <v>38</v>
      </c>
      <c r="L16" s="38">
        <v>31</v>
      </c>
      <c r="M16" s="38">
        <v>9</v>
      </c>
      <c r="N16" s="63">
        <v>0</v>
      </c>
      <c r="O16" s="39">
        <v>11</v>
      </c>
      <c r="P16" s="37">
        <v>0</v>
      </c>
      <c r="Q16" s="40">
        <f t="shared" si="2"/>
        <v>0</v>
      </c>
      <c r="R16" s="40">
        <f t="shared" si="3"/>
        <v>44</v>
      </c>
      <c r="S16" s="37">
        <v>0</v>
      </c>
      <c r="T16" s="38">
        <v>18</v>
      </c>
      <c r="U16" s="41">
        <f t="shared" si="0"/>
        <v>297</v>
      </c>
      <c r="V16" s="42">
        <f t="shared" si="4"/>
        <v>315</v>
      </c>
      <c r="W16">
        <f>W15-W14</f>
        <v>104</v>
      </c>
    </row>
    <row r="17" spans="1:23" ht="15" customHeight="1" x14ac:dyDescent="0.25">
      <c r="A17" s="21">
        <f t="shared" si="1"/>
        <v>4</v>
      </c>
      <c r="B17" s="22" t="s">
        <v>16</v>
      </c>
      <c r="C17" s="23">
        <v>886</v>
      </c>
      <c r="D17" s="24" t="s">
        <v>17</v>
      </c>
      <c r="E17" s="25">
        <v>584</v>
      </c>
      <c r="F17" s="26">
        <v>67</v>
      </c>
      <c r="G17" s="27">
        <v>40</v>
      </c>
      <c r="H17" s="27">
        <v>70</v>
      </c>
      <c r="I17" s="27">
        <v>5</v>
      </c>
      <c r="J17" s="27">
        <v>2</v>
      </c>
      <c r="K17" s="27">
        <v>64</v>
      </c>
      <c r="L17" s="27">
        <v>30</v>
      </c>
      <c r="M17" s="27">
        <v>8</v>
      </c>
      <c r="N17" s="65">
        <v>0</v>
      </c>
      <c r="O17" s="28">
        <v>14</v>
      </c>
      <c r="P17" s="26">
        <v>0</v>
      </c>
      <c r="Q17" s="29">
        <f t="shared" si="2"/>
        <v>0</v>
      </c>
      <c r="R17" s="29">
        <f t="shared" si="3"/>
        <v>42</v>
      </c>
      <c r="S17" s="26">
        <v>0</v>
      </c>
      <c r="T17" s="27">
        <v>22</v>
      </c>
      <c r="U17" s="30">
        <f t="shared" si="0"/>
        <v>300</v>
      </c>
      <c r="V17" s="31">
        <f t="shared" si="4"/>
        <v>322</v>
      </c>
      <c r="W17" s="43">
        <f>W16*100/W15</f>
        <v>100</v>
      </c>
    </row>
    <row r="18" spans="1:23" ht="15" customHeight="1" x14ac:dyDescent="0.25">
      <c r="A18" s="32">
        <f t="shared" si="1"/>
        <v>5</v>
      </c>
      <c r="B18" s="33" t="s">
        <v>16</v>
      </c>
      <c r="C18" s="34">
        <v>886</v>
      </c>
      <c r="D18" s="35" t="s">
        <v>18</v>
      </c>
      <c r="E18" s="36">
        <v>583</v>
      </c>
      <c r="F18" s="37">
        <v>56</v>
      </c>
      <c r="G18" s="38">
        <v>35</v>
      </c>
      <c r="H18" s="38">
        <v>69</v>
      </c>
      <c r="I18" s="38">
        <v>2</v>
      </c>
      <c r="J18" s="38">
        <v>3</v>
      </c>
      <c r="K18" s="38">
        <v>62</v>
      </c>
      <c r="L18" s="38">
        <v>39</v>
      </c>
      <c r="M18" s="38">
        <v>16</v>
      </c>
      <c r="N18" s="63">
        <v>0</v>
      </c>
      <c r="O18" s="39">
        <v>9</v>
      </c>
      <c r="P18" s="37">
        <v>0</v>
      </c>
      <c r="Q18" s="40">
        <f t="shared" si="2"/>
        <v>0</v>
      </c>
      <c r="R18" s="40">
        <f t="shared" si="3"/>
        <v>38</v>
      </c>
      <c r="S18" s="37">
        <v>1</v>
      </c>
      <c r="T18" s="38">
        <v>10</v>
      </c>
      <c r="U18" s="41">
        <f t="shared" si="0"/>
        <v>291</v>
      </c>
      <c r="V18" s="42">
        <f t="shared" si="4"/>
        <v>302</v>
      </c>
      <c r="W18" s="44" t="str">
        <f>TEXT(W17,"0.00")</f>
        <v>100.00</v>
      </c>
    </row>
    <row r="19" spans="1:23" ht="15" customHeight="1" x14ac:dyDescent="0.25">
      <c r="A19" s="21">
        <f t="shared" si="1"/>
        <v>6</v>
      </c>
      <c r="B19" s="22" t="s">
        <v>16</v>
      </c>
      <c r="C19" s="23">
        <v>886</v>
      </c>
      <c r="D19" s="24" t="s">
        <v>19</v>
      </c>
      <c r="E19" s="25">
        <v>583</v>
      </c>
      <c r="F19" s="26">
        <v>57</v>
      </c>
      <c r="G19" s="27">
        <v>36</v>
      </c>
      <c r="H19" s="27">
        <v>87</v>
      </c>
      <c r="I19" s="27">
        <v>5</v>
      </c>
      <c r="J19" s="27">
        <v>3</v>
      </c>
      <c r="K19" s="27">
        <v>53</v>
      </c>
      <c r="L19" s="27">
        <v>36</v>
      </c>
      <c r="M19" s="27">
        <v>11</v>
      </c>
      <c r="N19" s="65">
        <v>0</v>
      </c>
      <c r="O19" s="28">
        <v>10</v>
      </c>
      <c r="P19" s="26">
        <v>0</v>
      </c>
      <c r="Q19" s="29">
        <f t="shared" si="2"/>
        <v>0</v>
      </c>
      <c r="R19" s="29">
        <f t="shared" si="3"/>
        <v>39</v>
      </c>
      <c r="S19" s="26">
        <v>0</v>
      </c>
      <c r="T19" s="27">
        <v>5</v>
      </c>
      <c r="U19" s="30">
        <f t="shared" si="0"/>
        <v>298</v>
      </c>
      <c r="V19" s="31">
        <f t="shared" si="4"/>
        <v>303</v>
      </c>
    </row>
    <row r="20" spans="1:23" ht="15" customHeight="1" x14ac:dyDescent="0.25">
      <c r="A20" s="32">
        <f t="shared" si="1"/>
        <v>7</v>
      </c>
      <c r="B20" s="33" t="s">
        <v>16</v>
      </c>
      <c r="C20" s="34">
        <v>887</v>
      </c>
      <c r="D20" s="35" t="s">
        <v>17</v>
      </c>
      <c r="E20" s="36">
        <v>721</v>
      </c>
      <c r="F20" s="62">
        <v>55</v>
      </c>
      <c r="G20" s="63">
        <v>62</v>
      </c>
      <c r="H20" s="63">
        <v>106</v>
      </c>
      <c r="I20" s="63">
        <v>5</v>
      </c>
      <c r="J20" s="63">
        <v>2</v>
      </c>
      <c r="K20" s="63">
        <v>58</v>
      </c>
      <c r="L20" s="63">
        <v>30</v>
      </c>
      <c r="M20" s="63">
        <v>4</v>
      </c>
      <c r="N20" s="63">
        <v>0</v>
      </c>
      <c r="O20" s="64">
        <v>7</v>
      </c>
      <c r="P20" s="62">
        <v>0</v>
      </c>
      <c r="Q20" s="40">
        <f t="shared" si="2"/>
        <v>0</v>
      </c>
      <c r="R20" s="40">
        <f t="shared" si="3"/>
        <v>64</v>
      </c>
      <c r="S20" s="62">
        <v>1</v>
      </c>
      <c r="T20" s="63">
        <v>15</v>
      </c>
      <c r="U20" s="41">
        <f t="shared" si="0"/>
        <v>329</v>
      </c>
      <c r="V20" s="42">
        <f t="shared" si="4"/>
        <v>345</v>
      </c>
    </row>
    <row r="21" spans="1:23" ht="15" customHeight="1" x14ac:dyDescent="0.25">
      <c r="A21" s="21">
        <f t="shared" si="1"/>
        <v>8</v>
      </c>
      <c r="B21" s="22" t="s">
        <v>16</v>
      </c>
      <c r="C21" s="23">
        <v>887</v>
      </c>
      <c r="D21" s="24" t="s">
        <v>18</v>
      </c>
      <c r="E21" s="25">
        <v>720</v>
      </c>
      <c r="F21" s="37">
        <v>43</v>
      </c>
      <c r="G21" s="38">
        <v>58</v>
      </c>
      <c r="H21" s="38">
        <v>67</v>
      </c>
      <c r="I21" s="38">
        <v>3</v>
      </c>
      <c r="J21" s="38">
        <v>3</v>
      </c>
      <c r="K21" s="38">
        <v>69</v>
      </c>
      <c r="L21" s="38">
        <v>27</v>
      </c>
      <c r="M21" s="38">
        <v>6</v>
      </c>
      <c r="N21" s="65">
        <v>0</v>
      </c>
      <c r="O21" s="39">
        <v>6</v>
      </c>
      <c r="P21" s="37">
        <v>1</v>
      </c>
      <c r="Q21" s="29">
        <f t="shared" si="2"/>
        <v>1</v>
      </c>
      <c r="R21" s="29">
        <f t="shared" si="3"/>
        <v>62</v>
      </c>
      <c r="S21" s="37">
        <v>0</v>
      </c>
      <c r="T21" s="38">
        <v>26</v>
      </c>
      <c r="U21" s="30">
        <f t="shared" si="0"/>
        <v>282</v>
      </c>
      <c r="V21" s="31">
        <f t="shared" si="4"/>
        <v>309</v>
      </c>
    </row>
    <row r="22" spans="1:23" ht="15" customHeight="1" x14ac:dyDescent="0.25">
      <c r="A22" s="32">
        <f t="shared" si="1"/>
        <v>9</v>
      </c>
      <c r="B22" s="33" t="s">
        <v>16</v>
      </c>
      <c r="C22" s="34">
        <v>888</v>
      </c>
      <c r="D22" s="35" t="s">
        <v>17</v>
      </c>
      <c r="E22" s="36">
        <v>745</v>
      </c>
      <c r="F22" s="37">
        <v>80</v>
      </c>
      <c r="G22" s="38">
        <v>44</v>
      </c>
      <c r="H22" s="38">
        <v>97</v>
      </c>
      <c r="I22" s="38">
        <v>7</v>
      </c>
      <c r="J22" s="38">
        <v>2</v>
      </c>
      <c r="K22" s="38">
        <v>36</v>
      </c>
      <c r="L22" s="38">
        <v>37</v>
      </c>
      <c r="M22" s="38">
        <v>10</v>
      </c>
      <c r="N22" s="63">
        <v>0</v>
      </c>
      <c r="O22" s="39">
        <v>5</v>
      </c>
      <c r="P22" s="37">
        <v>1</v>
      </c>
      <c r="Q22" s="40">
        <f t="shared" si="2"/>
        <v>1</v>
      </c>
      <c r="R22" s="40">
        <f t="shared" si="3"/>
        <v>47</v>
      </c>
      <c r="S22" s="37">
        <v>0</v>
      </c>
      <c r="T22" s="38">
        <v>14</v>
      </c>
      <c r="U22" s="41">
        <f t="shared" si="0"/>
        <v>318</v>
      </c>
      <c r="V22" s="42">
        <f t="shared" si="4"/>
        <v>333</v>
      </c>
    </row>
    <row r="23" spans="1:23" ht="15" customHeight="1" x14ac:dyDescent="0.25">
      <c r="A23" s="21">
        <f t="shared" si="1"/>
        <v>10</v>
      </c>
      <c r="B23" s="22" t="s">
        <v>16</v>
      </c>
      <c r="C23" s="23">
        <v>888</v>
      </c>
      <c r="D23" s="24" t="s">
        <v>18</v>
      </c>
      <c r="E23" s="25">
        <v>744</v>
      </c>
      <c r="F23" s="26">
        <v>101</v>
      </c>
      <c r="G23" s="27">
        <v>32</v>
      </c>
      <c r="H23" s="27">
        <v>107</v>
      </c>
      <c r="I23" s="27">
        <v>6</v>
      </c>
      <c r="J23" s="27">
        <v>1</v>
      </c>
      <c r="K23" s="27">
        <v>35</v>
      </c>
      <c r="L23" s="27">
        <v>37</v>
      </c>
      <c r="M23" s="27">
        <v>9</v>
      </c>
      <c r="N23" s="65">
        <v>0</v>
      </c>
      <c r="O23" s="28">
        <v>4</v>
      </c>
      <c r="P23" s="26">
        <v>1</v>
      </c>
      <c r="Q23" s="29">
        <f t="shared" si="2"/>
        <v>1</v>
      </c>
      <c r="R23" s="29">
        <f t="shared" si="3"/>
        <v>34</v>
      </c>
      <c r="S23" s="26">
        <v>1</v>
      </c>
      <c r="T23" s="27">
        <v>13</v>
      </c>
      <c r="U23" s="30">
        <f t="shared" si="0"/>
        <v>332</v>
      </c>
      <c r="V23" s="31">
        <f t="shared" si="4"/>
        <v>347</v>
      </c>
    </row>
    <row r="24" spans="1:23" ht="15" customHeight="1" x14ac:dyDescent="0.25">
      <c r="A24" s="32">
        <f t="shared" si="1"/>
        <v>11</v>
      </c>
      <c r="B24" s="33" t="s">
        <v>16</v>
      </c>
      <c r="C24" s="34">
        <v>889</v>
      </c>
      <c r="D24" s="35" t="s">
        <v>17</v>
      </c>
      <c r="E24" s="36">
        <v>547</v>
      </c>
      <c r="F24" s="37">
        <v>54</v>
      </c>
      <c r="G24" s="38">
        <v>53</v>
      </c>
      <c r="H24" s="38">
        <v>66</v>
      </c>
      <c r="I24" s="38">
        <v>11</v>
      </c>
      <c r="J24" s="38">
        <v>2</v>
      </c>
      <c r="K24" s="38">
        <v>78</v>
      </c>
      <c r="L24" s="38">
        <v>20</v>
      </c>
      <c r="M24" s="38">
        <v>6</v>
      </c>
      <c r="N24" s="63">
        <v>0</v>
      </c>
      <c r="O24" s="39">
        <v>5</v>
      </c>
      <c r="P24" s="37">
        <v>0</v>
      </c>
      <c r="Q24" s="40">
        <f t="shared" si="2"/>
        <v>0</v>
      </c>
      <c r="R24" s="40">
        <f t="shared" si="3"/>
        <v>55</v>
      </c>
      <c r="S24" s="37">
        <v>0</v>
      </c>
      <c r="T24" s="38">
        <v>9</v>
      </c>
      <c r="U24" s="41">
        <f t="shared" si="0"/>
        <v>295</v>
      </c>
      <c r="V24" s="42">
        <f t="shared" si="4"/>
        <v>304</v>
      </c>
    </row>
    <row r="25" spans="1:23" ht="15" customHeight="1" x14ac:dyDescent="0.25">
      <c r="A25" s="21">
        <f t="shared" si="1"/>
        <v>12</v>
      </c>
      <c r="B25" s="22" t="s">
        <v>16</v>
      </c>
      <c r="C25" s="23">
        <v>889</v>
      </c>
      <c r="D25" s="24" t="s">
        <v>18</v>
      </c>
      <c r="E25" s="25">
        <v>546</v>
      </c>
      <c r="F25" s="26">
        <v>79</v>
      </c>
      <c r="G25" s="27">
        <v>54</v>
      </c>
      <c r="H25" s="27">
        <v>49</v>
      </c>
      <c r="I25" s="27">
        <v>6</v>
      </c>
      <c r="J25" s="27">
        <v>1</v>
      </c>
      <c r="K25" s="27">
        <v>76</v>
      </c>
      <c r="L25" s="27">
        <v>16</v>
      </c>
      <c r="M25" s="27">
        <v>9</v>
      </c>
      <c r="N25" s="65">
        <v>0</v>
      </c>
      <c r="O25" s="28">
        <v>3</v>
      </c>
      <c r="P25" s="26">
        <v>2</v>
      </c>
      <c r="Q25" s="29">
        <f t="shared" si="2"/>
        <v>2</v>
      </c>
      <c r="R25" s="29">
        <f t="shared" si="3"/>
        <v>57</v>
      </c>
      <c r="S25" s="26">
        <v>1</v>
      </c>
      <c r="T25" s="27">
        <v>6</v>
      </c>
      <c r="U25" s="30">
        <f t="shared" si="0"/>
        <v>293</v>
      </c>
      <c r="V25" s="31">
        <f t="shared" si="4"/>
        <v>302</v>
      </c>
    </row>
    <row r="26" spans="1:23" ht="15" customHeight="1" x14ac:dyDescent="0.25">
      <c r="A26" s="32">
        <f t="shared" si="1"/>
        <v>13</v>
      </c>
      <c r="B26" s="33" t="s">
        <v>16</v>
      </c>
      <c r="C26" s="34">
        <v>890</v>
      </c>
      <c r="D26" s="35" t="s">
        <v>17</v>
      </c>
      <c r="E26" s="36">
        <v>670</v>
      </c>
      <c r="F26" s="37">
        <v>77</v>
      </c>
      <c r="G26" s="38">
        <v>58</v>
      </c>
      <c r="H26" s="38">
        <v>62</v>
      </c>
      <c r="I26" s="38">
        <v>6</v>
      </c>
      <c r="J26" s="38">
        <v>2</v>
      </c>
      <c r="K26" s="38">
        <v>51</v>
      </c>
      <c r="L26" s="38">
        <v>29</v>
      </c>
      <c r="M26" s="38">
        <v>8</v>
      </c>
      <c r="N26" s="63">
        <v>0</v>
      </c>
      <c r="O26" s="39">
        <v>11</v>
      </c>
      <c r="P26" s="37">
        <v>1</v>
      </c>
      <c r="Q26" s="40">
        <f t="shared" si="2"/>
        <v>1</v>
      </c>
      <c r="R26" s="40">
        <f t="shared" si="3"/>
        <v>61</v>
      </c>
      <c r="S26" s="37">
        <v>0</v>
      </c>
      <c r="T26" s="38">
        <v>18</v>
      </c>
      <c r="U26" s="41">
        <f t="shared" si="0"/>
        <v>304</v>
      </c>
      <c r="V26" s="42">
        <f t="shared" si="4"/>
        <v>323</v>
      </c>
    </row>
    <row r="27" spans="1:23" ht="15" customHeight="1" x14ac:dyDescent="0.25">
      <c r="A27" s="21">
        <f t="shared" si="1"/>
        <v>14</v>
      </c>
      <c r="B27" s="22" t="s">
        <v>16</v>
      </c>
      <c r="C27" s="23">
        <v>890</v>
      </c>
      <c r="D27" s="24" t="s">
        <v>18</v>
      </c>
      <c r="E27" s="25">
        <v>669</v>
      </c>
      <c r="F27" s="26">
        <v>78</v>
      </c>
      <c r="G27" s="27">
        <v>72</v>
      </c>
      <c r="H27" s="27">
        <v>79</v>
      </c>
      <c r="I27" s="27">
        <v>3</v>
      </c>
      <c r="J27" s="27">
        <v>0</v>
      </c>
      <c r="K27" s="27">
        <v>58</v>
      </c>
      <c r="L27" s="27">
        <v>23</v>
      </c>
      <c r="M27" s="27">
        <v>13</v>
      </c>
      <c r="N27" s="65">
        <v>0</v>
      </c>
      <c r="O27" s="28">
        <v>12</v>
      </c>
      <c r="P27" s="26">
        <v>2</v>
      </c>
      <c r="Q27" s="29">
        <f t="shared" si="2"/>
        <v>2</v>
      </c>
      <c r="R27" s="29">
        <f t="shared" si="3"/>
        <v>74</v>
      </c>
      <c r="S27" s="26">
        <v>0</v>
      </c>
      <c r="T27" s="27">
        <v>13</v>
      </c>
      <c r="U27" s="30">
        <f t="shared" si="0"/>
        <v>338</v>
      </c>
      <c r="V27" s="31">
        <f t="shared" si="4"/>
        <v>353</v>
      </c>
      <c r="W27">
        <f>C133</f>
        <v>0</v>
      </c>
    </row>
    <row r="28" spans="1:23" ht="15" customHeight="1" x14ac:dyDescent="0.25">
      <c r="A28" s="32">
        <f t="shared" si="1"/>
        <v>15</v>
      </c>
      <c r="B28" s="33" t="s">
        <v>16</v>
      </c>
      <c r="C28" s="34">
        <v>891</v>
      </c>
      <c r="D28" s="35" t="s">
        <v>17</v>
      </c>
      <c r="E28" s="36">
        <v>647</v>
      </c>
      <c r="F28" s="37">
        <v>72</v>
      </c>
      <c r="G28" s="38">
        <v>34</v>
      </c>
      <c r="H28" s="38">
        <v>136</v>
      </c>
      <c r="I28" s="38">
        <v>16</v>
      </c>
      <c r="J28" s="38">
        <v>1</v>
      </c>
      <c r="K28" s="38">
        <v>25</v>
      </c>
      <c r="L28" s="38">
        <v>21</v>
      </c>
      <c r="M28" s="38">
        <v>4</v>
      </c>
      <c r="N28" s="63">
        <v>0</v>
      </c>
      <c r="O28" s="39">
        <v>5</v>
      </c>
      <c r="P28" s="37">
        <v>0</v>
      </c>
      <c r="Q28" s="40">
        <f t="shared" si="2"/>
        <v>0</v>
      </c>
      <c r="R28" s="40">
        <f t="shared" si="3"/>
        <v>35</v>
      </c>
      <c r="S28" s="37">
        <v>1</v>
      </c>
      <c r="T28" s="38">
        <v>11</v>
      </c>
      <c r="U28" s="41">
        <f t="shared" si="0"/>
        <v>314</v>
      </c>
      <c r="V28" s="42">
        <f t="shared" si="4"/>
        <v>326</v>
      </c>
      <c r="W28">
        <f>W27-W26</f>
        <v>0</v>
      </c>
    </row>
    <row r="29" spans="1:23" ht="15" customHeight="1" x14ac:dyDescent="0.25">
      <c r="A29" s="21">
        <f t="shared" si="1"/>
        <v>16</v>
      </c>
      <c r="B29" s="22" t="s">
        <v>16</v>
      </c>
      <c r="C29" s="23">
        <v>891</v>
      </c>
      <c r="D29" s="24" t="s">
        <v>18</v>
      </c>
      <c r="E29" s="25">
        <v>647</v>
      </c>
      <c r="F29" s="26">
        <v>74</v>
      </c>
      <c r="G29" s="27">
        <v>43</v>
      </c>
      <c r="H29" s="27">
        <v>98</v>
      </c>
      <c r="I29" s="27">
        <v>29</v>
      </c>
      <c r="J29" s="27">
        <v>5</v>
      </c>
      <c r="K29" s="27">
        <v>20</v>
      </c>
      <c r="L29" s="27">
        <v>22</v>
      </c>
      <c r="M29" s="27">
        <v>9</v>
      </c>
      <c r="N29" s="65">
        <v>0</v>
      </c>
      <c r="O29" s="28">
        <v>5</v>
      </c>
      <c r="P29" s="26">
        <v>1</v>
      </c>
      <c r="Q29" s="29">
        <f t="shared" si="2"/>
        <v>1</v>
      </c>
      <c r="R29" s="29">
        <f t="shared" si="3"/>
        <v>49</v>
      </c>
      <c r="S29" s="26">
        <v>0</v>
      </c>
      <c r="T29" s="27">
        <v>16</v>
      </c>
      <c r="U29" s="30">
        <f t="shared" si="0"/>
        <v>305</v>
      </c>
      <c r="V29" s="31">
        <f t="shared" si="4"/>
        <v>322</v>
      </c>
      <c r="W29" s="43" t="e">
        <f>W28*100/W27</f>
        <v>#DIV/0!</v>
      </c>
    </row>
    <row r="30" spans="1:23" ht="15" customHeight="1" x14ac:dyDescent="0.25">
      <c r="A30" s="32">
        <f t="shared" si="1"/>
        <v>17</v>
      </c>
      <c r="B30" s="33" t="s">
        <v>16</v>
      </c>
      <c r="C30" s="34">
        <v>891</v>
      </c>
      <c r="D30" s="35" t="s">
        <v>19</v>
      </c>
      <c r="E30" s="36">
        <v>647</v>
      </c>
      <c r="F30" s="37">
        <v>65</v>
      </c>
      <c r="G30" s="38">
        <v>34</v>
      </c>
      <c r="H30" s="38">
        <v>110</v>
      </c>
      <c r="I30" s="38">
        <v>11</v>
      </c>
      <c r="J30" s="38">
        <v>6</v>
      </c>
      <c r="K30" s="38">
        <v>31</v>
      </c>
      <c r="L30" s="38">
        <v>22</v>
      </c>
      <c r="M30" s="38">
        <v>9</v>
      </c>
      <c r="N30" s="63">
        <v>0</v>
      </c>
      <c r="O30" s="39">
        <v>5</v>
      </c>
      <c r="P30" s="37">
        <v>0</v>
      </c>
      <c r="Q30" s="40">
        <f t="shared" si="2"/>
        <v>0</v>
      </c>
      <c r="R30" s="40">
        <f t="shared" si="3"/>
        <v>40</v>
      </c>
      <c r="S30" s="37">
        <v>0</v>
      </c>
      <c r="T30" s="38">
        <v>19</v>
      </c>
      <c r="U30" s="41">
        <f t="shared" si="0"/>
        <v>293</v>
      </c>
      <c r="V30" s="42">
        <f t="shared" si="4"/>
        <v>312</v>
      </c>
      <c r="W30" s="44" t="e">
        <f>TEXT(W29,"0.00")</f>
        <v>#DIV/0!</v>
      </c>
    </row>
    <row r="31" spans="1:23" ht="15" customHeight="1" x14ac:dyDescent="0.25">
      <c r="A31" s="21">
        <f t="shared" si="1"/>
        <v>18</v>
      </c>
      <c r="B31" s="22" t="s">
        <v>16</v>
      </c>
      <c r="C31" s="23">
        <v>892</v>
      </c>
      <c r="D31" s="24" t="s">
        <v>17</v>
      </c>
      <c r="E31" s="25">
        <v>761</v>
      </c>
      <c r="F31" s="26">
        <v>82</v>
      </c>
      <c r="G31" s="27">
        <v>50</v>
      </c>
      <c r="H31" s="27">
        <v>88</v>
      </c>
      <c r="I31" s="27">
        <v>10</v>
      </c>
      <c r="J31" s="27">
        <v>2</v>
      </c>
      <c r="K31" s="27">
        <v>54</v>
      </c>
      <c r="L31" s="27">
        <v>27</v>
      </c>
      <c r="M31" s="27">
        <v>10</v>
      </c>
      <c r="N31" s="65">
        <v>0</v>
      </c>
      <c r="O31" s="28">
        <v>3</v>
      </c>
      <c r="P31" s="26">
        <v>1</v>
      </c>
      <c r="Q31" s="29">
        <f t="shared" si="2"/>
        <v>1</v>
      </c>
      <c r="R31" s="29">
        <f t="shared" si="3"/>
        <v>53</v>
      </c>
      <c r="S31" s="26">
        <v>0</v>
      </c>
      <c r="T31" s="27">
        <v>14</v>
      </c>
      <c r="U31" s="30">
        <f t="shared" si="0"/>
        <v>326</v>
      </c>
      <c r="V31" s="31">
        <f t="shared" si="4"/>
        <v>341</v>
      </c>
    </row>
    <row r="32" spans="1:23" ht="15" customHeight="1" x14ac:dyDescent="0.25">
      <c r="A32" s="32">
        <f t="shared" si="1"/>
        <v>19</v>
      </c>
      <c r="B32" s="33" t="s">
        <v>16</v>
      </c>
      <c r="C32" s="34">
        <v>892</v>
      </c>
      <c r="D32" s="35" t="s">
        <v>18</v>
      </c>
      <c r="E32" s="36">
        <v>761</v>
      </c>
      <c r="F32" s="37">
        <v>65</v>
      </c>
      <c r="G32" s="38">
        <v>75</v>
      </c>
      <c r="H32" s="38">
        <v>103</v>
      </c>
      <c r="I32" s="38">
        <v>6</v>
      </c>
      <c r="J32" s="38">
        <v>2</v>
      </c>
      <c r="K32" s="38">
        <v>57</v>
      </c>
      <c r="L32" s="38">
        <v>21</v>
      </c>
      <c r="M32" s="38">
        <v>16</v>
      </c>
      <c r="N32" s="63">
        <v>0</v>
      </c>
      <c r="O32" s="39">
        <v>3</v>
      </c>
      <c r="P32" s="37">
        <v>0</v>
      </c>
      <c r="Q32" s="40">
        <f t="shared" si="2"/>
        <v>0</v>
      </c>
      <c r="R32" s="40">
        <f t="shared" si="3"/>
        <v>77</v>
      </c>
      <c r="S32" s="37">
        <v>1</v>
      </c>
      <c r="T32" s="38">
        <v>7</v>
      </c>
      <c r="U32" s="41">
        <f t="shared" si="0"/>
        <v>348</v>
      </c>
      <c r="V32" s="42">
        <f t="shared" si="4"/>
        <v>356</v>
      </c>
    </row>
    <row r="33" spans="1:23" ht="15" customHeight="1" x14ac:dyDescent="0.25">
      <c r="A33" s="21">
        <f>A32+1</f>
        <v>20</v>
      </c>
      <c r="B33" s="22" t="s">
        <v>16</v>
      </c>
      <c r="C33" s="23">
        <v>893</v>
      </c>
      <c r="D33" s="24" t="s">
        <v>17</v>
      </c>
      <c r="E33" s="25">
        <v>503</v>
      </c>
      <c r="F33" s="26">
        <v>64</v>
      </c>
      <c r="G33" s="27">
        <v>38</v>
      </c>
      <c r="H33" s="27">
        <v>49</v>
      </c>
      <c r="I33" s="27">
        <v>6</v>
      </c>
      <c r="J33" s="27">
        <v>1</v>
      </c>
      <c r="K33" s="27">
        <v>50</v>
      </c>
      <c r="L33" s="27">
        <v>46</v>
      </c>
      <c r="M33" s="27">
        <v>12</v>
      </c>
      <c r="N33" s="65">
        <v>0</v>
      </c>
      <c r="O33" s="28">
        <v>5</v>
      </c>
      <c r="P33" s="26">
        <v>0</v>
      </c>
      <c r="Q33" s="29">
        <f t="shared" si="2"/>
        <v>0</v>
      </c>
      <c r="R33" s="29">
        <f t="shared" si="3"/>
        <v>39</v>
      </c>
      <c r="S33" s="26">
        <v>0</v>
      </c>
      <c r="T33" s="27">
        <v>8</v>
      </c>
      <c r="U33" s="30">
        <f t="shared" si="0"/>
        <v>271</v>
      </c>
      <c r="V33" s="31">
        <f t="shared" si="4"/>
        <v>279</v>
      </c>
      <c r="W33">
        <f>C139</f>
        <v>0</v>
      </c>
    </row>
    <row r="34" spans="1:23" ht="15" customHeight="1" x14ac:dyDescent="0.25">
      <c r="A34" s="32">
        <f t="shared" ref="A34:A97" si="5">A33+1</f>
        <v>21</v>
      </c>
      <c r="B34" s="33" t="s">
        <v>16</v>
      </c>
      <c r="C34" s="34">
        <v>893</v>
      </c>
      <c r="D34" s="35" t="s">
        <v>18</v>
      </c>
      <c r="E34" s="36">
        <v>502</v>
      </c>
      <c r="F34" s="37">
        <v>61</v>
      </c>
      <c r="G34" s="38">
        <v>42</v>
      </c>
      <c r="H34" s="38">
        <v>41</v>
      </c>
      <c r="I34" s="38">
        <v>9</v>
      </c>
      <c r="J34" s="38">
        <v>3</v>
      </c>
      <c r="K34" s="38">
        <v>43</v>
      </c>
      <c r="L34" s="38">
        <v>46</v>
      </c>
      <c r="M34" s="38">
        <v>19</v>
      </c>
      <c r="N34" s="63">
        <v>0</v>
      </c>
      <c r="O34" s="39">
        <v>5</v>
      </c>
      <c r="P34" s="37">
        <v>1</v>
      </c>
      <c r="Q34" s="40">
        <f t="shared" si="2"/>
        <v>1</v>
      </c>
      <c r="R34" s="40">
        <f t="shared" si="3"/>
        <v>46</v>
      </c>
      <c r="S34" s="37">
        <v>0</v>
      </c>
      <c r="T34" s="38">
        <v>15</v>
      </c>
      <c r="U34" s="41">
        <f t="shared" si="0"/>
        <v>269</v>
      </c>
      <c r="V34" s="42">
        <f t="shared" si="4"/>
        <v>285</v>
      </c>
    </row>
    <row r="35" spans="1:23" ht="15" customHeight="1" x14ac:dyDescent="0.25">
      <c r="A35" s="21">
        <f t="shared" si="5"/>
        <v>22</v>
      </c>
      <c r="B35" s="22" t="s">
        <v>16</v>
      </c>
      <c r="C35" s="23">
        <v>894</v>
      </c>
      <c r="D35" s="24" t="s">
        <v>17</v>
      </c>
      <c r="E35" s="25">
        <v>557</v>
      </c>
      <c r="F35" s="26">
        <v>54</v>
      </c>
      <c r="G35" s="27">
        <v>24</v>
      </c>
      <c r="H35" s="27">
        <v>72</v>
      </c>
      <c r="I35" s="27">
        <v>5</v>
      </c>
      <c r="J35" s="27">
        <v>2</v>
      </c>
      <c r="K35" s="27">
        <v>21</v>
      </c>
      <c r="L35" s="27">
        <v>43</v>
      </c>
      <c r="M35" s="27">
        <v>4</v>
      </c>
      <c r="N35" s="65">
        <v>0</v>
      </c>
      <c r="O35" s="28">
        <v>4</v>
      </c>
      <c r="P35" s="26">
        <v>1</v>
      </c>
      <c r="Q35" s="29">
        <f t="shared" si="2"/>
        <v>1</v>
      </c>
      <c r="R35" s="29">
        <f t="shared" si="3"/>
        <v>27</v>
      </c>
      <c r="S35" s="26">
        <v>2</v>
      </c>
      <c r="T35" s="27">
        <v>21</v>
      </c>
      <c r="U35" s="30">
        <f t="shared" si="0"/>
        <v>229</v>
      </c>
      <c r="V35" s="31">
        <f t="shared" si="4"/>
        <v>253</v>
      </c>
      <c r="W35">
        <f>C141</f>
        <v>0</v>
      </c>
    </row>
    <row r="36" spans="1:23" ht="15" customHeight="1" x14ac:dyDescent="0.25">
      <c r="A36" s="32">
        <f t="shared" si="5"/>
        <v>23</v>
      </c>
      <c r="B36" s="33" t="s">
        <v>16</v>
      </c>
      <c r="C36" s="34">
        <v>894</v>
      </c>
      <c r="D36" s="35" t="s">
        <v>18</v>
      </c>
      <c r="E36" s="36">
        <v>557</v>
      </c>
      <c r="F36" s="37">
        <v>47</v>
      </c>
      <c r="G36" s="38">
        <v>35</v>
      </c>
      <c r="H36" s="38">
        <v>51</v>
      </c>
      <c r="I36" s="38">
        <v>7</v>
      </c>
      <c r="J36" s="38">
        <v>4</v>
      </c>
      <c r="K36" s="38">
        <v>15</v>
      </c>
      <c r="L36" s="38">
        <v>27</v>
      </c>
      <c r="M36" s="38">
        <v>3</v>
      </c>
      <c r="N36" s="63">
        <v>0</v>
      </c>
      <c r="O36" s="39">
        <v>1</v>
      </c>
      <c r="P36" s="37">
        <v>0</v>
      </c>
      <c r="Q36" s="40">
        <f t="shared" si="2"/>
        <v>0</v>
      </c>
      <c r="R36" s="40">
        <f t="shared" si="3"/>
        <v>39</v>
      </c>
      <c r="S36" s="37">
        <v>0</v>
      </c>
      <c r="T36" s="38">
        <v>14</v>
      </c>
      <c r="U36" s="41">
        <f t="shared" si="0"/>
        <v>190</v>
      </c>
      <c r="V36" s="42">
        <f t="shared" si="4"/>
        <v>204</v>
      </c>
      <c r="W36">
        <f>W35-W34</f>
        <v>0</v>
      </c>
    </row>
    <row r="37" spans="1:23" ht="15" customHeight="1" x14ac:dyDescent="0.25">
      <c r="A37" s="32">
        <f t="shared" si="5"/>
        <v>24</v>
      </c>
      <c r="B37" s="33" t="s">
        <v>16</v>
      </c>
      <c r="C37" s="34">
        <v>894</v>
      </c>
      <c r="D37" s="35" t="s">
        <v>19</v>
      </c>
      <c r="E37" s="36">
        <v>557</v>
      </c>
      <c r="F37" s="37">
        <v>47</v>
      </c>
      <c r="G37" s="38">
        <v>29</v>
      </c>
      <c r="H37" s="38">
        <v>51</v>
      </c>
      <c r="I37" s="38">
        <v>5</v>
      </c>
      <c r="J37" s="38">
        <v>2</v>
      </c>
      <c r="K37" s="38">
        <v>12</v>
      </c>
      <c r="L37" s="38">
        <v>49</v>
      </c>
      <c r="M37" s="38">
        <v>20</v>
      </c>
      <c r="N37" s="65">
        <v>0</v>
      </c>
      <c r="O37" s="39">
        <v>5</v>
      </c>
      <c r="P37" s="37">
        <v>0</v>
      </c>
      <c r="Q37" s="40">
        <f t="shared" si="2"/>
        <v>0</v>
      </c>
      <c r="R37" s="40">
        <f t="shared" si="3"/>
        <v>31</v>
      </c>
      <c r="S37" s="37">
        <v>0</v>
      </c>
      <c r="T37" s="38">
        <v>8</v>
      </c>
      <c r="U37" s="41">
        <f t="shared" si="0"/>
        <v>220</v>
      </c>
      <c r="V37" s="42">
        <f t="shared" si="4"/>
        <v>228</v>
      </c>
      <c r="W37" s="44" t="e">
        <f>TEXT(#REF!,"0.00")</f>
        <v>#REF!</v>
      </c>
    </row>
    <row r="38" spans="1:23" ht="15" customHeight="1" x14ac:dyDescent="0.25">
      <c r="A38" s="32">
        <f t="shared" si="5"/>
        <v>25</v>
      </c>
      <c r="B38" s="22" t="s">
        <v>16</v>
      </c>
      <c r="C38" s="23">
        <v>895</v>
      </c>
      <c r="D38" s="24" t="s">
        <v>17</v>
      </c>
      <c r="E38" s="25">
        <v>749</v>
      </c>
      <c r="F38" s="26">
        <v>50</v>
      </c>
      <c r="G38" s="27">
        <v>36</v>
      </c>
      <c r="H38" s="27">
        <v>90</v>
      </c>
      <c r="I38" s="27">
        <v>8</v>
      </c>
      <c r="J38" s="27">
        <v>1</v>
      </c>
      <c r="K38" s="27">
        <v>22</v>
      </c>
      <c r="L38" s="27">
        <v>22</v>
      </c>
      <c r="M38" s="27">
        <v>7</v>
      </c>
      <c r="N38" s="63">
        <v>0</v>
      </c>
      <c r="O38" s="28">
        <v>6</v>
      </c>
      <c r="P38" s="26">
        <v>1</v>
      </c>
      <c r="Q38" s="29">
        <f t="shared" si="2"/>
        <v>1</v>
      </c>
      <c r="R38" s="29">
        <f t="shared" si="3"/>
        <v>38</v>
      </c>
      <c r="S38" s="26">
        <v>0</v>
      </c>
      <c r="T38" s="27">
        <v>13</v>
      </c>
      <c r="U38" s="30">
        <f t="shared" si="0"/>
        <v>242</v>
      </c>
      <c r="V38" s="31">
        <f t="shared" si="4"/>
        <v>256</v>
      </c>
    </row>
    <row r="39" spans="1:23" ht="15" customHeight="1" x14ac:dyDescent="0.25">
      <c r="A39" s="32">
        <f t="shared" si="5"/>
        <v>26</v>
      </c>
      <c r="B39" s="33" t="s">
        <v>16</v>
      </c>
      <c r="C39" s="34">
        <v>895</v>
      </c>
      <c r="D39" s="35" t="s">
        <v>18</v>
      </c>
      <c r="E39" s="36">
        <v>749</v>
      </c>
      <c r="F39" s="37">
        <v>40</v>
      </c>
      <c r="G39" s="38">
        <v>35</v>
      </c>
      <c r="H39" s="38">
        <v>127</v>
      </c>
      <c r="I39" s="38">
        <v>7</v>
      </c>
      <c r="J39" s="38">
        <v>3</v>
      </c>
      <c r="K39" s="38">
        <v>22</v>
      </c>
      <c r="L39" s="38">
        <v>43</v>
      </c>
      <c r="M39" s="38">
        <v>9</v>
      </c>
      <c r="N39" s="65">
        <v>0</v>
      </c>
      <c r="O39" s="39">
        <v>7</v>
      </c>
      <c r="P39" s="37">
        <v>0</v>
      </c>
      <c r="Q39" s="40">
        <f t="shared" si="2"/>
        <v>0</v>
      </c>
      <c r="R39" s="40">
        <f t="shared" si="3"/>
        <v>38</v>
      </c>
      <c r="S39" s="37">
        <v>0</v>
      </c>
      <c r="T39" s="38">
        <v>10</v>
      </c>
      <c r="U39" s="41">
        <f t="shared" si="0"/>
        <v>293</v>
      </c>
      <c r="V39" s="42">
        <f t="shared" si="4"/>
        <v>303</v>
      </c>
    </row>
    <row r="40" spans="1:23" ht="15" customHeight="1" x14ac:dyDescent="0.25">
      <c r="A40" s="32">
        <f t="shared" si="5"/>
        <v>27</v>
      </c>
      <c r="B40" s="22" t="s">
        <v>16</v>
      </c>
      <c r="C40" s="23">
        <v>895</v>
      </c>
      <c r="D40" s="24" t="s">
        <v>19</v>
      </c>
      <c r="E40" s="25">
        <v>748</v>
      </c>
      <c r="F40" s="26">
        <v>62</v>
      </c>
      <c r="G40" s="27">
        <v>36</v>
      </c>
      <c r="H40" s="27">
        <v>139</v>
      </c>
      <c r="I40" s="27">
        <v>9</v>
      </c>
      <c r="J40" s="27">
        <v>4</v>
      </c>
      <c r="K40" s="27">
        <v>31</v>
      </c>
      <c r="L40" s="27">
        <v>26</v>
      </c>
      <c r="M40" s="27">
        <v>9</v>
      </c>
      <c r="N40" s="63">
        <v>0</v>
      </c>
      <c r="O40" s="28">
        <v>6</v>
      </c>
      <c r="P40" s="26">
        <v>0</v>
      </c>
      <c r="Q40" s="29">
        <f t="shared" si="2"/>
        <v>0</v>
      </c>
      <c r="R40" s="29">
        <f t="shared" si="3"/>
        <v>40</v>
      </c>
      <c r="S40" s="26">
        <v>0</v>
      </c>
      <c r="T40" s="27">
        <v>12</v>
      </c>
      <c r="U40" s="30">
        <f t="shared" si="0"/>
        <v>322</v>
      </c>
      <c r="V40" s="31">
        <f t="shared" si="4"/>
        <v>334</v>
      </c>
    </row>
    <row r="41" spans="1:23" ht="15" customHeight="1" x14ac:dyDescent="0.25">
      <c r="A41" s="32">
        <f t="shared" si="5"/>
        <v>28</v>
      </c>
      <c r="B41" s="33" t="s">
        <v>16</v>
      </c>
      <c r="C41" s="34">
        <v>896</v>
      </c>
      <c r="D41" s="35" t="s">
        <v>17</v>
      </c>
      <c r="E41" s="36">
        <v>695</v>
      </c>
      <c r="F41" s="37">
        <v>82</v>
      </c>
      <c r="G41" s="38">
        <v>37</v>
      </c>
      <c r="H41" s="38">
        <v>126</v>
      </c>
      <c r="I41" s="38">
        <v>2</v>
      </c>
      <c r="J41" s="38">
        <v>2</v>
      </c>
      <c r="K41" s="38">
        <v>37</v>
      </c>
      <c r="L41" s="38">
        <v>55</v>
      </c>
      <c r="M41" s="38">
        <v>16</v>
      </c>
      <c r="N41" s="65">
        <v>0</v>
      </c>
      <c r="O41" s="39">
        <v>4</v>
      </c>
      <c r="P41" s="37">
        <v>3</v>
      </c>
      <c r="Q41" s="40">
        <f t="shared" si="2"/>
        <v>3</v>
      </c>
      <c r="R41" s="40">
        <f t="shared" si="3"/>
        <v>42</v>
      </c>
      <c r="S41" s="37">
        <v>0</v>
      </c>
      <c r="T41" s="38">
        <v>21</v>
      </c>
      <c r="U41" s="41">
        <f t="shared" si="0"/>
        <v>361</v>
      </c>
      <c r="V41" s="42">
        <f t="shared" si="4"/>
        <v>385</v>
      </c>
    </row>
    <row r="42" spans="1:23" ht="15" customHeight="1" x14ac:dyDescent="0.25">
      <c r="A42" s="32">
        <f t="shared" si="5"/>
        <v>29</v>
      </c>
      <c r="B42" s="22" t="s">
        <v>16</v>
      </c>
      <c r="C42" s="23">
        <v>896</v>
      </c>
      <c r="D42" s="24" t="s">
        <v>18</v>
      </c>
      <c r="E42" s="25">
        <v>695</v>
      </c>
      <c r="F42" s="26">
        <v>100</v>
      </c>
      <c r="G42" s="27">
        <v>41</v>
      </c>
      <c r="H42" s="27">
        <v>79</v>
      </c>
      <c r="I42" s="27">
        <v>3</v>
      </c>
      <c r="J42" s="27">
        <v>2</v>
      </c>
      <c r="K42" s="27">
        <v>32</v>
      </c>
      <c r="L42" s="27">
        <v>49</v>
      </c>
      <c r="M42" s="27">
        <v>11</v>
      </c>
      <c r="N42" s="63">
        <v>0</v>
      </c>
      <c r="O42" s="28">
        <v>10</v>
      </c>
      <c r="P42" s="26">
        <v>2</v>
      </c>
      <c r="Q42" s="29">
        <f t="shared" si="2"/>
        <v>2</v>
      </c>
      <c r="R42" s="29">
        <f t="shared" si="3"/>
        <v>45</v>
      </c>
      <c r="S42" s="26">
        <v>0</v>
      </c>
      <c r="T42" s="27">
        <v>20</v>
      </c>
      <c r="U42" s="30">
        <f t="shared" si="0"/>
        <v>327</v>
      </c>
      <c r="V42" s="31">
        <f t="shared" si="4"/>
        <v>349</v>
      </c>
    </row>
    <row r="43" spans="1:23" ht="15" customHeight="1" x14ac:dyDescent="0.25">
      <c r="A43" s="32">
        <f t="shared" si="5"/>
        <v>30</v>
      </c>
      <c r="B43" s="33" t="s">
        <v>16</v>
      </c>
      <c r="C43" s="34">
        <v>897</v>
      </c>
      <c r="D43" s="35" t="s">
        <v>17</v>
      </c>
      <c r="E43" s="36">
        <v>678</v>
      </c>
      <c r="F43" s="37">
        <v>89</v>
      </c>
      <c r="G43" s="38">
        <v>27</v>
      </c>
      <c r="H43" s="38">
        <v>118</v>
      </c>
      <c r="I43" s="38">
        <v>2</v>
      </c>
      <c r="J43" s="38">
        <v>8</v>
      </c>
      <c r="K43" s="38">
        <v>20</v>
      </c>
      <c r="L43" s="38">
        <v>26</v>
      </c>
      <c r="M43" s="38">
        <v>11</v>
      </c>
      <c r="N43" s="65">
        <v>0</v>
      </c>
      <c r="O43" s="39">
        <v>6</v>
      </c>
      <c r="P43" s="37">
        <v>0</v>
      </c>
      <c r="Q43" s="40">
        <f t="shared" si="2"/>
        <v>0</v>
      </c>
      <c r="R43" s="40">
        <f t="shared" si="3"/>
        <v>35</v>
      </c>
      <c r="S43" s="37">
        <v>0</v>
      </c>
      <c r="T43" s="38">
        <v>13</v>
      </c>
      <c r="U43" s="41">
        <f t="shared" si="0"/>
        <v>307</v>
      </c>
      <c r="V43" s="42">
        <f t="shared" si="4"/>
        <v>320</v>
      </c>
    </row>
    <row r="44" spans="1:23" ht="15" customHeight="1" x14ac:dyDescent="0.25">
      <c r="A44" s="32">
        <f t="shared" si="5"/>
        <v>31</v>
      </c>
      <c r="B44" s="22" t="s">
        <v>16</v>
      </c>
      <c r="C44" s="23">
        <v>897</v>
      </c>
      <c r="D44" s="24" t="s">
        <v>18</v>
      </c>
      <c r="E44" s="25">
        <v>677</v>
      </c>
      <c r="F44" s="26">
        <v>83</v>
      </c>
      <c r="G44" s="27">
        <v>39</v>
      </c>
      <c r="H44" s="27">
        <v>108</v>
      </c>
      <c r="I44" s="27">
        <v>5</v>
      </c>
      <c r="J44" s="27">
        <v>6</v>
      </c>
      <c r="K44" s="27">
        <v>35</v>
      </c>
      <c r="L44" s="27">
        <v>29</v>
      </c>
      <c r="M44" s="27">
        <v>7</v>
      </c>
      <c r="N44" s="63">
        <v>0</v>
      </c>
      <c r="O44" s="28">
        <v>2</v>
      </c>
      <c r="P44" s="26">
        <v>0</v>
      </c>
      <c r="Q44" s="29">
        <f t="shared" si="2"/>
        <v>0</v>
      </c>
      <c r="R44" s="29">
        <f t="shared" si="3"/>
        <v>45</v>
      </c>
      <c r="S44" s="26">
        <v>0</v>
      </c>
      <c r="T44" s="27">
        <v>17</v>
      </c>
      <c r="U44" s="30">
        <f t="shared" si="0"/>
        <v>314</v>
      </c>
      <c r="V44" s="31">
        <f t="shared" si="4"/>
        <v>331</v>
      </c>
    </row>
    <row r="45" spans="1:23" ht="15" customHeight="1" x14ac:dyDescent="0.25">
      <c r="A45" s="32">
        <f t="shared" si="5"/>
        <v>32</v>
      </c>
      <c r="B45" s="33" t="s">
        <v>16</v>
      </c>
      <c r="C45" s="34">
        <v>898</v>
      </c>
      <c r="D45" s="35" t="s">
        <v>17</v>
      </c>
      <c r="E45" s="36">
        <v>723</v>
      </c>
      <c r="F45" s="37">
        <v>73</v>
      </c>
      <c r="G45" s="38">
        <v>33</v>
      </c>
      <c r="H45" s="38">
        <v>129</v>
      </c>
      <c r="I45" s="38">
        <v>9</v>
      </c>
      <c r="J45" s="38">
        <v>5</v>
      </c>
      <c r="K45" s="38">
        <v>26</v>
      </c>
      <c r="L45" s="38">
        <v>36</v>
      </c>
      <c r="M45" s="38">
        <v>6</v>
      </c>
      <c r="N45" s="65">
        <v>0</v>
      </c>
      <c r="O45" s="39">
        <v>2</v>
      </c>
      <c r="P45" s="37">
        <v>1</v>
      </c>
      <c r="Q45" s="40">
        <f t="shared" si="2"/>
        <v>1</v>
      </c>
      <c r="R45" s="40">
        <f t="shared" si="3"/>
        <v>39</v>
      </c>
      <c r="S45" s="37">
        <v>0</v>
      </c>
      <c r="T45" s="38">
        <v>14</v>
      </c>
      <c r="U45" s="41">
        <f t="shared" si="0"/>
        <v>319</v>
      </c>
      <c r="V45" s="42">
        <f t="shared" si="4"/>
        <v>334</v>
      </c>
    </row>
    <row r="46" spans="1:23" ht="15" customHeight="1" x14ac:dyDescent="0.25">
      <c r="A46" s="32">
        <f t="shared" si="5"/>
        <v>33</v>
      </c>
      <c r="B46" s="22" t="s">
        <v>16</v>
      </c>
      <c r="C46" s="23">
        <v>898</v>
      </c>
      <c r="D46" s="24" t="s">
        <v>18</v>
      </c>
      <c r="E46" s="25">
        <v>722</v>
      </c>
      <c r="F46" s="26">
        <v>71</v>
      </c>
      <c r="G46" s="27">
        <v>26</v>
      </c>
      <c r="H46" s="27">
        <v>121</v>
      </c>
      <c r="I46" s="27">
        <v>7</v>
      </c>
      <c r="J46" s="27">
        <v>3</v>
      </c>
      <c r="K46" s="27">
        <v>28</v>
      </c>
      <c r="L46" s="27">
        <v>15</v>
      </c>
      <c r="M46" s="27">
        <v>4</v>
      </c>
      <c r="N46" s="63">
        <v>0</v>
      </c>
      <c r="O46" s="28">
        <v>5</v>
      </c>
      <c r="P46" s="26">
        <v>3</v>
      </c>
      <c r="Q46" s="29">
        <f t="shared" si="2"/>
        <v>3</v>
      </c>
      <c r="R46" s="29">
        <f t="shared" si="3"/>
        <v>32</v>
      </c>
      <c r="S46" s="26">
        <v>0</v>
      </c>
      <c r="T46" s="27">
        <v>19</v>
      </c>
      <c r="U46" s="30">
        <f t="shared" ref="U46:U77" si="6">SUM(F46:O46)</f>
        <v>280</v>
      </c>
      <c r="V46" s="31">
        <f t="shared" si="4"/>
        <v>302</v>
      </c>
      <c r="W46">
        <f>C153</f>
        <v>0</v>
      </c>
    </row>
    <row r="47" spans="1:23" ht="15" customHeight="1" x14ac:dyDescent="0.25">
      <c r="A47" s="32">
        <f t="shared" si="5"/>
        <v>34</v>
      </c>
      <c r="B47" s="33" t="s">
        <v>16</v>
      </c>
      <c r="C47" s="34">
        <v>898</v>
      </c>
      <c r="D47" s="35" t="s">
        <v>19</v>
      </c>
      <c r="E47" s="36">
        <v>722</v>
      </c>
      <c r="F47" s="37">
        <v>63</v>
      </c>
      <c r="G47" s="38">
        <v>42</v>
      </c>
      <c r="H47" s="38">
        <v>135</v>
      </c>
      <c r="I47" s="38">
        <v>7</v>
      </c>
      <c r="J47" s="38">
        <v>6</v>
      </c>
      <c r="K47" s="38">
        <v>19</v>
      </c>
      <c r="L47" s="38">
        <v>14</v>
      </c>
      <c r="M47" s="38">
        <v>6</v>
      </c>
      <c r="N47" s="65">
        <v>0</v>
      </c>
      <c r="O47" s="39">
        <v>2</v>
      </c>
      <c r="P47" s="37">
        <v>0</v>
      </c>
      <c r="Q47" s="40">
        <f t="shared" si="2"/>
        <v>0</v>
      </c>
      <c r="R47" s="40">
        <f t="shared" si="3"/>
        <v>48</v>
      </c>
      <c r="S47" s="37">
        <v>0</v>
      </c>
      <c r="T47" s="38">
        <v>14</v>
      </c>
      <c r="U47" s="41">
        <f t="shared" si="6"/>
        <v>294</v>
      </c>
      <c r="V47" s="42">
        <f t="shared" si="4"/>
        <v>308</v>
      </c>
      <c r="W47">
        <f>W46-W45</f>
        <v>0</v>
      </c>
    </row>
    <row r="48" spans="1:23" ht="15" customHeight="1" x14ac:dyDescent="0.25">
      <c r="A48" s="32">
        <f t="shared" si="5"/>
        <v>35</v>
      </c>
      <c r="B48" s="22" t="s">
        <v>16</v>
      </c>
      <c r="C48" s="23">
        <v>898</v>
      </c>
      <c r="D48" s="24" t="s">
        <v>20</v>
      </c>
      <c r="E48" s="25">
        <v>722</v>
      </c>
      <c r="F48" s="26">
        <v>55</v>
      </c>
      <c r="G48" s="27">
        <v>31</v>
      </c>
      <c r="H48" s="27">
        <v>125</v>
      </c>
      <c r="I48" s="27">
        <v>5</v>
      </c>
      <c r="J48" s="27">
        <v>11</v>
      </c>
      <c r="K48" s="27">
        <v>23</v>
      </c>
      <c r="L48" s="27">
        <v>20</v>
      </c>
      <c r="M48" s="27">
        <v>7</v>
      </c>
      <c r="N48" s="63">
        <v>0</v>
      </c>
      <c r="O48" s="28">
        <v>0</v>
      </c>
      <c r="P48" s="26">
        <v>2</v>
      </c>
      <c r="Q48" s="29">
        <f t="shared" si="2"/>
        <v>2</v>
      </c>
      <c r="R48" s="29">
        <f t="shared" si="3"/>
        <v>44</v>
      </c>
      <c r="S48" s="26">
        <v>0</v>
      </c>
      <c r="T48" s="27">
        <v>16</v>
      </c>
      <c r="U48" s="30">
        <f t="shared" si="6"/>
        <v>277</v>
      </c>
      <c r="V48" s="31">
        <f t="shared" si="4"/>
        <v>295</v>
      </c>
      <c r="W48" s="43" t="e">
        <f>W47*100/W46</f>
        <v>#DIV/0!</v>
      </c>
    </row>
    <row r="49" spans="1:23" ht="15" customHeight="1" x14ac:dyDescent="0.25">
      <c r="A49" s="32">
        <f t="shared" si="5"/>
        <v>36</v>
      </c>
      <c r="B49" s="33" t="s">
        <v>16</v>
      </c>
      <c r="C49" s="34">
        <v>899</v>
      </c>
      <c r="D49" s="35" t="s">
        <v>17</v>
      </c>
      <c r="E49" s="36">
        <v>620</v>
      </c>
      <c r="F49" s="37">
        <v>56</v>
      </c>
      <c r="G49" s="38">
        <v>45</v>
      </c>
      <c r="H49" s="38">
        <v>128</v>
      </c>
      <c r="I49" s="38">
        <v>3</v>
      </c>
      <c r="J49" s="38">
        <v>6</v>
      </c>
      <c r="K49" s="38">
        <v>23</v>
      </c>
      <c r="L49" s="38">
        <v>41</v>
      </c>
      <c r="M49" s="38">
        <v>11</v>
      </c>
      <c r="N49" s="65">
        <v>0</v>
      </c>
      <c r="O49" s="39">
        <v>2</v>
      </c>
      <c r="P49" s="37">
        <v>0</v>
      </c>
      <c r="Q49" s="40">
        <f t="shared" si="2"/>
        <v>0</v>
      </c>
      <c r="R49" s="40">
        <f t="shared" si="3"/>
        <v>51</v>
      </c>
      <c r="S49" s="37">
        <v>0</v>
      </c>
      <c r="T49" s="38">
        <v>12</v>
      </c>
      <c r="U49" s="41">
        <f t="shared" si="6"/>
        <v>315</v>
      </c>
      <c r="V49" s="42">
        <f t="shared" si="4"/>
        <v>327</v>
      </c>
      <c r="W49" s="44" t="e">
        <f>TEXT(W48,"0.00")</f>
        <v>#DIV/0!</v>
      </c>
    </row>
    <row r="50" spans="1:23" ht="15" customHeight="1" x14ac:dyDescent="0.25">
      <c r="A50" s="32">
        <f t="shared" si="5"/>
        <v>37</v>
      </c>
      <c r="B50" s="22" t="s">
        <v>16</v>
      </c>
      <c r="C50" s="23">
        <v>899</v>
      </c>
      <c r="D50" s="24" t="s">
        <v>18</v>
      </c>
      <c r="E50" s="25">
        <v>619</v>
      </c>
      <c r="F50" s="26">
        <v>44</v>
      </c>
      <c r="G50" s="27">
        <v>35</v>
      </c>
      <c r="H50" s="27">
        <v>94</v>
      </c>
      <c r="I50" s="27">
        <v>3</v>
      </c>
      <c r="J50" s="27">
        <v>5</v>
      </c>
      <c r="K50" s="27">
        <v>18</v>
      </c>
      <c r="L50" s="27">
        <v>44</v>
      </c>
      <c r="M50" s="27">
        <v>7</v>
      </c>
      <c r="N50" s="63">
        <v>0</v>
      </c>
      <c r="O50" s="28">
        <v>2</v>
      </c>
      <c r="P50" s="26">
        <v>0</v>
      </c>
      <c r="Q50" s="29">
        <f t="shared" si="2"/>
        <v>0</v>
      </c>
      <c r="R50" s="29">
        <f t="shared" si="3"/>
        <v>40</v>
      </c>
      <c r="S50" s="26">
        <v>0</v>
      </c>
      <c r="T50" s="27">
        <v>14</v>
      </c>
      <c r="U50" s="30">
        <f t="shared" si="6"/>
        <v>252</v>
      </c>
      <c r="V50" s="31">
        <f t="shared" si="4"/>
        <v>266</v>
      </c>
      <c r="W50">
        <f>C157</f>
        <v>0</v>
      </c>
    </row>
    <row r="51" spans="1:23" ht="15" customHeight="1" x14ac:dyDescent="0.25">
      <c r="A51" s="32">
        <f t="shared" si="5"/>
        <v>38</v>
      </c>
      <c r="B51" s="33" t="s">
        <v>16</v>
      </c>
      <c r="C51" s="34">
        <v>899</v>
      </c>
      <c r="D51" s="35" t="s">
        <v>19</v>
      </c>
      <c r="E51" s="36">
        <v>619</v>
      </c>
      <c r="F51" s="37">
        <v>35</v>
      </c>
      <c r="G51" s="38">
        <v>25</v>
      </c>
      <c r="H51" s="38">
        <v>113</v>
      </c>
      <c r="I51" s="38">
        <v>4</v>
      </c>
      <c r="J51" s="38">
        <v>8</v>
      </c>
      <c r="K51" s="38">
        <v>19</v>
      </c>
      <c r="L51" s="38">
        <v>40</v>
      </c>
      <c r="M51" s="38">
        <v>14</v>
      </c>
      <c r="N51" s="65">
        <v>0</v>
      </c>
      <c r="O51" s="39">
        <v>4</v>
      </c>
      <c r="P51" s="37">
        <v>33</v>
      </c>
      <c r="Q51" s="40">
        <f t="shared" si="2"/>
        <v>33</v>
      </c>
      <c r="R51" s="40">
        <f t="shared" si="3"/>
        <v>66</v>
      </c>
      <c r="S51" s="37">
        <v>1</v>
      </c>
      <c r="T51" s="38">
        <v>14</v>
      </c>
      <c r="U51" s="41">
        <f t="shared" si="6"/>
        <v>262</v>
      </c>
      <c r="V51" s="42">
        <f t="shared" si="4"/>
        <v>310</v>
      </c>
      <c r="W51" t="e">
        <f>W50-W49</f>
        <v>#DIV/0!</v>
      </c>
    </row>
    <row r="52" spans="1:23" ht="15" customHeight="1" x14ac:dyDescent="0.25">
      <c r="A52" s="32">
        <f t="shared" si="5"/>
        <v>39</v>
      </c>
      <c r="B52" s="22" t="s">
        <v>16</v>
      </c>
      <c r="C52" s="23">
        <v>900</v>
      </c>
      <c r="D52" s="24" t="s">
        <v>17</v>
      </c>
      <c r="E52" s="25">
        <v>698</v>
      </c>
      <c r="F52" s="26">
        <v>53</v>
      </c>
      <c r="G52" s="27">
        <v>58</v>
      </c>
      <c r="H52" s="27">
        <v>114</v>
      </c>
      <c r="I52" s="27">
        <v>4</v>
      </c>
      <c r="J52" s="27">
        <v>3</v>
      </c>
      <c r="K52" s="27">
        <v>18</v>
      </c>
      <c r="L52" s="27">
        <v>46</v>
      </c>
      <c r="M52" s="27">
        <v>9</v>
      </c>
      <c r="N52" s="63">
        <v>0</v>
      </c>
      <c r="O52" s="28">
        <v>3</v>
      </c>
      <c r="P52" s="26">
        <v>0</v>
      </c>
      <c r="Q52" s="29">
        <f t="shared" si="2"/>
        <v>0</v>
      </c>
      <c r="R52" s="29">
        <f t="shared" si="3"/>
        <v>61</v>
      </c>
      <c r="S52" s="26">
        <v>0</v>
      </c>
      <c r="T52" s="27">
        <v>20</v>
      </c>
      <c r="U52" s="30">
        <f t="shared" si="6"/>
        <v>308</v>
      </c>
      <c r="V52" s="31">
        <f t="shared" si="4"/>
        <v>328</v>
      </c>
      <c r="W52" s="43" t="e">
        <f>W51*100/W50</f>
        <v>#DIV/0!</v>
      </c>
    </row>
    <row r="53" spans="1:23" ht="15" customHeight="1" x14ac:dyDescent="0.25">
      <c r="A53" s="32">
        <f t="shared" si="5"/>
        <v>40</v>
      </c>
      <c r="B53" s="33" t="s">
        <v>16</v>
      </c>
      <c r="C53" s="34">
        <v>900</v>
      </c>
      <c r="D53" s="35" t="s">
        <v>18</v>
      </c>
      <c r="E53" s="36">
        <v>698</v>
      </c>
      <c r="F53" s="37">
        <v>61</v>
      </c>
      <c r="G53" s="38">
        <v>59</v>
      </c>
      <c r="H53" s="38">
        <v>93</v>
      </c>
      <c r="I53" s="38">
        <v>4</v>
      </c>
      <c r="J53" s="38">
        <v>2</v>
      </c>
      <c r="K53" s="38">
        <v>19</v>
      </c>
      <c r="L53" s="38">
        <v>53</v>
      </c>
      <c r="M53" s="38">
        <v>11</v>
      </c>
      <c r="N53" s="65">
        <v>0</v>
      </c>
      <c r="O53" s="39">
        <v>2</v>
      </c>
      <c r="P53" s="37">
        <v>0</v>
      </c>
      <c r="Q53" s="40">
        <f t="shared" si="2"/>
        <v>0</v>
      </c>
      <c r="R53" s="40">
        <f t="shared" si="3"/>
        <v>61</v>
      </c>
      <c r="S53" s="37">
        <v>0</v>
      </c>
      <c r="T53" s="38">
        <v>17</v>
      </c>
      <c r="U53" s="41">
        <f t="shared" si="6"/>
        <v>304</v>
      </c>
      <c r="V53" s="42">
        <f t="shared" si="4"/>
        <v>321</v>
      </c>
      <c r="W53" s="44" t="e">
        <f>TEXT(W52,"0.00")</f>
        <v>#DIV/0!</v>
      </c>
    </row>
    <row r="54" spans="1:23" ht="15" customHeight="1" x14ac:dyDescent="0.25">
      <c r="A54" s="32">
        <f t="shared" si="5"/>
        <v>41</v>
      </c>
      <c r="B54" s="22" t="s">
        <v>16</v>
      </c>
      <c r="C54" s="23">
        <v>901</v>
      </c>
      <c r="D54" s="24" t="s">
        <v>17</v>
      </c>
      <c r="E54" s="25">
        <v>547</v>
      </c>
      <c r="F54" s="26">
        <v>51</v>
      </c>
      <c r="G54" s="27">
        <v>38</v>
      </c>
      <c r="H54" s="27">
        <v>106</v>
      </c>
      <c r="I54" s="27">
        <v>5</v>
      </c>
      <c r="J54" s="27">
        <v>5</v>
      </c>
      <c r="K54" s="27">
        <v>13</v>
      </c>
      <c r="L54" s="27">
        <v>49</v>
      </c>
      <c r="M54" s="27">
        <v>4</v>
      </c>
      <c r="N54" s="63">
        <v>0</v>
      </c>
      <c r="O54" s="28">
        <v>6</v>
      </c>
      <c r="P54" s="26">
        <v>1</v>
      </c>
      <c r="Q54" s="29">
        <f t="shared" si="2"/>
        <v>1</v>
      </c>
      <c r="R54" s="29">
        <f t="shared" si="3"/>
        <v>44</v>
      </c>
      <c r="S54" s="26">
        <v>0</v>
      </c>
      <c r="T54" s="27">
        <v>13</v>
      </c>
      <c r="U54" s="30">
        <f t="shared" si="6"/>
        <v>277</v>
      </c>
      <c r="V54" s="31">
        <f t="shared" si="4"/>
        <v>291</v>
      </c>
    </row>
    <row r="55" spans="1:23" ht="15" customHeight="1" x14ac:dyDescent="0.25">
      <c r="A55" s="32">
        <f t="shared" si="5"/>
        <v>42</v>
      </c>
      <c r="B55" s="33" t="s">
        <v>16</v>
      </c>
      <c r="C55" s="34">
        <v>901</v>
      </c>
      <c r="D55" s="35" t="s">
        <v>18</v>
      </c>
      <c r="E55" s="36">
        <v>547</v>
      </c>
      <c r="F55" s="37">
        <v>64</v>
      </c>
      <c r="G55" s="38">
        <v>35</v>
      </c>
      <c r="H55" s="38">
        <v>81</v>
      </c>
      <c r="I55" s="38">
        <v>4</v>
      </c>
      <c r="J55" s="38">
        <v>3</v>
      </c>
      <c r="K55" s="38">
        <v>12</v>
      </c>
      <c r="L55" s="38">
        <v>65</v>
      </c>
      <c r="M55" s="38">
        <v>6</v>
      </c>
      <c r="N55" s="65">
        <v>0</v>
      </c>
      <c r="O55" s="39">
        <v>4</v>
      </c>
      <c r="P55" s="37">
        <v>0</v>
      </c>
      <c r="Q55" s="40">
        <f t="shared" si="2"/>
        <v>0</v>
      </c>
      <c r="R55" s="40">
        <f t="shared" si="3"/>
        <v>38</v>
      </c>
      <c r="S55" s="37">
        <v>0</v>
      </c>
      <c r="T55" s="38">
        <v>16</v>
      </c>
      <c r="U55" s="41">
        <f t="shared" si="6"/>
        <v>274</v>
      </c>
      <c r="V55" s="42">
        <f t="shared" si="4"/>
        <v>290</v>
      </c>
    </row>
    <row r="56" spans="1:23" ht="15" customHeight="1" x14ac:dyDescent="0.25">
      <c r="A56" s="32">
        <f t="shared" si="5"/>
        <v>43</v>
      </c>
      <c r="B56" s="22" t="s">
        <v>16</v>
      </c>
      <c r="C56" s="23">
        <v>901</v>
      </c>
      <c r="D56" s="24" t="s">
        <v>19</v>
      </c>
      <c r="E56" s="25">
        <v>546</v>
      </c>
      <c r="F56" s="26">
        <v>51</v>
      </c>
      <c r="G56" s="27">
        <v>54</v>
      </c>
      <c r="H56" s="27">
        <v>69</v>
      </c>
      <c r="I56" s="27">
        <v>1</v>
      </c>
      <c r="J56" s="27">
        <v>6</v>
      </c>
      <c r="K56" s="27">
        <v>20</v>
      </c>
      <c r="L56" s="27">
        <v>39</v>
      </c>
      <c r="M56" s="27">
        <v>6</v>
      </c>
      <c r="N56" s="63">
        <v>0</v>
      </c>
      <c r="O56" s="28">
        <v>8</v>
      </c>
      <c r="P56" s="26">
        <v>0</v>
      </c>
      <c r="Q56" s="29">
        <f t="shared" si="2"/>
        <v>0</v>
      </c>
      <c r="R56" s="29">
        <f t="shared" si="3"/>
        <v>60</v>
      </c>
      <c r="S56" s="26">
        <v>0</v>
      </c>
      <c r="T56" s="27">
        <v>14</v>
      </c>
      <c r="U56" s="30">
        <f t="shared" si="6"/>
        <v>254</v>
      </c>
      <c r="V56" s="31">
        <f t="shared" si="4"/>
        <v>268</v>
      </c>
    </row>
    <row r="57" spans="1:23" ht="15" customHeight="1" x14ac:dyDescent="0.25">
      <c r="A57" s="32">
        <f t="shared" si="5"/>
        <v>44</v>
      </c>
      <c r="B57" s="33" t="s">
        <v>16</v>
      </c>
      <c r="C57" s="34">
        <v>902</v>
      </c>
      <c r="D57" s="35" t="s">
        <v>17</v>
      </c>
      <c r="E57" s="36">
        <v>443</v>
      </c>
      <c r="F57" s="37">
        <v>73</v>
      </c>
      <c r="G57" s="38">
        <v>38</v>
      </c>
      <c r="H57" s="38">
        <v>49</v>
      </c>
      <c r="I57" s="38">
        <v>2</v>
      </c>
      <c r="J57" s="38">
        <v>0</v>
      </c>
      <c r="K57" s="38">
        <v>5</v>
      </c>
      <c r="L57" s="38">
        <v>2</v>
      </c>
      <c r="M57" s="38">
        <v>1</v>
      </c>
      <c r="N57" s="65">
        <v>0</v>
      </c>
      <c r="O57" s="39">
        <v>1</v>
      </c>
      <c r="P57" s="37">
        <v>0</v>
      </c>
      <c r="Q57" s="40">
        <f t="shared" si="2"/>
        <v>0</v>
      </c>
      <c r="R57" s="40">
        <f t="shared" si="3"/>
        <v>38</v>
      </c>
      <c r="S57" s="37">
        <v>1</v>
      </c>
      <c r="T57" s="38">
        <v>11</v>
      </c>
      <c r="U57" s="41">
        <f t="shared" si="6"/>
        <v>171</v>
      </c>
      <c r="V57" s="42">
        <f t="shared" si="4"/>
        <v>183</v>
      </c>
    </row>
    <row r="58" spans="1:23" ht="15" customHeight="1" x14ac:dyDescent="0.25">
      <c r="A58" s="32">
        <f t="shared" si="5"/>
        <v>45</v>
      </c>
      <c r="B58" s="22" t="s">
        <v>16</v>
      </c>
      <c r="C58" s="23">
        <v>902</v>
      </c>
      <c r="D58" s="24" t="s">
        <v>18</v>
      </c>
      <c r="E58" s="25">
        <v>443</v>
      </c>
      <c r="F58" s="26">
        <v>56</v>
      </c>
      <c r="G58" s="27">
        <v>27</v>
      </c>
      <c r="H58" s="27">
        <v>47</v>
      </c>
      <c r="I58" s="27">
        <v>3</v>
      </c>
      <c r="J58" s="27">
        <v>1</v>
      </c>
      <c r="K58" s="27">
        <v>3</v>
      </c>
      <c r="L58" s="27">
        <v>3</v>
      </c>
      <c r="M58" s="27">
        <v>1</v>
      </c>
      <c r="N58" s="63">
        <v>0</v>
      </c>
      <c r="O58" s="28">
        <v>1</v>
      </c>
      <c r="P58" s="26">
        <v>0</v>
      </c>
      <c r="Q58" s="29">
        <f t="shared" si="2"/>
        <v>0</v>
      </c>
      <c r="R58" s="29">
        <f t="shared" si="3"/>
        <v>28</v>
      </c>
      <c r="S58" s="26">
        <v>0</v>
      </c>
      <c r="T58" s="27">
        <v>6</v>
      </c>
      <c r="U58" s="30">
        <f t="shared" si="6"/>
        <v>142</v>
      </c>
      <c r="V58" s="31">
        <f t="shared" si="4"/>
        <v>148</v>
      </c>
    </row>
    <row r="59" spans="1:23" ht="15" customHeight="1" x14ac:dyDescent="0.25">
      <c r="A59" s="32">
        <f t="shared" si="5"/>
        <v>46</v>
      </c>
      <c r="B59" s="33" t="s">
        <v>16</v>
      </c>
      <c r="C59" s="34">
        <v>903</v>
      </c>
      <c r="D59" s="35" t="s">
        <v>17</v>
      </c>
      <c r="E59" s="36">
        <v>634</v>
      </c>
      <c r="F59" s="37">
        <v>62</v>
      </c>
      <c r="G59" s="38">
        <v>57</v>
      </c>
      <c r="H59" s="38">
        <v>131</v>
      </c>
      <c r="I59" s="38">
        <v>2</v>
      </c>
      <c r="J59" s="38">
        <v>0</v>
      </c>
      <c r="K59" s="38">
        <v>8</v>
      </c>
      <c r="L59" s="38">
        <v>38</v>
      </c>
      <c r="M59" s="38">
        <v>2</v>
      </c>
      <c r="N59" s="65">
        <v>0</v>
      </c>
      <c r="O59" s="39">
        <v>7</v>
      </c>
      <c r="P59" s="37">
        <v>0</v>
      </c>
      <c r="Q59" s="40">
        <f t="shared" si="2"/>
        <v>0</v>
      </c>
      <c r="R59" s="40">
        <f t="shared" si="3"/>
        <v>57</v>
      </c>
      <c r="S59" s="37">
        <v>0</v>
      </c>
      <c r="T59" s="38">
        <v>11</v>
      </c>
      <c r="U59" s="41">
        <f t="shared" si="6"/>
        <v>307</v>
      </c>
      <c r="V59" s="42">
        <f t="shared" si="4"/>
        <v>318</v>
      </c>
    </row>
    <row r="60" spans="1:23" ht="15" customHeight="1" x14ac:dyDescent="0.25">
      <c r="A60" s="32">
        <f t="shared" si="5"/>
        <v>47</v>
      </c>
      <c r="B60" s="22" t="s">
        <v>16</v>
      </c>
      <c r="C60" s="23">
        <v>903</v>
      </c>
      <c r="D60" s="24" t="s">
        <v>18</v>
      </c>
      <c r="E60" s="25">
        <v>634</v>
      </c>
      <c r="F60" s="26">
        <v>77</v>
      </c>
      <c r="G60" s="27">
        <v>38</v>
      </c>
      <c r="H60" s="27">
        <v>111</v>
      </c>
      <c r="I60" s="27">
        <v>3</v>
      </c>
      <c r="J60" s="27">
        <v>4</v>
      </c>
      <c r="K60" s="27">
        <v>3</v>
      </c>
      <c r="L60" s="27">
        <v>24</v>
      </c>
      <c r="M60" s="27">
        <v>4</v>
      </c>
      <c r="N60" s="63">
        <v>0</v>
      </c>
      <c r="O60" s="28">
        <v>3</v>
      </c>
      <c r="P60" s="26">
        <v>1</v>
      </c>
      <c r="Q60" s="29">
        <f t="shared" si="2"/>
        <v>1</v>
      </c>
      <c r="R60" s="29">
        <f t="shared" si="3"/>
        <v>43</v>
      </c>
      <c r="S60" s="26">
        <v>0</v>
      </c>
      <c r="T60" s="27">
        <v>9</v>
      </c>
      <c r="U60" s="30">
        <f t="shared" si="6"/>
        <v>267</v>
      </c>
      <c r="V60" s="31">
        <f t="shared" si="4"/>
        <v>277</v>
      </c>
    </row>
    <row r="61" spans="1:23" ht="15" customHeight="1" x14ac:dyDescent="0.25">
      <c r="A61" s="32">
        <f t="shared" si="5"/>
        <v>48</v>
      </c>
      <c r="B61" s="33" t="s">
        <v>16</v>
      </c>
      <c r="C61" s="34">
        <v>903</v>
      </c>
      <c r="D61" s="35" t="s">
        <v>19</v>
      </c>
      <c r="E61" s="36">
        <v>634</v>
      </c>
      <c r="F61" s="37">
        <v>54</v>
      </c>
      <c r="G61" s="38">
        <v>43</v>
      </c>
      <c r="H61" s="38">
        <v>116</v>
      </c>
      <c r="I61" s="38">
        <v>2</v>
      </c>
      <c r="J61" s="38">
        <v>5</v>
      </c>
      <c r="K61" s="38">
        <v>6</v>
      </c>
      <c r="L61" s="38">
        <v>21</v>
      </c>
      <c r="M61" s="38">
        <v>5</v>
      </c>
      <c r="N61" s="65">
        <v>0</v>
      </c>
      <c r="O61" s="39">
        <v>2</v>
      </c>
      <c r="P61" s="37">
        <v>0</v>
      </c>
      <c r="Q61" s="40">
        <f t="shared" si="2"/>
        <v>0</v>
      </c>
      <c r="R61" s="40">
        <f t="shared" si="3"/>
        <v>48</v>
      </c>
      <c r="S61" s="37">
        <v>0</v>
      </c>
      <c r="T61" s="38">
        <v>13</v>
      </c>
      <c r="U61" s="41">
        <f t="shared" si="6"/>
        <v>254</v>
      </c>
      <c r="V61" s="42">
        <f t="shared" si="4"/>
        <v>267</v>
      </c>
    </row>
    <row r="62" spans="1:23" ht="15" customHeight="1" x14ac:dyDescent="0.25">
      <c r="A62" s="32">
        <f t="shared" si="5"/>
        <v>49</v>
      </c>
      <c r="B62" s="22" t="s">
        <v>16</v>
      </c>
      <c r="C62" s="23">
        <v>903</v>
      </c>
      <c r="D62" s="24" t="s">
        <v>20</v>
      </c>
      <c r="E62" s="25">
        <v>634</v>
      </c>
      <c r="F62" s="26">
        <v>54</v>
      </c>
      <c r="G62" s="27">
        <v>64</v>
      </c>
      <c r="H62" s="27">
        <v>124</v>
      </c>
      <c r="I62" s="27">
        <v>2</v>
      </c>
      <c r="J62" s="27">
        <v>5</v>
      </c>
      <c r="K62" s="27">
        <v>9</v>
      </c>
      <c r="L62" s="27">
        <v>30</v>
      </c>
      <c r="M62" s="27">
        <v>1</v>
      </c>
      <c r="N62" s="63">
        <v>0</v>
      </c>
      <c r="O62" s="28">
        <v>0</v>
      </c>
      <c r="P62" s="26">
        <v>3</v>
      </c>
      <c r="Q62" s="29">
        <f t="shared" si="2"/>
        <v>3</v>
      </c>
      <c r="R62" s="29">
        <f t="shared" si="3"/>
        <v>72</v>
      </c>
      <c r="S62" s="26">
        <v>0</v>
      </c>
      <c r="T62" s="27">
        <v>14</v>
      </c>
      <c r="U62" s="30">
        <f t="shared" si="6"/>
        <v>289</v>
      </c>
      <c r="V62" s="31">
        <f t="shared" si="4"/>
        <v>306</v>
      </c>
      <c r="W62">
        <f>C169</f>
        <v>0</v>
      </c>
    </row>
    <row r="63" spans="1:23" ht="15" customHeight="1" x14ac:dyDescent="0.25">
      <c r="A63" s="32">
        <f t="shared" si="5"/>
        <v>50</v>
      </c>
      <c r="B63" s="33" t="s">
        <v>16</v>
      </c>
      <c r="C63" s="34">
        <v>904</v>
      </c>
      <c r="D63" s="35" t="s">
        <v>17</v>
      </c>
      <c r="E63" s="36">
        <v>677</v>
      </c>
      <c r="F63" s="37">
        <v>105</v>
      </c>
      <c r="G63" s="38">
        <v>47</v>
      </c>
      <c r="H63" s="38">
        <v>35</v>
      </c>
      <c r="I63" s="38">
        <v>4</v>
      </c>
      <c r="J63" s="38">
        <v>6</v>
      </c>
      <c r="K63" s="38">
        <v>29</v>
      </c>
      <c r="L63" s="38">
        <v>24</v>
      </c>
      <c r="M63" s="38">
        <v>7</v>
      </c>
      <c r="N63" s="65">
        <v>0</v>
      </c>
      <c r="O63" s="39">
        <v>5</v>
      </c>
      <c r="P63" s="37">
        <v>1</v>
      </c>
      <c r="Q63" s="40">
        <f t="shared" si="2"/>
        <v>1</v>
      </c>
      <c r="R63" s="40">
        <f t="shared" si="3"/>
        <v>54</v>
      </c>
      <c r="S63" s="37">
        <v>0</v>
      </c>
      <c r="T63" s="38">
        <v>8</v>
      </c>
      <c r="U63" s="41">
        <f t="shared" si="6"/>
        <v>262</v>
      </c>
      <c r="V63" s="42">
        <f t="shared" si="4"/>
        <v>271</v>
      </c>
      <c r="W63">
        <f>W62-W61</f>
        <v>0</v>
      </c>
    </row>
    <row r="64" spans="1:23" ht="15" customHeight="1" x14ac:dyDescent="0.25">
      <c r="A64" s="32">
        <f t="shared" si="5"/>
        <v>51</v>
      </c>
      <c r="B64" s="22" t="s">
        <v>16</v>
      </c>
      <c r="C64" s="23">
        <v>904</v>
      </c>
      <c r="D64" s="24" t="s">
        <v>18</v>
      </c>
      <c r="E64" s="25">
        <v>677</v>
      </c>
      <c r="F64" s="26">
        <v>75</v>
      </c>
      <c r="G64" s="27">
        <v>49</v>
      </c>
      <c r="H64" s="27">
        <v>34</v>
      </c>
      <c r="I64" s="27">
        <v>2</v>
      </c>
      <c r="J64" s="27">
        <v>5</v>
      </c>
      <c r="K64" s="27">
        <v>45</v>
      </c>
      <c r="L64" s="27">
        <v>32</v>
      </c>
      <c r="M64" s="27">
        <v>12</v>
      </c>
      <c r="N64" s="65">
        <v>0</v>
      </c>
      <c r="O64" s="28">
        <v>4</v>
      </c>
      <c r="P64" s="26">
        <v>0</v>
      </c>
      <c r="Q64" s="29">
        <f t="shared" si="2"/>
        <v>0</v>
      </c>
      <c r="R64" s="29">
        <f t="shared" si="3"/>
        <v>54</v>
      </c>
      <c r="S64" s="26">
        <v>0</v>
      </c>
      <c r="T64" s="27">
        <v>11</v>
      </c>
      <c r="U64" s="30">
        <f t="shared" si="6"/>
        <v>258</v>
      </c>
      <c r="V64" s="31">
        <f t="shared" si="4"/>
        <v>269</v>
      </c>
      <c r="W64" s="43" t="e">
        <f>W63*100/W62</f>
        <v>#DIV/0!</v>
      </c>
    </row>
    <row r="65" spans="1:23" ht="15" customHeight="1" x14ac:dyDescent="0.25">
      <c r="A65" s="32">
        <f t="shared" si="5"/>
        <v>52</v>
      </c>
      <c r="B65" s="33" t="s">
        <v>16</v>
      </c>
      <c r="C65" s="34">
        <v>905</v>
      </c>
      <c r="D65" s="35" t="s">
        <v>17</v>
      </c>
      <c r="E65" s="36">
        <v>592</v>
      </c>
      <c r="F65" s="37">
        <v>43</v>
      </c>
      <c r="G65" s="38">
        <v>42</v>
      </c>
      <c r="H65" s="38">
        <v>90</v>
      </c>
      <c r="I65" s="38">
        <v>4</v>
      </c>
      <c r="J65" s="38">
        <v>7</v>
      </c>
      <c r="K65" s="38">
        <v>12</v>
      </c>
      <c r="L65" s="38">
        <v>18</v>
      </c>
      <c r="M65" s="38">
        <v>7</v>
      </c>
      <c r="N65" s="65">
        <v>0</v>
      </c>
      <c r="O65" s="39">
        <v>5</v>
      </c>
      <c r="P65" s="37">
        <v>0</v>
      </c>
      <c r="Q65" s="40">
        <f t="shared" si="2"/>
        <v>0</v>
      </c>
      <c r="R65" s="40">
        <f t="shared" si="3"/>
        <v>49</v>
      </c>
      <c r="S65" s="37">
        <v>0</v>
      </c>
      <c r="T65" s="38">
        <v>8</v>
      </c>
      <c r="U65" s="41">
        <f t="shared" si="6"/>
        <v>228</v>
      </c>
      <c r="V65" s="42">
        <f t="shared" si="4"/>
        <v>236</v>
      </c>
      <c r="W65" s="44" t="e">
        <f>TEXT(W64,"0.00")</f>
        <v>#DIV/0!</v>
      </c>
    </row>
    <row r="66" spans="1:23" ht="15" customHeight="1" x14ac:dyDescent="0.25">
      <c r="A66" s="32">
        <f t="shared" si="5"/>
        <v>53</v>
      </c>
      <c r="B66" s="22" t="s">
        <v>16</v>
      </c>
      <c r="C66" s="23">
        <v>905</v>
      </c>
      <c r="D66" s="24" t="s">
        <v>18</v>
      </c>
      <c r="E66" s="25">
        <v>592</v>
      </c>
      <c r="F66" s="26">
        <v>44</v>
      </c>
      <c r="G66" s="27">
        <v>68</v>
      </c>
      <c r="H66" s="27">
        <v>50</v>
      </c>
      <c r="I66" s="27">
        <v>4</v>
      </c>
      <c r="J66" s="27">
        <v>10</v>
      </c>
      <c r="K66" s="27">
        <v>10</v>
      </c>
      <c r="L66" s="27">
        <v>19</v>
      </c>
      <c r="M66" s="27">
        <v>3</v>
      </c>
      <c r="N66" s="65">
        <v>0</v>
      </c>
      <c r="O66" s="28">
        <v>4</v>
      </c>
      <c r="P66" s="26">
        <v>0</v>
      </c>
      <c r="Q66" s="29">
        <f t="shared" si="2"/>
        <v>0</v>
      </c>
      <c r="R66" s="29">
        <f t="shared" si="3"/>
        <v>78</v>
      </c>
      <c r="S66" s="26">
        <v>0</v>
      </c>
      <c r="T66" s="27">
        <v>8</v>
      </c>
      <c r="U66" s="30">
        <f t="shared" si="6"/>
        <v>212</v>
      </c>
      <c r="V66" s="31">
        <f t="shared" si="4"/>
        <v>220</v>
      </c>
    </row>
    <row r="67" spans="1:23" ht="15" customHeight="1" x14ac:dyDescent="0.25">
      <c r="A67" s="32">
        <f t="shared" si="5"/>
        <v>54</v>
      </c>
      <c r="B67" s="33" t="s">
        <v>16</v>
      </c>
      <c r="C67" s="34">
        <v>906</v>
      </c>
      <c r="D67" s="35" t="s">
        <v>17</v>
      </c>
      <c r="E67" s="36">
        <v>480</v>
      </c>
      <c r="F67" s="37">
        <v>45</v>
      </c>
      <c r="G67" s="38">
        <v>28</v>
      </c>
      <c r="H67" s="38">
        <v>48</v>
      </c>
      <c r="I67" s="38">
        <v>8</v>
      </c>
      <c r="J67" s="38">
        <v>2</v>
      </c>
      <c r="K67" s="38">
        <v>5</v>
      </c>
      <c r="L67" s="38">
        <v>19</v>
      </c>
      <c r="M67" s="38">
        <v>2</v>
      </c>
      <c r="N67" s="65">
        <v>0</v>
      </c>
      <c r="O67" s="39">
        <v>1</v>
      </c>
      <c r="P67" s="37">
        <v>1</v>
      </c>
      <c r="Q67" s="40">
        <f t="shared" si="2"/>
        <v>1</v>
      </c>
      <c r="R67" s="40">
        <f t="shared" si="3"/>
        <v>31</v>
      </c>
      <c r="S67" s="37">
        <v>0</v>
      </c>
      <c r="T67" s="38">
        <v>11</v>
      </c>
      <c r="U67" s="41">
        <f t="shared" si="6"/>
        <v>158</v>
      </c>
      <c r="V67" s="42">
        <f t="shared" si="4"/>
        <v>170</v>
      </c>
    </row>
    <row r="68" spans="1:23" ht="15" customHeight="1" x14ac:dyDescent="0.25">
      <c r="A68" s="32">
        <f t="shared" si="5"/>
        <v>55</v>
      </c>
      <c r="B68" s="22" t="s">
        <v>16</v>
      </c>
      <c r="C68" s="23">
        <v>906</v>
      </c>
      <c r="D68" s="24" t="s">
        <v>18</v>
      </c>
      <c r="E68" s="25">
        <v>480</v>
      </c>
      <c r="F68" s="26">
        <v>56</v>
      </c>
      <c r="G68" s="27">
        <v>35</v>
      </c>
      <c r="H68" s="27">
        <v>71</v>
      </c>
      <c r="I68" s="27">
        <v>4</v>
      </c>
      <c r="J68" s="27">
        <v>3</v>
      </c>
      <c r="K68" s="27">
        <v>10</v>
      </c>
      <c r="L68" s="27">
        <v>16</v>
      </c>
      <c r="M68" s="27">
        <v>2</v>
      </c>
      <c r="N68" s="65">
        <v>0</v>
      </c>
      <c r="O68" s="28">
        <v>2</v>
      </c>
      <c r="P68" s="26">
        <v>0</v>
      </c>
      <c r="Q68" s="29">
        <f t="shared" si="2"/>
        <v>0</v>
      </c>
      <c r="R68" s="29">
        <f t="shared" si="3"/>
        <v>38</v>
      </c>
      <c r="S68" s="26">
        <v>0</v>
      </c>
      <c r="T68" s="27">
        <v>11</v>
      </c>
      <c r="U68" s="30">
        <f t="shared" si="6"/>
        <v>199</v>
      </c>
      <c r="V68" s="31">
        <f t="shared" si="4"/>
        <v>210</v>
      </c>
      <c r="W68">
        <f>C175</f>
        <v>0</v>
      </c>
    </row>
    <row r="69" spans="1:23" ht="15" customHeight="1" x14ac:dyDescent="0.25">
      <c r="A69" s="32">
        <f t="shared" si="5"/>
        <v>56</v>
      </c>
      <c r="B69" s="33" t="s">
        <v>16</v>
      </c>
      <c r="C69" s="34">
        <v>907</v>
      </c>
      <c r="D69" s="35" t="s">
        <v>17</v>
      </c>
      <c r="E69" s="36">
        <v>191</v>
      </c>
      <c r="F69" s="37">
        <v>20</v>
      </c>
      <c r="G69" s="38">
        <v>42</v>
      </c>
      <c r="H69" s="38">
        <v>38</v>
      </c>
      <c r="I69" s="38">
        <v>3</v>
      </c>
      <c r="J69" s="38">
        <v>2</v>
      </c>
      <c r="K69" s="38">
        <v>1</v>
      </c>
      <c r="L69" s="38">
        <v>15</v>
      </c>
      <c r="M69" s="38">
        <v>1</v>
      </c>
      <c r="N69" s="65">
        <v>0</v>
      </c>
      <c r="O69" s="39">
        <v>0</v>
      </c>
      <c r="P69" s="37">
        <v>1</v>
      </c>
      <c r="Q69" s="40">
        <f t="shared" si="2"/>
        <v>1</v>
      </c>
      <c r="R69" s="40">
        <f t="shared" si="3"/>
        <v>45</v>
      </c>
      <c r="S69" s="37">
        <v>0</v>
      </c>
      <c r="T69" s="38">
        <v>10</v>
      </c>
      <c r="U69" s="41">
        <f t="shared" si="6"/>
        <v>122</v>
      </c>
      <c r="V69" s="42">
        <f t="shared" si="4"/>
        <v>133</v>
      </c>
    </row>
    <row r="70" spans="1:23" ht="15" customHeight="1" x14ac:dyDescent="0.25">
      <c r="A70" s="32">
        <f t="shared" si="5"/>
        <v>57</v>
      </c>
      <c r="B70" s="22" t="s">
        <v>16</v>
      </c>
      <c r="C70" s="23">
        <v>907</v>
      </c>
      <c r="D70" s="24" t="s">
        <v>21</v>
      </c>
      <c r="E70" s="25">
        <v>197</v>
      </c>
      <c r="F70" s="26">
        <v>34</v>
      </c>
      <c r="G70" s="27">
        <v>47</v>
      </c>
      <c r="H70" s="27">
        <v>22</v>
      </c>
      <c r="I70" s="27">
        <v>14</v>
      </c>
      <c r="J70" s="27">
        <v>0</v>
      </c>
      <c r="K70" s="27">
        <v>6</v>
      </c>
      <c r="L70" s="27">
        <v>10</v>
      </c>
      <c r="M70" s="27">
        <v>1</v>
      </c>
      <c r="N70" s="65">
        <v>0</v>
      </c>
      <c r="O70" s="28">
        <v>0</v>
      </c>
      <c r="P70" s="26">
        <v>0</v>
      </c>
      <c r="Q70" s="29">
        <f t="shared" si="2"/>
        <v>0</v>
      </c>
      <c r="R70" s="29">
        <f t="shared" si="3"/>
        <v>47</v>
      </c>
      <c r="S70" s="26">
        <v>0</v>
      </c>
      <c r="T70" s="27">
        <v>3</v>
      </c>
      <c r="U70" s="30">
        <f t="shared" si="6"/>
        <v>134</v>
      </c>
      <c r="V70" s="31">
        <f t="shared" si="4"/>
        <v>137</v>
      </c>
      <c r="W70">
        <f>C177</f>
        <v>0</v>
      </c>
    </row>
    <row r="71" spans="1:23" ht="15" customHeight="1" x14ac:dyDescent="0.25">
      <c r="A71" s="32">
        <f t="shared" si="5"/>
        <v>58</v>
      </c>
      <c r="B71" s="33" t="s">
        <v>16</v>
      </c>
      <c r="C71" s="34">
        <v>908</v>
      </c>
      <c r="D71" s="35" t="s">
        <v>17</v>
      </c>
      <c r="E71" s="36">
        <v>540</v>
      </c>
      <c r="F71" s="37">
        <v>60</v>
      </c>
      <c r="G71" s="38">
        <v>49</v>
      </c>
      <c r="H71" s="38">
        <v>80</v>
      </c>
      <c r="I71" s="38">
        <v>0</v>
      </c>
      <c r="J71" s="38">
        <v>6</v>
      </c>
      <c r="K71" s="38">
        <v>11</v>
      </c>
      <c r="L71" s="38">
        <v>26</v>
      </c>
      <c r="M71" s="38">
        <v>2</v>
      </c>
      <c r="N71" s="65">
        <v>0</v>
      </c>
      <c r="O71" s="39">
        <v>1</v>
      </c>
      <c r="P71" s="37">
        <v>1</v>
      </c>
      <c r="Q71" s="40">
        <f t="shared" si="2"/>
        <v>1</v>
      </c>
      <c r="R71" s="40">
        <f t="shared" si="3"/>
        <v>56</v>
      </c>
      <c r="S71" s="37">
        <v>0</v>
      </c>
      <c r="T71" s="38">
        <v>11</v>
      </c>
      <c r="U71" s="41">
        <f t="shared" si="6"/>
        <v>235</v>
      </c>
      <c r="V71" s="42">
        <f t="shared" si="4"/>
        <v>247</v>
      </c>
      <c r="W71">
        <f>W70-W69</f>
        <v>0</v>
      </c>
    </row>
    <row r="72" spans="1:23" ht="15" customHeight="1" x14ac:dyDescent="0.25">
      <c r="A72" s="32">
        <f t="shared" si="5"/>
        <v>59</v>
      </c>
      <c r="B72" s="22" t="s">
        <v>16</v>
      </c>
      <c r="C72" s="23">
        <v>908</v>
      </c>
      <c r="D72" s="24" t="s">
        <v>18</v>
      </c>
      <c r="E72" s="25">
        <v>540</v>
      </c>
      <c r="F72" s="37">
        <v>56</v>
      </c>
      <c r="G72" s="38">
        <v>54</v>
      </c>
      <c r="H72" s="38">
        <v>70</v>
      </c>
      <c r="I72" s="38">
        <v>2</v>
      </c>
      <c r="J72" s="38">
        <v>1</v>
      </c>
      <c r="K72" s="38">
        <v>10</v>
      </c>
      <c r="L72" s="38">
        <v>37</v>
      </c>
      <c r="M72" s="38">
        <v>2</v>
      </c>
      <c r="N72" s="65">
        <v>0</v>
      </c>
      <c r="O72" s="28">
        <v>4</v>
      </c>
      <c r="P72" s="26">
        <v>1</v>
      </c>
      <c r="Q72" s="29">
        <f t="shared" si="2"/>
        <v>1</v>
      </c>
      <c r="R72" s="29">
        <f t="shared" si="3"/>
        <v>56</v>
      </c>
      <c r="S72" s="26">
        <v>0</v>
      </c>
      <c r="T72" s="27">
        <v>13</v>
      </c>
      <c r="U72" s="30">
        <f t="shared" si="6"/>
        <v>236</v>
      </c>
      <c r="V72" s="31">
        <f t="shared" si="4"/>
        <v>250</v>
      </c>
      <c r="W72" s="43" t="e">
        <f>W71*100/W70</f>
        <v>#DIV/0!</v>
      </c>
    </row>
    <row r="73" spans="1:23" ht="15" customHeight="1" x14ac:dyDescent="0.25">
      <c r="A73" s="32">
        <f t="shared" si="5"/>
        <v>60</v>
      </c>
      <c r="B73" s="33" t="s">
        <v>16</v>
      </c>
      <c r="C73" s="34">
        <v>908</v>
      </c>
      <c r="D73" s="35" t="s">
        <v>19</v>
      </c>
      <c r="E73" s="36">
        <v>539</v>
      </c>
      <c r="F73" s="37">
        <v>40</v>
      </c>
      <c r="G73" s="38">
        <v>64</v>
      </c>
      <c r="H73" s="38">
        <v>94</v>
      </c>
      <c r="I73" s="38">
        <v>1</v>
      </c>
      <c r="J73" s="38">
        <v>2</v>
      </c>
      <c r="K73" s="38">
        <v>14</v>
      </c>
      <c r="L73" s="38">
        <v>22</v>
      </c>
      <c r="M73" s="38">
        <v>1</v>
      </c>
      <c r="N73" s="65">
        <v>0</v>
      </c>
      <c r="O73" s="39">
        <v>1</v>
      </c>
      <c r="P73" s="37">
        <v>0</v>
      </c>
      <c r="Q73" s="40">
        <f t="shared" si="2"/>
        <v>0</v>
      </c>
      <c r="R73" s="40">
        <f t="shared" si="3"/>
        <v>66</v>
      </c>
      <c r="S73" s="37">
        <v>0</v>
      </c>
      <c r="T73" s="38">
        <v>10</v>
      </c>
      <c r="U73" s="41">
        <f t="shared" si="6"/>
        <v>239</v>
      </c>
      <c r="V73" s="42">
        <f t="shared" si="4"/>
        <v>249</v>
      </c>
      <c r="W73" s="44" t="e">
        <f>TEXT(W72,"0.00")</f>
        <v>#DIV/0!</v>
      </c>
    </row>
    <row r="74" spans="1:23" ht="15" customHeight="1" x14ac:dyDescent="0.25">
      <c r="A74" s="32">
        <f t="shared" si="5"/>
        <v>61</v>
      </c>
      <c r="B74" s="22" t="s">
        <v>16</v>
      </c>
      <c r="C74" s="23">
        <v>909</v>
      </c>
      <c r="D74" s="24" t="s">
        <v>17</v>
      </c>
      <c r="E74" s="25">
        <v>638</v>
      </c>
      <c r="F74" s="26">
        <v>65</v>
      </c>
      <c r="G74" s="27">
        <v>88</v>
      </c>
      <c r="H74" s="27">
        <v>103</v>
      </c>
      <c r="I74" s="27">
        <v>4</v>
      </c>
      <c r="J74" s="27">
        <v>0</v>
      </c>
      <c r="K74" s="27">
        <v>26</v>
      </c>
      <c r="L74" s="27">
        <v>38</v>
      </c>
      <c r="M74" s="27">
        <v>6</v>
      </c>
      <c r="N74" s="65">
        <v>0</v>
      </c>
      <c r="O74" s="28">
        <v>2</v>
      </c>
      <c r="P74" s="26">
        <v>0</v>
      </c>
      <c r="Q74" s="29">
        <f t="shared" si="2"/>
        <v>0</v>
      </c>
      <c r="R74" s="29">
        <f t="shared" si="3"/>
        <v>88</v>
      </c>
      <c r="S74" s="26">
        <v>0</v>
      </c>
      <c r="T74" s="27">
        <v>0</v>
      </c>
      <c r="U74" s="30">
        <f t="shared" si="6"/>
        <v>332</v>
      </c>
      <c r="V74" s="31">
        <f t="shared" si="4"/>
        <v>332</v>
      </c>
    </row>
    <row r="75" spans="1:23" ht="15" customHeight="1" x14ac:dyDescent="0.25">
      <c r="A75" s="32">
        <f t="shared" si="5"/>
        <v>62</v>
      </c>
      <c r="B75" s="33" t="s">
        <v>16</v>
      </c>
      <c r="C75" s="34">
        <v>909</v>
      </c>
      <c r="D75" s="35" t="s">
        <v>18</v>
      </c>
      <c r="E75" s="36">
        <v>637</v>
      </c>
      <c r="F75" s="37">
        <v>68</v>
      </c>
      <c r="G75" s="38">
        <v>110</v>
      </c>
      <c r="H75" s="38">
        <v>79</v>
      </c>
      <c r="I75" s="38">
        <v>2</v>
      </c>
      <c r="J75" s="38">
        <v>7</v>
      </c>
      <c r="K75" s="38">
        <v>18</v>
      </c>
      <c r="L75" s="38">
        <v>32</v>
      </c>
      <c r="M75" s="38">
        <v>6</v>
      </c>
      <c r="N75" s="65">
        <v>0</v>
      </c>
      <c r="O75" s="39">
        <v>2</v>
      </c>
      <c r="P75" s="37">
        <v>2</v>
      </c>
      <c r="Q75" s="40">
        <f t="shared" si="2"/>
        <v>2</v>
      </c>
      <c r="R75" s="40">
        <f t="shared" si="3"/>
        <v>119</v>
      </c>
      <c r="S75" s="37">
        <v>0</v>
      </c>
      <c r="T75" s="38">
        <v>16</v>
      </c>
      <c r="U75" s="41">
        <f t="shared" si="6"/>
        <v>324</v>
      </c>
      <c r="V75" s="42">
        <f t="shared" si="4"/>
        <v>342</v>
      </c>
    </row>
    <row r="76" spans="1:23" ht="15" customHeight="1" x14ac:dyDescent="0.25">
      <c r="A76" s="32">
        <f t="shared" si="5"/>
        <v>63</v>
      </c>
      <c r="B76" s="22" t="s">
        <v>16</v>
      </c>
      <c r="C76" s="23">
        <v>910</v>
      </c>
      <c r="D76" s="24" t="s">
        <v>17</v>
      </c>
      <c r="E76" s="25">
        <v>673</v>
      </c>
      <c r="F76" s="26">
        <v>56</v>
      </c>
      <c r="G76" s="27">
        <v>57</v>
      </c>
      <c r="H76" s="27">
        <v>114</v>
      </c>
      <c r="I76" s="27">
        <v>7</v>
      </c>
      <c r="J76" s="27">
        <v>2</v>
      </c>
      <c r="K76" s="27">
        <v>30</v>
      </c>
      <c r="L76" s="27">
        <v>22</v>
      </c>
      <c r="M76" s="27">
        <v>3</v>
      </c>
      <c r="N76" s="65">
        <v>0</v>
      </c>
      <c r="O76" s="28">
        <v>25</v>
      </c>
      <c r="P76" s="26">
        <v>0</v>
      </c>
      <c r="Q76" s="29">
        <f t="shared" si="2"/>
        <v>0</v>
      </c>
      <c r="R76" s="29">
        <f t="shared" si="3"/>
        <v>59</v>
      </c>
      <c r="S76" s="26">
        <v>0</v>
      </c>
      <c r="T76" s="27">
        <v>19</v>
      </c>
      <c r="U76" s="30">
        <f t="shared" si="6"/>
        <v>316</v>
      </c>
      <c r="V76" s="31">
        <f t="shared" si="4"/>
        <v>335</v>
      </c>
    </row>
    <row r="77" spans="1:23" ht="15" customHeight="1" x14ac:dyDescent="0.25">
      <c r="A77" s="32">
        <f t="shared" si="5"/>
        <v>64</v>
      </c>
      <c r="B77" s="33" t="s">
        <v>16</v>
      </c>
      <c r="C77" s="34">
        <v>910</v>
      </c>
      <c r="D77" s="35" t="s">
        <v>18</v>
      </c>
      <c r="E77" s="36">
        <v>673</v>
      </c>
      <c r="F77" s="37">
        <v>55</v>
      </c>
      <c r="G77" s="38">
        <v>58</v>
      </c>
      <c r="H77" s="38">
        <v>133</v>
      </c>
      <c r="I77" s="38">
        <v>4</v>
      </c>
      <c r="J77" s="38">
        <v>4</v>
      </c>
      <c r="K77" s="38">
        <v>21</v>
      </c>
      <c r="L77" s="38">
        <v>17</v>
      </c>
      <c r="M77" s="38">
        <v>4</v>
      </c>
      <c r="N77" s="65">
        <v>0</v>
      </c>
      <c r="O77" s="39">
        <v>19</v>
      </c>
      <c r="P77" s="37">
        <v>1</v>
      </c>
      <c r="Q77" s="40">
        <f t="shared" si="2"/>
        <v>1</v>
      </c>
      <c r="R77" s="40">
        <f t="shared" si="3"/>
        <v>63</v>
      </c>
      <c r="S77" s="37">
        <v>0</v>
      </c>
      <c r="T77" s="38">
        <v>16</v>
      </c>
      <c r="U77" s="41">
        <f t="shared" si="6"/>
        <v>315</v>
      </c>
      <c r="V77" s="42">
        <f t="shared" si="4"/>
        <v>332</v>
      </c>
    </row>
    <row r="78" spans="1:23" ht="15" customHeight="1" x14ac:dyDescent="0.25">
      <c r="A78" s="32">
        <f t="shared" si="5"/>
        <v>65</v>
      </c>
      <c r="B78" s="22" t="s">
        <v>16</v>
      </c>
      <c r="C78" s="23">
        <v>911</v>
      </c>
      <c r="D78" s="24" t="s">
        <v>17</v>
      </c>
      <c r="E78" s="25">
        <v>418</v>
      </c>
      <c r="F78" s="26">
        <v>73</v>
      </c>
      <c r="G78" s="27">
        <v>31</v>
      </c>
      <c r="H78" s="27">
        <v>54</v>
      </c>
      <c r="I78" s="27">
        <v>4</v>
      </c>
      <c r="J78" s="27">
        <v>3</v>
      </c>
      <c r="K78" s="27">
        <v>9</v>
      </c>
      <c r="L78" s="27">
        <v>22</v>
      </c>
      <c r="M78" s="27">
        <v>4</v>
      </c>
      <c r="N78" s="65">
        <v>0</v>
      </c>
      <c r="O78" s="28">
        <v>1</v>
      </c>
      <c r="P78" s="26">
        <v>0</v>
      </c>
      <c r="Q78" s="29">
        <f t="shared" ref="Q78:Q117" si="7">P78</f>
        <v>0</v>
      </c>
      <c r="R78" s="29">
        <f t="shared" ref="R78:R117" si="8">Q78+G78+J78</f>
        <v>34</v>
      </c>
      <c r="S78" s="26">
        <v>0</v>
      </c>
      <c r="T78" s="27">
        <v>6</v>
      </c>
      <c r="U78" s="30">
        <f t="shared" ref="U78:U109" si="9">SUM(F78:O78)</f>
        <v>201</v>
      </c>
      <c r="V78" s="31">
        <f t="shared" ref="V78:V117" si="10">Q78+S78+T78+U78</f>
        <v>207</v>
      </c>
    </row>
    <row r="79" spans="1:23" ht="15" customHeight="1" x14ac:dyDescent="0.25">
      <c r="A79" s="32">
        <f t="shared" si="5"/>
        <v>66</v>
      </c>
      <c r="B79" s="33" t="s">
        <v>16</v>
      </c>
      <c r="C79" s="34">
        <v>911</v>
      </c>
      <c r="D79" s="35" t="s">
        <v>18</v>
      </c>
      <c r="E79" s="36">
        <v>417</v>
      </c>
      <c r="F79" s="37">
        <v>54</v>
      </c>
      <c r="G79" s="38">
        <v>37</v>
      </c>
      <c r="H79" s="38">
        <v>61</v>
      </c>
      <c r="I79" s="38">
        <v>1</v>
      </c>
      <c r="J79" s="38">
        <v>4</v>
      </c>
      <c r="K79" s="38">
        <v>13</v>
      </c>
      <c r="L79" s="38">
        <v>25</v>
      </c>
      <c r="M79" s="38">
        <v>5</v>
      </c>
      <c r="N79" s="65">
        <v>0</v>
      </c>
      <c r="O79" s="39">
        <v>1</v>
      </c>
      <c r="P79" s="37">
        <v>1</v>
      </c>
      <c r="Q79" s="40">
        <f t="shared" si="7"/>
        <v>1</v>
      </c>
      <c r="R79" s="40">
        <f t="shared" si="8"/>
        <v>42</v>
      </c>
      <c r="S79" s="37">
        <v>0</v>
      </c>
      <c r="T79" s="38">
        <v>3</v>
      </c>
      <c r="U79" s="41">
        <f t="shared" si="9"/>
        <v>201</v>
      </c>
      <c r="V79" s="42">
        <f t="shared" si="10"/>
        <v>205</v>
      </c>
    </row>
    <row r="80" spans="1:23" ht="15" customHeight="1" x14ac:dyDescent="0.25">
      <c r="A80" s="32">
        <f t="shared" si="5"/>
        <v>67</v>
      </c>
      <c r="B80" s="22" t="s">
        <v>16</v>
      </c>
      <c r="C80" s="23">
        <v>911</v>
      </c>
      <c r="D80" s="24" t="s">
        <v>21</v>
      </c>
      <c r="E80" s="25">
        <v>365</v>
      </c>
      <c r="F80" s="26">
        <v>53</v>
      </c>
      <c r="G80" s="27">
        <v>18</v>
      </c>
      <c r="H80" s="27">
        <v>31</v>
      </c>
      <c r="I80" s="27">
        <v>1</v>
      </c>
      <c r="J80" s="27">
        <v>1</v>
      </c>
      <c r="K80" s="27">
        <v>4</v>
      </c>
      <c r="L80" s="27">
        <v>17</v>
      </c>
      <c r="M80" s="27">
        <v>1</v>
      </c>
      <c r="N80" s="65">
        <v>0</v>
      </c>
      <c r="O80" s="28">
        <v>3</v>
      </c>
      <c r="P80" s="26">
        <v>0</v>
      </c>
      <c r="Q80" s="29">
        <f t="shared" si="7"/>
        <v>0</v>
      </c>
      <c r="R80" s="29">
        <f t="shared" si="8"/>
        <v>19</v>
      </c>
      <c r="S80" s="26">
        <v>0</v>
      </c>
      <c r="T80" s="27">
        <v>4</v>
      </c>
      <c r="U80" s="30">
        <f t="shared" si="9"/>
        <v>129</v>
      </c>
      <c r="V80" s="31">
        <f t="shared" si="10"/>
        <v>133</v>
      </c>
    </row>
    <row r="81" spans="1:23" ht="15" customHeight="1" x14ac:dyDescent="0.25">
      <c r="A81" s="32">
        <f t="shared" si="5"/>
        <v>68</v>
      </c>
      <c r="B81" s="33" t="s">
        <v>16</v>
      </c>
      <c r="C81" s="34">
        <v>912</v>
      </c>
      <c r="D81" s="35" t="s">
        <v>17</v>
      </c>
      <c r="E81" s="36">
        <v>764</v>
      </c>
      <c r="F81" s="37">
        <v>71</v>
      </c>
      <c r="G81" s="38">
        <v>38</v>
      </c>
      <c r="H81" s="38">
        <v>123</v>
      </c>
      <c r="I81" s="38">
        <v>2</v>
      </c>
      <c r="J81" s="38">
        <v>2</v>
      </c>
      <c r="K81" s="38">
        <v>4</v>
      </c>
      <c r="L81" s="38">
        <v>14</v>
      </c>
      <c r="M81" s="38">
        <v>7</v>
      </c>
      <c r="N81" s="65">
        <v>0</v>
      </c>
      <c r="O81" s="39">
        <v>6</v>
      </c>
      <c r="P81" s="37">
        <v>2</v>
      </c>
      <c r="Q81" s="40">
        <f t="shared" si="7"/>
        <v>2</v>
      </c>
      <c r="R81" s="40">
        <f t="shared" si="8"/>
        <v>42</v>
      </c>
      <c r="S81" s="37">
        <v>1</v>
      </c>
      <c r="T81" s="38">
        <v>11</v>
      </c>
      <c r="U81" s="41">
        <f t="shared" si="9"/>
        <v>267</v>
      </c>
      <c r="V81" s="42">
        <f t="shared" si="10"/>
        <v>281</v>
      </c>
    </row>
    <row r="82" spans="1:23" ht="15" customHeight="1" x14ac:dyDescent="0.25">
      <c r="A82" s="32">
        <f t="shared" si="5"/>
        <v>69</v>
      </c>
      <c r="B82" s="22" t="s">
        <v>16</v>
      </c>
      <c r="C82" s="23">
        <v>912</v>
      </c>
      <c r="D82" s="24" t="s">
        <v>18</v>
      </c>
      <c r="E82" s="25">
        <v>764</v>
      </c>
      <c r="F82" s="37">
        <v>78</v>
      </c>
      <c r="G82" s="38">
        <v>51</v>
      </c>
      <c r="H82" s="38">
        <v>65</v>
      </c>
      <c r="I82" s="38">
        <v>2</v>
      </c>
      <c r="J82" s="38">
        <v>4</v>
      </c>
      <c r="K82" s="38">
        <v>9</v>
      </c>
      <c r="L82" s="38">
        <v>15</v>
      </c>
      <c r="M82" s="38">
        <v>9</v>
      </c>
      <c r="N82" s="65">
        <v>0</v>
      </c>
      <c r="O82" s="28">
        <v>3</v>
      </c>
      <c r="P82" s="26">
        <v>0</v>
      </c>
      <c r="Q82" s="29">
        <f t="shared" si="7"/>
        <v>0</v>
      </c>
      <c r="R82" s="29">
        <f t="shared" si="8"/>
        <v>55</v>
      </c>
      <c r="S82" s="26">
        <v>0</v>
      </c>
      <c r="T82" s="27">
        <v>14</v>
      </c>
      <c r="U82" s="30">
        <f t="shared" si="9"/>
        <v>236</v>
      </c>
      <c r="V82" s="31">
        <f t="shared" si="10"/>
        <v>250</v>
      </c>
      <c r="W82">
        <f>C189</f>
        <v>0</v>
      </c>
    </row>
    <row r="83" spans="1:23" ht="15" customHeight="1" x14ac:dyDescent="0.25">
      <c r="A83" s="32">
        <f t="shared" si="5"/>
        <v>70</v>
      </c>
      <c r="B83" s="33" t="s">
        <v>16</v>
      </c>
      <c r="C83" s="34">
        <v>912</v>
      </c>
      <c r="D83" s="35" t="s">
        <v>19</v>
      </c>
      <c r="E83" s="36">
        <v>763</v>
      </c>
      <c r="F83" s="37">
        <v>105</v>
      </c>
      <c r="G83" s="38">
        <v>55</v>
      </c>
      <c r="H83" s="38">
        <v>85</v>
      </c>
      <c r="I83" s="38">
        <v>3</v>
      </c>
      <c r="J83" s="38">
        <v>4</v>
      </c>
      <c r="K83" s="38">
        <v>3</v>
      </c>
      <c r="L83" s="38">
        <v>14</v>
      </c>
      <c r="M83" s="38">
        <v>6</v>
      </c>
      <c r="N83" s="65">
        <v>0</v>
      </c>
      <c r="O83" s="39">
        <v>3</v>
      </c>
      <c r="P83" s="37">
        <v>1</v>
      </c>
      <c r="Q83" s="40">
        <f t="shared" si="7"/>
        <v>1</v>
      </c>
      <c r="R83" s="40">
        <f t="shared" si="8"/>
        <v>60</v>
      </c>
      <c r="S83" s="37">
        <v>0</v>
      </c>
      <c r="T83" s="38">
        <v>10</v>
      </c>
      <c r="U83" s="41">
        <f t="shared" si="9"/>
        <v>278</v>
      </c>
      <c r="V83" s="42">
        <f t="shared" si="10"/>
        <v>289</v>
      </c>
      <c r="W83">
        <f>W82-W81</f>
        <v>0</v>
      </c>
    </row>
    <row r="84" spans="1:23" ht="15" customHeight="1" x14ac:dyDescent="0.25">
      <c r="A84" s="32">
        <f t="shared" si="5"/>
        <v>71</v>
      </c>
      <c r="B84" s="22" t="s">
        <v>16</v>
      </c>
      <c r="C84" s="23">
        <v>912</v>
      </c>
      <c r="D84" s="24" t="s">
        <v>20</v>
      </c>
      <c r="E84" s="25">
        <v>763</v>
      </c>
      <c r="F84" s="26">
        <v>121</v>
      </c>
      <c r="G84" s="27">
        <v>47</v>
      </c>
      <c r="H84" s="27">
        <v>89</v>
      </c>
      <c r="I84" s="27">
        <v>3</v>
      </c>
      <c r="J84" s="27">
        <v>2</v>
      </c>
      <c r="K84" s="27">
        <v>15</v>
      </c>
      <c r="L84" s="27">
        <v>17</v>
      </c>
      <c r="M84" s="27">
        <v>4</v>
      </c>
      <c r="N84" s="65">
        <v>0</v>
      </c>
      <c r="O84" s="28">
        <v>3</v>
      </c>
      <c r="P84" s="26">
        <v>1</v>
      </c>
      <c r="Q84" s="29">
        <f t="shared" si="7"/>
        <v>1</v>
      </c>
      <c r="R84" s="29">
        <f t="shared" si="8"/>
        <v>50</v>
      </c>
      <c r="S84" s="26">
        <v>0</v>
      </c>
      <c r="T84" s="27">
        <v>12</v>
      </c>
      <c r="U84" s="30">
        <f t="shared" si="9"/>
        <v>301</v>
      </c>
      <c r="V84" s="31">
        <f t="shared" si="10"/>
        <v>314</v>
      </c>
      <c r="W84" s="43" t="e">
        <f>W83*100/W82</f>
        <v>#DIV/0!</v>
      </c>
    </row>
    <row r="85" spans="1:23" ht="15" customHeight="1" x14ac:dyDescent="0.25">
      <c r="A85" s="32">
        <f t="shared" si="5"/>
        <v>72</v>
      </c>
      <c r="B85" s="33" t="s">
        <v>16</v>
      </c>
      <c r="C85" s="34">
        <v>913</v>
      </c>
      <c r="D85" s="35" t="s">
        <v>17</v>
      </c>
      <c r="E85" s="36">
        <v>346</v>
      </c>
      <c r="F85" s="37">
        <v>22</v>
      </c>
      <c r="G85" s="38">
        <v>36</v>
      </c>
      <c r="H85" s="38">
        <v>56</v>
      </c>
      <c r="I85" s="38">
        <v>4</v>
      </c>
      <c r="J85" s="38">
        <v>5</v>
      </c>
      <c r="K85" s="38">
        <v>3</v>
      </c>
      <c r="L85" s="38">
        <v>14</v>
      </c>
      <c r="M85" s="38">
        <v>2</v>
      </c>
      <c r="N85" s="65">
        <v>0</v>
      </c>
      <c r="O85" s="39">
        <v>0</v>
      </c>
      <c r="P85" s="37">
        <v>2</v>
      </c>
      <c r="Q85" s="40">
        <f t="shared" si="7"/>
        <v>2</v>
      </c>
      <c r="R85" s="40">
        <f t="shared" si="8"/>
        <v>43</v>
      </c>
      <c r="S85" s="37">
        <v>0</v>
      </c>
      <c r="T85" s="38">
        <v>2</v>
      </c>
      <c r="U85" s="41">
        <f t="shared" si="9"/>
        <v>142</v>
      </c>
      <c r="V85" s="42">
        <f t="shared" si="10"/>
        <v>146</v>
      </c>
      <c r="W85" s="44" t="e">
        <f>TEXT(W84,"0.00")</f>
        <v>#DIV/0!</v>
      </c>
    </row>
    <row r="86" spans="1:23" ht="15" customHeight="1" x14ac:dyDescent="0.25">
      <c r="A86" s="32">
        <f t="shared" si="5"/>
        <v>73</v>
      </c>
      <c r="B86" s="22" t="s">
        <v>16</v>
      </c>
      <c r="C86" s="23">
        <v>914</v>
      </c>
      <c r="D86" s="24" t="s">
        <v>17</v>
      </c>
      <c r="E86" s="25">
        <v>540</v>
      </c>
      <c r="F86" s="26">
        <v>34</v>
      </c>
      <c r="G86" s="27">
        <v>53</v>
      </c>
      <c r="H86" s="27">
        <v>114</v>
      </c>
      <c r="I86" s="27">
        <v>7</v>
      </c>
      <c r="J86" s="27">
        <v>5</v>
      </c>
      <c r="K86" s="27">
        <v>7</v>
      </c>
      <c r="L86" s="27">
        <v>7</v>
      </c>
      <c r="M86" s="27">
        <v>34</v>
      </c>
      <c r="N86" s="65">
        <v>0</v>
      </c>
      <c r="O86" s="28">
        <v>3</v>
      </c>
      <c r="P86" s="26">
        <v>0</v>
      </c>
      <c r="Q86" s="29">
        <f t="shared" si="7"/>
        <v>0</v>
      </c>
      <c r="R86" s="29">
        <f t="shared" si="8"/>
        <v>58</v>
      </c>
      <c r="S86" s="26">
        <v>0</v>
      </c>
      <c r="T86" s="27">
        <v>13</v>
      </c>
      <c r="U86" s="30">
        <f t="shared" si="9"/>
        <v>264</v>
      </c>
      <c r="V86" s="31">
        <f t="shared" si="10"/>
        <v>277</v>
      </c>
      <c r="W86">
        <f>C193</f>
        <v>0</v>
      </c>
    </row>
    <row r="87" spans="1:23" ht="15" customHeight="1" x14ac:dyDescent="0.25">
      <c r="A87" s="32">
        <f t="shared" si="5"/>
        <v>74</v>
      </c>
      <c r="B87" s="33" t="s">
        <v>16</v>
      </c>
      <c r="C87" s="34">
        <v>914</v>
      </c>
      <c r="D87" s="35" t="s">
        <v>18</v>
      </c>
      <c r="E87" s="36">
        <v>539</v>
      </c>
      <c r="F87" s="37">
        <v>40</v>
      </c>
      <c r="G87" s="38">
        <v>55</v>
      </c>
      <c r="H87" s="38">
        <v>88</v>
      </c>
      <c r="I87" s="38">
        <v>4</v>
      </c>
      <c r="J87" s="38">
        <v>6</v>
      </c>
      <c r="K87" s="38">
        <v>9</v>
      </c>
      <c r="L87" s="38">
        <v>12</v>
      </c>
      <c r="M87" s="38">
        <v>14</v>
      </c>
      <c r="N87" s="65">
        <v>0</v>
      </c>
      <c r="O87" s="39">
        <v>5</v>
      </c>
      <c r="P87" s="37">
        <v>1</v>
      </c>
      <c r="Q87" s="40">
        <f t="shared" si="7"/>
        <v>1</v>
      </c>
      <c r="R87" s="40">
        <f t="shared" si="8"/>
        <v>62</v>
      </c>
      <c r="S87" s="37">
        <v>0</v>
      </c>
      <c r="T87" s="38">
        <v>9</v>
      </c>
      <c r="U87" s="41">
        <f t="shared" si="9"/>
        <v>233</v>
      </c>
      <c r="V87" s="42">
        <f t="shared" si="10"/>
        <v>243</v>
      </c>
      <c r="W87" t="e">
        <f>W86-W85</f>
        <v>#DIV/0!</v>
      </c>
    </row>
    <row r="88" spans="1:23" ht="15" customHeight="1" x14ac:dyDescent="0.25">
      <c r="A88" s="32">
        <f t="shared" si="5"/>
        <v>75</v>
      </c>
      <c r="B88" s="22" t="s">
        <v>16</v>
      </c>
      <c r="C88" s="23">
        <v>914</v>
      </c>
      <c r="D88" s="24" t="s">
        <v>21</v>
      </c>
      <c r="E88" s="25">
        <v>617</v>
      </c>
      <c r="F88" s="26">
        <v>39</v>
      </c>
      <c r="G88" s="27">
        <v>27</v>
      </c>
      <c r="H88" s="27">
        <v>122</v>
      </c>
      <c r="I88" s="27">
        <v>13</v>
      </c>
      <c r="J88" s="27">
        <v>3</v>
      </c>
      <c r="K88" s="27">
        <v>3</v>
      </c>
      <c r="L88" s="27">
        <v>40</v>
      </c>
      <c r="M88" s="27">
        <v>7</v>
      </c>
      <c r="N88" s="65">
        <v>0</v>
      </c>
      <c r="O88" s="28">
        <v>4</v>
      </c>
      <c r="P88" s="26">
        <v>0</v>
      </c>
      <c r="Q88" s="29">
        <f t="shared" si="7"/>
        <v>0</v>
      </c>
      <c r="R88" s="29">
        <f t="shared" si="8"/>
        <v>30</v>
      </c>
      <c r="S88" s="26">
        <v>0</v>
      </c>
      <c r="T88" s="27">
        <v>9</v>
      </c>
      <c r="U88" s="30">
        <f t="shared" si="9"/>
        <v>258</v>
      </c>
      <c r="V88" s="31">
        <f t="shared" si="10"/>
        <v>267</v>
      </c>
      <c r="W88" s="43" t="e">
        <f>W87*100/W86</f>
        <v>#DIV/0!</v>
      </c>
    </row>
    <row r="89" spans="1:23" ht="15" customHeight="1" x14ac:dyDescent="0.25">
      <c r="A89" s="32">
        <f t="shared" si="5"/>
        <v>76</v>
      </c>
      <c r="B89" s="33" t="s">
        <v>16</v>
      </c>
      <c r="C89" s="34">
        <v>914</v>
      </c>
      <c r="D89" s="35" t="s">
        <v>19</v>
      </c>
      <c r="E89" s="36">
        <v>539</v>
      </c>
      <c r="F89" s="37">
        <v>31</v>
      </c>
      <c r="G89" s="38">
        <v>53</v>
      </c>
      <c r="H89" s="38">
        <v>99</v>
      </c>
      <c r="I89" s="38">
        <v>9</v>
      </c>
      <c r="J89" s="38">
        <v>5</v>
      </c>
      <c r="K89" s="38">
        <v>9</v>
      </c>
      <c r="L89" s="38">
        <v>14</v>
      </c>
      <c r="M89" s="38">
        <v>22</v>
      </c>
      <c r="N89" s="65">
        <v>0</v>
      </c>
      <c r="O89" s="39">
        <v>5</v>
      </c>
      <c r="P89" s="37">
        <v>0</v>
      </c>
      <c r="Q89" s="40">
        <f t="shared" si="7"/>
        <v>0</v>
      </c>
      <c r="R89" s="40">
        <f t="shared" si="8"/>
        <v>58</v>
      </c>
      <c r="S89" s="37">
        <v>0</v>
      </c>
      <c r="T89" s="38">
        <v>14</v>
      </c>
      <c r="U89" s="41">
        <f t="shared" si="9"/>
        <v>247</v>
      </c>
      <c r="V89" s="42">
        <f t="shared" si="10"/>
        <v>261</v>
      </c>
      <c r="W89" s="44" t="e">
        <f>TEXT(W88,"0.00")</f>
        <v>#DIV/0!</v>
      </c>
    </row>
    <row r="90" spans="1:23" ht="15" customHeight="1" x14ac:dyDescent="0.25">
      <c r="A90" s="32">
        <f t="shared" si="5"/>
        <v>77</v>
      </c>
      <c r="B90" s="22" t="s">
        <v>16</v>
      </c>
      <c r="C90" s="23">
        <v>915</v>
      </c>
      <c r="D90" s="24" t="s">
        <v>17</v>
      </c>
      <c r="E90" s="25">
        <v>506</v>
      </c>
      <c r="F90" s="26">
        <v>45</v>
      </c>
      <c r="G90" s="27">
        <v>56</v>
      </c>
      <c r="H90" s="27">
        <v>78</v>
      </c>
      <c r="I90" s="27">
        <v>14</v>
      </c>
      <c r="J90" s="27">
        <v>2</v>
      </c>
      <c r="K90" s="27">
        <v>13</v>
      </c>
      <c r="L90" s="27">
        <v>8</v>
      </c>
      <c r="M90" s="27">
        <v>8</v>
      </c>
      <c r="N90" s="65">
        <v>0</v>
      </c>
      <c r="O90" s="28">
        <v>13</v>
      </c>
      <c r="P90" s="26">
        <v>1</v>
      </c>
      <c r="Q90" s="29">
        <f t="shared" si="7"/>
        <v>1</v>
      </c>
      <c r="R90" s="29">
        <f t="shared" si="8"/>
        <v>59</v>
      </c>
      <c r="S90" s="26">
        <v>0</v>
      </c>
      <c r="T90" s="27">
        <v>13</v>
      </c>
      <c r="U90" s="30">
        <f t="shared" si="9"/>
        <v>237</v>
      </c>
      <c r="V90" s="31">
        <f t="shared" si="10"/>
        <v>251</v>
      </c>
    </row>
    <row r="91" spans="1:23" ht="15" customHeight="1" x14ac:dyDescent="0.25">
      <c r="A91" s="32">
        <f t="shared" si="5"/>
        <v>78</v>
      </c>
      <c r="B91" s="33" t="s">
        <v>16</v>
      </c>
      <c r="C91" s="34">
        <v>915</v>
      </c>
      <c r="D91" s="35" t="s">
        <v>18</v>
      </c>
      <c r="E91" s="36">
        <v>505</v>
      </c>
      <c r="F91" s="37">
        <v>40</v>
      </c>
      <c r="G91" s="38">
        <v>39</v>
      </c>
      <c r="H91" s="38">
        <v>63</v>
      </c>
      <c r="I91" s="38">
        <v>11</v>
      </c>
      <c r="J91" s="38">
        <v>4</v>
      </c>
      <c r="K91" s="38">
        <v>5</v>
      </c>
      <c r="L91" s="38">
        <v>14</v>
      </c>
      <c r="M91" s="38">
        <v>7</v>
      </c>
      <c r="N91" s="65">
        <v>0</v>
      </c>
      <c r="O91" s="39">
        <v>3</v>
      </c>
      <c r="P91" s="37">
        <v>3</v>
      </c>
      <c r="Q91" s="40">
        <f t="shared" si="7"/>
        <v>3</v>
      </c>
      <c r="R91" s="40">
        <f t="shared" si="8"/>
        <v>46</v>
      </c>
      <c r="S91" s="37">
        <v>0</v>
      </c>
      <c r="T91" s="38">
        <v>12</v>
      </c>
      <c r="U91" s="41">
        <f t="shared" si="9"/>
        <v>186</v>
      </c>
      <c r="V91" s="42">
        <f t="shared" si="10"/>
        <v>201</v>
      </c>
    </row>
    <row r="92" spans="1:23" ht="15" customHeight="1" x14ac:dyDescent="0.25">
      <c r="A92" s="32">
        <f t="shared" si="5"/>
        <v>79</v>
      </c>
      <c r="B92" s="22" t="s">
        <v>16</v>
      </c>
      <c r="C92" s="23">
        <v>916</v>
      </c>
      <c r="D92" s="24" t="s">
        <v>17</v>
      </c>
      <c r="E92" s="25">
        <v>569</v>
      </c>
      <c r="F92" s="26">
        <v>61</v>
      </c>
      <c r="G92" s="27">
        <v>74</v>
      </c>
      <c r="H92" s="27">
        <v>65</v>
      </c>
      <c r="I92" s="27">
        <v>9</v>
      </c>
      <c r="J92" s="27">
        <v>6</v>
      </c>
      <c r="K92" s="27">
        <v>13</v>
      </c>
      <c r="L92" s="27">
        <v>9</v>
      </c>
      <c r="M92" s="27">
        <v>5</v>
      </c>
      <c r="N92" s="65">
        <v>0</v>
      </c>
      <c r="O92" s="28">
        <v>2</v>
      </c>
      <c r="P92" s="26">
        <v>0</v>
      </c>
      <c r="Q92" s="29">
        <f t="shared" si="7"/>
        <v>0</v>
      </c>
      <c r="R92" s="29">
        <f t="shared" si="8"/>
        <v>80</v>
      </c>
      <c r="S92" s="26">
        <v>0</v>
      </c>
      <c r="T92" s="27">
        <v>11</v>
      </c>
      <c r="U92" s="30">
        <f t="shared" si="9"/>
        <v>244</v>
      </c>
      <c r="V92" s="31">
        <f t="shared" si="10"/>
        <v>255</v>
      </c>
    </row>
    <row r="93" spans="1:23" ht="15" customHeight="1" x14ac:dyDescent="0.25">
      <c r="A93" s="32">
        <f t="shared" si="5"/>
        <v>80</v>
      </c>
      <c r="B93" s="33" t="s">
        <v>16</v>
      </c>
      <c r="C93" s="34">
        <v>916</v>
      </c>
      <c r="D93" s="35" t="s">
        <v>18</v>
      </c>
      <c r="E93" s="36">
        <v>568</v>
      </c>
      <c r="F93" s="37">
        <v>84</v>
      </c>
      <c r="G93" s="38">
        <v>66</v>
      </c>
      <c r="H93" s="38">
        <v>70</v>
      </c>
      <c r="I93" s="38">
        <v>12</v>
      </c>
      <c r="J93" s="38">
        <v>7</v>
      </c>
      <c r="K93" s="38">
        <v>11</v>
      </c>
      <c r="L93" s="38">
        <v>11</v>
      </c>
      <c r="M93" s="38">
        <v>8</v>
      </c>
      <c r="N93" s="65">
        <v>0</v>
      </c>
      <c r="O93" s="39">
        <v>1</v>
      </c>
      <c r="P93" s="37">
        <v>2</v>
      </c>
      <c r="Q93" s="40">
        <f t="shared" si="7"/>
        <v>2</v>
      </c>
      <c r="R93" s="40">
        <f t="shared" si="8"/>
        <v>75</v>
      </c>
      <c r="S93" s="37">
        <v>0</v>
      </c>
      <c r="T93" s="38">
        <v>13</v>
      </c>
      <c r="U93" s="41">
        <f t="shared" si="9"/>
        <v>270</v>
      </c>
      <c r="V93" s="42">
        <f t="shared" si="10"/>
        <v>285</v>
      </c>
    </row>
    <row r="94" spans="1:23" ht="15" customHeight="1" x14ac:dyDescent="0.25">
      <c r="A94" s="32">
        <f t="shared" si="5"/>
        <v>81</v>
      </c>
      <c r="B94" s="22" t="s">
        <v>16</v>
      </c>
      <c r="C94" s="23">
        <v>916</v>
      </c>
      <c r="D94" s="24" t="s">
        <v>21</v>
      </c>
      <c r="E94" s="25">
        <v>290</v>
      </c>
      <c r="F94" s="26">
        <v>43</v>
      </c>
      <c r="G94" s="27">
        <v>39</v>
      </c>
      <c r="H94" s="27">
        <v>30</v>
      </c>
      <c r="I94" s="27">
        <v>3</v>
      </c>
      <c r="J94" s="27">
        <v>1</v>
      </c>
      <c r="K94" s="27">
        <v>7</v>
      </c>
      <c r="L94" s="27">
        <v>13</v>
      </c>
      <c r="M94" s="27">
        <v>2</v>
      </c>
      <c r="N94" s="65">
        <v>0</v>
      </c>
      <c r="O94" s="28">
        <v>1</v>
      </c>
      <c r="P94" s="26">
        <v>0</v>
      </c>
      <c r="Q94" s="29">
        <f t="shared" si="7"/>
        <v>0</v>
      </c>
      <c r="R94" s="29">
        <f t="shared" si="8"/>
        <v>40</v>
      </c>
      <c r="S94" s="26">
        <v>0</v>
      </c>
      <c r="T94" s="27">
        <v>4</v>
      </c>
      <c r="U94" s="30">
        <f t="shared" si="9"/>
        <v>139</v>
      </c>
      <c r="V94" s="31">
        <f t="shared" si="10"/>
        <v>143</v>
      </c>
    </row>
    <row r="95" spans="1:23" ht="15" customHeight="1" x14ac:dyDescent="0.25">
      <c r="A95" s="32">
        <f t="shared" si="5"/>
        <v>82</v>
      </c>
      <c r="B95" s="33" t="s">
        <v>16</v>
      </c>
      <c r="C95" s="34">
        <v>917</v>
      </c>
      <c r="D95" s="35" t="s">
        <v>17</v>
      </c>
      <c r="E95" s="36">
        <v>407</v>
      </c>
      <c r="F95" s="37">
        <v>28</v>
      </c>
      <c r="G95" s="38">
        <v>35</v>
      </c>
      <c r="H95" s="38">
        <v>46</v>
      </c>
      <c r="I95" s="38">
        <v>12</v>
      </c>
      <c r="J95" s="38">
        <v>5</v>
      </c>
      <c r="K95" s="38">
        <v>3</v>
      </c>
      <c r="L95" s="38">
        <v>25</v>
      </c>
      <c r="M95" s="38">
        <v>2</v>
      </c>
      <c r="N95" s="65">
        <v>0</v>
      </c>
      <c r="O95" s="39">
        <v>1</v>
      </c>
      <c r="P95" s="37">
        <v>0</v>
      </c>
      <c r="Q95" s="40">
        <f t="shared" si="7"/>
        <v>0</v>
      </c>
      <c r="R95" s="40">
        <f t="shared" si="8"/>
        <v>40</v>
      </c>
      <c r="S95" s="37">
        <v>0</v>
      </c>
      <c r="T95" s="38">
        <v>13</v>
      </c>
      <c r="U95" s="41">
        <f t="shared" si="9"/>
        <v>157</v>
      </c>
      <c r="V95" s="42">
        <f t="shared" si="10"/>
        <v>170</v>
      </c>
    </row>
    <row r="96" spans="1:23" ht="15" customHeight="1" x14ac:dyDescent="0.25">
      <c r="A96" s="32">
        <f t="shared" si="5"/>
        <v>83</v>
      </c>
      <c r="B96" s="22" t="s">
        <v>16</v>
      </c>
      <c r="C96" s="23">
        <v>917</v>
      </c>
      <c r="D96" s="24" t="s">
        <v>18</v>
      </c>
      <c r="E96" s="25">
        <v>407</v>
      </c>
      <c r="F96" s="26">
        <v>25</v>
      </c>
      <c r="G96" s="27">
        <v>49</v>
      </c>
      <c r="H96" s="27">
        <v>51</v>
      </c>
      <c r="I96" s="27">
        <v>10</v>
      </c>
      <c r="J96" s="27">
        <v>3</v>
      </c>
      <c r="K96" s="27">
        <v>1</v>
      </c>
      <c r="L96" s="27">
        <v>13</v>
      </c>
      <c r="M96" s="27">
        <v>7</v>
      </c>
      <c r="N96" s="65">
        <v>0</v>
      </c>
      <c r="O96" s="28">
        <v>1</v>
      </c>
      <c r="P96" s="26">
        <v>1</v>
      </c>
      <c r="Q96" s="29">
        <f t="shared" si="7"/>
        <v>1</v>
      </c>
      <c r="R96" s="29">
        <f t="shared" si="8"/>
        <v>53</v>
      </c>
      <c r="S96" s="26">
        <v>0</v>
      </c>
      <c r="T96" s="27">
        <v>16</v>
      </c>
      <c r="U96" s="30">
        <f t="shared" si="9"/>
        <v>160</v>
      </c>
      <c r="V96" s="31">
        <f t="shared" si="10"/>
        <v>177</v>
      </c>
    </row>
    <row r="97" spans="1:23" ht="15" customHeight="1" x14ac:dyDescent="0.25">
      <c r="A97" s="32">
        <f t="shared" si="5"/>
        <v>84</v>
      </c>
      <c r="B97" s="33" t="s">
        <v>16</v>
      </c>
      <c r="C97" s="34">
        <v>918</v>
      </c>
      <c r="D97" s="35" t="s">
        <v>17</v>
      </c>
      <c r="E97" s="36">
        <v>539</v>
      </c>
      <c r="F97" s="37">
        <v>40</v>
      </c>
      <c r="G97" s="38">
        <v>32</v>
      </c>
      <c r="H97" s="38">
        <v>79</v>
      </c>
      <c r="I97" s="38">
        <v>21</v>
      </c>
      <c r="J97" s="38">
        <v>5</v>
      </c>
      <c r="K97" s="38">
        <v>12</v>
      </c>
      <c r="L97" s="38">
        <v>40</v>
      </c>
      <c r="M97" s="38">
        <v>6</v>
      </c>
      <c r="N97" s="65">
        <v>0</v>
      </c>
      <c r="O97" s="39">
        <v>0</v>
      </c>
      <c r="P97" s="37">
        <v>1</v>
      </c>
      <c r="Q97" s="40">
        <f t="shared" si="7"/>
        <v>1</v>
      </c>
      <c r="R97" s="40">
        <f t="shared" si="8"/>
        <v>38</v>
      </c>
      <c r="S97" s="37">
        <v>0</v>
      </c>
      <c r="T97" s="38">
        <v>17</v>
      </c>
      <c r="U97" s="41">
        <f t="shared" si="9"/>
        <v>235</v>
      </c>
      <c r="V97" s="42">
        <f t="shared" si="10"/>
        <v>253</v>
      </c>
    </row>
    <row r="98" spans="1:23" ht="15" customHeight="1" x14ac:dyDescent="0.25">
      <c r="A98" s="32">
        <f t="shared" ref="A98:A117" si="11">A97+1</f>
        <v>85</v>
      </c>
      <c r="B98" s="22" t="s">
        <v>16</v>
      </c>
      <c r="C98" s="23">
        <v>919</v>
      </c>
      <c r="D98" s="24" t="s">
        <v>17</v>
      </c>
      <c r="E98" s="25">
        <v>699</v>
      </c>
      <c r="F98" s="26">
        <v>36</v>
      </c>
      <c r="G98" s="27">
        <v>62</v>
      </c>
      <c r="H98" s="27">
        <v>126</v>
      </c>
      <c r="I98" s="27">
        <v>5</v>
      </c>
      <c r="J98" s="27">
        <v>12</v>
      </c>
      <c r="K98" s="27">
        <v>84</v>
      </c>
      <c r="L98" s="27">
        <v>16</v>
      </c>
      <c r="M98" s="27">
        <v>3</v>
      </c>
      <c r="N98" s="65">
        <v>0</v>
      </c>
      <c r="O98" s="28">
        <v>1</v>
      </c>
      <c r="P98" s="26">
        <v>4</v>
      </c>
      <c r="Q98" s="29">
        <f t="shared" si="7"/>
        <v>4</v>
      </c>
      <c r="R98" s="29">
        <f t="shared" si="8"/>
        <v>78</v>
      </c>
      <c r="S98" s="26">
        <v>0</v>
      </c>
      <c r="T98" s="27">
        <v>13</v>
      </c>
      <c r="U98" s="30">
        <f t="shared" si="9"/>
        <v>345</v>
      </c>
      <c r="V98" s="31">
        <f t="shared" si="10"/>
        <v>362</v>
      </c>
      <c r="W98">
        <f>C205</f>
        <v>0</v>
      </c>
    </row>
    <row r="99" spans="1:23" ht="15" customHeight="1" x14ac:dyDescent="0.25">
      <c r="A99" s="32">
        <f t="shared" si="11"/>
        <v>86</v>
      </c>
      <c r="B99" s="33" t="s">
        <v>16</v>
      </c>
      <c r="C99" s="34">
        <v>919</v>
      </c>
      <c r="D99" s="35" t="s">
        <v>18</v>
      </c>
      <c r="E99" s="36">
        <v>699</v>
      </c>
      <c r="F99" s="37">
        <v>39</v>
      </c>
      <c r="G99" s="38">
        <v>54</v>
      </c>
      <c r="H99" s="38">
        <v>143</v>
      </c>
      <c r="I99" s="38">
        <v>4</v>
      </c>
      <c r="J99" s="38">
        <v>3</v>
      </c>
      <c r="K99" s="38">
        <v>62</v>
      </c>
      <c r="L99" s="38">
        <v>15</v>
      </c>
      <c r="M99" s="38">
        <v>12</v>
      </c>
      <c r="N99" s="65">
        <v>0</v>
      </c>
      <c r="O99" s="39">
        <v>2</v>
      </c>
      <c r="P99" s="37">
        <v>0</v>
      </c>
      <c r="Q99" s="40">
        <f t="shared" si="7"/>
        <v>0</v>
      </c>
      <c r="R99" s="40">
        <f t="shared" si="8"/>
        <v>57</v>
      </c>
      <c r="S99" s="37">
        <v>0</v>
      </c>
      <c r="T99" s="38">
        <v>11</v>
      </c>
      <c r="U99" s="41">
        <f t="shared" si="9"/>
        <v>334</v>
      </c>
      <c r="V99" s="42">
        <f t="shared" si="10"/>
        <v>345</v>
      </c>
      <c r="W99">
        <f>W98-W97</f>
        <v>0</v>
      </c>
    </row>
    <row r="100" spans="1:23" ht="15" customHeight="1" x14ac:dyDescent="0.25">
      <c r="A100" s="32">
        <f t="shared" si="11"/>
        <v>87</v>
      </c>
      <c r="B100" s="22" t="s">
        <v>16</v>
      </c>
      <c r="C100" s="23">
        <v>920</v>
      </c>
      <c r="D100" s="24" t="s">
        <v>17</v>
      </c>
      <c r="E100" s="25">
        <v>445</v>
      </c>
      <c r="F100" s="26">
        <v>24</v>
      </c>
      <c r="G100" s="27">
        <v>60</v>
      </c>
      <c r="H100" s="27">
        <v>140</v>
      </c>
      <c r="I100" s="27">
        <v>2</v>
      </c>
      <c r="J100" s="27">
        <v>5</v>
      </c>
      <c r="K100" s="27">
        <v>3</v>
      </c>
      <c r="L100" s="27">
        <v>16</v>
      </c>
      <c r="M100" s="27">
        <v>1</v>
      </c>
      <c r="N100" s="65">
        <v>0</v>
      </c>
      <c r="O100" s="28">
        <v>1</v>
      </c>
      <c r="P100" s="26">
        <v>0</v>
      </c>
      <c r="Q100" s="29">
        <f t="shared" si="7"/>
        <v>0</v>
      </c>
      <c r="R100" s="29">
        <f t="shared" si="8"/>
        <v>65</v>
      </c>
      <c r="S100" s="26">
        <v>0</v>
      </c>
      <c r="T100" s="27">
        <v>13</v>
      </c>
      <c r="U100" s="30">
        <f t="shared" si="9"/>
        <v>252</v>
      </c>
      <c r="V100" s="31">
        <f t="shared" si="10"/>
        <v>265</v>
      </c>
      <c r="W100" s="43" t="e">
        <f>W99*100/W98</f>
        <v>#DIV/0!</v>
      </c>
    </row>
    <row r="101" spans="1:23" ht="15" customHeight="1" x14ac:dyDescent="0.25">
      <c r="A101" s="32">
        <f t="shared" si="11"/>
        <v>88</v>
      </c>
      <c r="B101" s="33" t="s">
        <v>16</v>
      </c>
      <c r="C101" s="34">
        <v>920</v>
      </c>
      <c r="D101" s="35" t="s">
        <v>18</v>
      </c>
      <c r="E101" s="36">
        <v>445</v>
      </c>
      <c r="F101" s="37">
        <v>37</v>
      </c>
      <c r="G101" s="38">
        <v>59</v>
      </c>
      <c r="H101" s="38">
        <v>112</v>
      </c>
      <c r="I101" s="38">
        <v>5</v>
      </c>
      <c r="J101" s="38">
        <v>3</v>
      </c>
      <c r="K101" s="38">
        <v>1</v>
      </c>
      <c r="L101" s="38">
        <v>11</v>
      </c>
      <c r="M101" s="38">
        <v>0</v>
      </c>
      <c r="N101" s="65">
        <v>0</v>
      </c>
      <c r="O101" s="39">
        <v>2</v>
      </c>
      <c r="P101" s="37">
        <v>1</v>
      </c>
      <c r="Q101" s="40">
        <f t="shared" si="7"/>
        <v>1</v>
      </c>
      <c r="R101" s="40">
        <f t="shared" si="8"/>
        <v>63</v>
      </c>
      <c r="S101" s="37">
        <v>0</v>
      </c>
      <c r="T101" s="38">
        <v>13</v>
      </c>
      <c r="U101" s="41">
        <f t="shared" si="9"/>
        <v>230</v>
      </c>
      <c r="V101" s="42">
        <f t="shared" si="10"/>
        <v>244</v>
      </c>
      <c r="W101" s="44" t="e">
        <f>TEXT(W100,"0.00")</f>
        <v>#DIV/0!</v>
      </c>
    </row>
    <row r="102" spans="1:23" ht="15" customHeight="1" x14ac:dyDescent="0.25">
      <c r="A102" s="32">
        <f t="shared" si="11"/>
        <v>89</v>
      </c>
      <c r="B102" s="22" t="s">
        <v>16</v>
      </c>
      <c r="C102" s="23">
        <v>921</v>
      </c>
      <c r="D102" s="24" t="s">
        <v>17</v>
      </c>
      <c r="E102" s="25">
        <v>237</v>
      </c>
      <c r="F102" s="26">
        <v>11</v>
      </c>
      <c r="G102" s="27">
        <v>42</v>
      </c>
      <c r="H102" s="27">
        <v>62</v>
      </c>
      <c r="I102" s="27">
        <v>7</v>
      </c>
      <c r="J102" s="27">
        <v>0</v>
      </c>
      <c r="K102" s="27">
        <v>0</v>
      </c>
      <c r="L102" s="27">
        <v>7</v>
      </c>
      <c r="M102" s="27">
        <v>0</v>
      </c>
      <c r="N102" s="65">
        <v>0</v>
      </c>
      <c r="O102" s="28">
        <v>0</v>
      </c>
      <c r="P102" s="26">
        <v>0</v>
      </c>
      <c r="Q102" s="29">
        <f t="shared" si="7"/>
        <v>0</v>
      </c>
      <c r="R102" s="29">
        <f t="shared" si="8"/>
        <v>42</v>
      </c>
      <c r="S102" s="26">
        <v>0</v>
      </c>
      <c r="T102" s="27">
        <v>4</v>
      </c>
      <c r="U102" s="30">
        <f t="shared" si="9"/>
        <v>129</v>
      </c>
      <c r="V102" s="31">
        <f t="shared" si="10"/>
        <v>133</v>
      </c>
    </row>
    <row r="103" spans="1:23" ht="15" customHeight="1" x14ac:dyDescent="0.25">
      <c r="A103" s="32">
        <f t="shared" si="11"/>
        <v>90</v>
      </c>
      <c r="B103" s="33" t="s">
        <v>16</v>
      </c>
      <c r="C103" s="34">
        <v>921</v>
      </c>
      <c r="D103" s="35" t="s">
        <v>21</v>
      </c>
      <c r="E103" s="36">
        <v>254</v>
      </c>
      <c r="F103" s="37">
        <v>25</v>
      </c>
      <c r="G103" s="38">
        <v>50</v>
      </c>
      <c r="H103" s="38">
        <v>21</v>
      </c>
      <c r="I103" s="38">
        <v>4</v>
      </c>
      <c r="J103" s="38">
        <v>0</v>
      </c>
      <c r="K103" s="38">
        <v>14</v>
      </c>
      <c r="L103" s="38">
        <v>9</v>
      </c>
      <c r="M103" s="38">
        <v>0</v>
      </c>
      <c r="N103" s="65">
        <v>0</v>
      </c>
      <c r="O103" s="39">
        <v>0</v>
      </c>
      <c r="P103" s="37">
        <v>1</v>
      </c>
      <c r="Q103" s="40">
        <f t="shared" si="7"/>
        <v>1</v>
      </c>
      <c r="R103" s="40">
        <f t="shared" si="8"/>
        <v>51</v>
      </c>
      <c r="S103" s="37">
        <v>0</v>
      </c>
      <c r="T103" s="38">
        <v>12</v>
      </c>
      <c r="U103" s="41">
        <f t="shared" si="9"/>
        <v>123</v>
      </c>
      <c r="V103" s="42">
        <f t="shared" si="10"/>
        <v>136</v>
      </c>
    </row>
    <row r="104" spans="1:23" ht="15" customHeight="1" x14ac:dyDescent="0.25">
      <c r="A104" s="32">
        <f t="shared" si="11"/>
        <v>91</v>
      </c>
      <c r="B104" s="22" t="s">
        <v>16</v>
      </c>
      <c r="C104" s="23">
        <v>922</v>
      </c>
      <c r="D104" s="24" t="s">
        <v>17</v>
      </c>
      <c r="E104" s="25">
        <v>626</v>
      </c>
      <c r="F104" s="26">
        <v>82</v>
      </c>
      <c r="G104" s="27">
        <v>50</v>
      </c>
      <c r="H104" s="27">
        <v>87</v>
      </c>
      <c r="I104" s="27">
        <v>10</v>
      </c>
      <c r="J104" s="27">
        <v>2</v>
      </c>
      <c r="K104" s="27">
        <v>53</v>
      </c>
      <c r="L104" s="27">
        <v>27</v>
      </c>
      <c r="M104" s="27">
        <v>10</v>
      </c>
      <c r="N104" s="65">
        <v>0</v>
      </c>
      <c r="O104" s="28">
        <v>3</v>
      </c>
      <c r="P104" s="26">
        <v>1</v>
      </c>
      <c r="Q104" s="29">
        <f t="shared" si="7"/>
        <v>1</v>
      </c>
      <c r="R104" s="29">
        <f t="shared" si="8"/>
        <v>53</v>
      </c>
      <c r="S104" s="26">
        <v>0</v>
      </c>
      <c r="T104" s="27">
        <v>16</v>
      </c>
      <c r="U104" s="30">
        <f t="shared" si="9"/>
        <v>324</v>
      </c>
      <c r="V104" s="31">
        <f t="shared" si="10"/>
        <v>341</v>
      </c>
      <c r="W104">
        <f>C211</f>
        <v>0</v>
      </c>
    </row>
    <row r="105" spans="1:23" ht="15" customHeight="1" x14ac:dyDescent="0.25">
      <c r="A105" s="32">
        <f t="shared" si="11"/>
        <v>92</v>
      </c>
      <c r="B105" s="33" t="s">
        <v>16</v>
      </c>
      <c r="C105" s="34">
        <v>922</v>
      </c>
      <c r="D105" s="35" t="s">
        <v>21</v>
      </c>
      <c r="E105" s="36">
        <v>309</v>
      </c>
      <c r="F105" s="37">
        <v>126</v>
      </c>
      <c r="G105" s="38">
        <v>8</v>
      </c>
      <c r="H105" s="38">
        <v>24</v>
      </c>
      <c r="I105" s="38">
        <v>2</v>
      </c>
      <c r="J105" s="38">
        <v>1</v>
      </c>
      <c r="K105" s="38">
        <v>1</v>
      </c>
      <c r="L105" s="38">
        <v>21</v>
      </c>
      <c r="M105" s="38">
        <v>1</v>
      </c>
      <c r="N105" s="65">
        <v>0</v>
      </c>
      <c r="O105" s="39">
        <v>0</v>
      </c>
      <c r="P105" s="37">
        <v>0</v>
      </c>
      <c r="Q105" s="40">
        <f t="shared" si="7"/>
        <v>0</v>
      </c>
      <c r="R105" s="40">
        <f t="shared" si="8"/>
        <v>9</v>
      </c>
      <c r="S105" s="37">
        <v>0</v>
      </c>
      <c r="T105" s="38">
        <v>14</v>
      </c>
      <c r="U105" s="41">
        <f t="shared" si="9"/>
        <v>184</v>
      </c>
      <c r="V105" s="42">
        <f t="shared" si="10"/>
        <v>198</v>
      </c>
    </row>
    <row r="106" spans="1:23" ht="15" customHeight="1" x14ac:dyDescent="0.25">
      <c r="A106" s="32">
        <f t="shared" si="11"/>
        <v>93</v>
      </c>
      <c r="B106" s="22" t="s">
        <v>16</v>
      </c>
      <c r="C106" s="23">
        <v>922</v>
      </c>
      <c r="D106" s="24" t="s">
        <v>22</v>
      </c>
      <c r="E106" s="25">
        <v>437</v>
      </c>
      <c r="F106" s="26">
        <v>45</v>
      </c>
      <c r="G106" s="27">
        <v>70</v>
      </c>
      <c r="H106" s="27">
        <v>73</v>
      </c>
      <c r="I106" s="27">
        <v>2</v>
      </c>
      <c r="J106" s="27">
        <v>5</v>
      </c>
      <c r="K106" s="27">
        <v>11</v>
      </c>
      <c r="L106" s="27">
        <v>26</v>
      </c>
      <c r="M106" s="27">
        <v>11</v>
      </c>
      <c r="N106" s="65">
        <v>0</v>
      </c>
      <c r="O106" s="28">
        <v>0</v>
      </c>
      <c r="P106" s="26">
        <v>0</v>
      </c>
      <c r="Q106" s="29">
        <f t="shared" si="7"/>
        <v>0</v>
      </c>
      <c r="R106" s="29">
        <f t="shared" si="8"/>
        <v>75</v>
      </c>
      <c r="S106" s="26">
        <v>0</v>
      </c>
      <c r="T106" s="27">
        <v>10</v>
      </c>
      <c r="U106" s="30">
        <f t="shared" si="9"/>
        <v>243</v>
      </c>
      <c r="V106" s="31">
        <f t="shared" si="10"/>
        <v>253</v>
      </c>
      <c r="W106">
        <f>C213</f>
        <v>0</v>
      </c>
    </row>
    <row r="107" spans="1:23" ht="15" customHeight="1" x14ac:dyDescent="0.25">
      <c r="A107" s="32">
        <f t="shared" si="11"/>
        <v>94</v>
      </c>
      <c r="B107" s="33" t="s">
        <v>16</v>
      </c>
      <c r="C107" s="34">
        <v>922</v>
      </c>
      <c r="D107" s="35" t="s">
        <v>23</v>
      </c>
      <c r="E107" s="36">
        <v>436</v>
      </c>
      <c r="F107" s="37">
        <v>51</v>
      </c>
      <c r="G107" s="38">
        <v>52</v>
      </c>
      <c r="H107" s="38">
        <v>63</v>
      </c>
      <c r="I107" s="38">
        <v>5</v>
      </c>
      <c r="J107" s="38">
        <v>2</v>
      </c>
      <c r="K107" s="38">
        <v>15</v>
      </c>
      <c r="L107" s="38">
        <v>29</v>
      </c>
      <c r="M107" s="38">
        <v>5</v>
      </c>
      <c r="N107" s="65">
        <v>0</v>
      </c>
      <c r="O107" s="39">
        <v>0</v>
      </c>
      <c r="P107" s="37">
        <v>0</v>
      </c>
      <c r="Q107" s="40">
        <f t="shared" si="7"/>
        <v>0</v>
      </c>
      <c r="R107" s="40">
        <f t="shared" si="8"/>
        <v>54</v>
      </c>
      <c r="S107" s="37">
        <v>0</v>
      </c>
      <c r="T107" s="38">
        <v>7</v>
      </c>
      <c r="U107" s="41">
        <f t="shared" si="9"/>
        <v>222</v>
      </c>
      <c r="V107" s="42">
        <f t="shared" si="10"/>
        <v>229</v>
      </c>
      <c r="W107">
        <f>W106-W105</f>
        <v>0</v>
      </c>
    </row>
    <row r="108" spans="1:23" ht="15" customHeight="1" x14ac:dyDescent="0.25">
      <c r="A108" s="32">
        <f t="shared" si="11"/>
        <v>95</v>
      </c>
      <c r="B108" s="22" t="s">
        <v>16</v>
      </c>
      <c r="C108" s="23">
        <v>923</v>
      </c>
      <c r="D108" s="24" t="s">
        <v>17</v>
      </c>
      <c r="E108" s="25">
        <v>617</v>
      </c>
      <c r="F108" s="26">
        <v>61</v>
      </c>
      <c r="G108" s="27">
        <v>25</v>
      </c>
      <c r="H108" s="27">
        <v>189</v>
      </c>
      <c r="I108" s="27">
        <v>7</v>
      </c>
      <c r="J108" s="27">
        <v>5</v>
      </c>
      <c r="K108" s="27">
        <v>22</v>
      </c>
      <c r="L108" s="27">
        <v>25</v>
      </c>
      <c r="M108" s="27">
        <v>6</v>
      </c>
      <c r="N108" s="65">
        <v>0</v>
      </c>
      <c r="O108" s="28">
        <v>0</v>
      </c>
      <c r="P108" s="26">
        <v>1</v>
      </c>
      <c r="Q108" s="29">
        <f t="shared" si="7"/>
        <v>1</v>
      </c>
      <c r="R108" s="29">
        <f t="shared" si="8"/>
        <v>31</v>
      </c>
      <c r="S108" s="26">
        <v>0</v>
      </c>
      <c r="T108" s="27">
        <v>14</v>
      </c>
      <c r="U108" s="30">
        <f t="shared" si="9"/>
        <v>340</v>
      </c>
      <c r="V108" s="31">
        <f t="shared" si="10"/>
        <v>355</v>
      </c>
      <c r="W108" s="43" t="e">
        <f>W107*100/W106</f>
        <v>#DIV/0!</v>
      </c>
    </row>
    <row r="109" spans="1:23" ht="15" customHeight="1" x14ac:dyDescent="0.25">
      <c r="A109" s="32">
        <f t="shared" si="11"/>
        <v>96</v>
      </c>
      <c r="B109" s="33" t="s">
        <v>16</v>
      </c>
      <c r="C109" s="34">
        <v>923</v>
      </c>
      <c r="D109" s="35" t="s">
        <v>18</v>
      </c>
      <c r="E109" s="36">
        <v>616</v>
      </c>
      <c r="F109" s="37">
        <v>60</v>
      </c>
      <c r="G109" s="38">
        <v>30</v>
      </c>
      <c r="H109" s="38">
        <v>133</v>
      </c>
      <c r="I109" s="38">
        <v>8</v>
      </c>
      <c r="J109" s="38">
        <v>1</v>
      </c>
      <c r="K109" s="38">
        <v>17</v>
      </c>
      <c r="L109" s="38">
        <v>29</v>
      </c>
      <c r="M109" s="38">
        <v>3</v>
      </c>
      <c r="N109" s="65">
        <v>0</v>
      </c>
      <c r="O109" s="39">
        <v>0</v>
      </c>
      <c r="P109" s="37">
        <v>2</v>
      </c>
      <c r="Q109" s="40">
        <f t="shared" si="7"/>
        <v>2</v>
      </c>
      <c r="R109" s="40">
        <f t="shared" si="8"/>
        <v>33</v>
      </c>
      <c r="S109" s="37">
        <v>0</v>
      </c>
      <c r="T109" s="38">
        <v>6</v>
      </c>
      <c r="U109" s="41">
        <f t="shared" si="9"/>
        <v>281</v>
      </c>
      <c r="V109" s="42">
        <f t="shared" si="10"/>
        <v>289</v>
      </c>
      <c r="W109" s="44" t="e">
        <f>TEXT(W108,"0.00")</f>
        <v>#DIV/0!</v>
      </c>
    </row>
    <row r="110" spans="1:23" ht="15" customHeight="1" x14ac:dyDescent="0.25">
      <c r="A110" s="32">
        <f t="shared" si="11"/>
        <v>97</v>
      </c>
      <c r="B110" s="22" t="s">
        <v>16</v>
      </c>
      <c r="C110" s="23">
        <v>924</v>
      </c>
      <c r="D110" s="24" t="s">
        <v>17</v>
      </c>
      <c r="E110" s="25">
        <v>725</v>
      </c>
      <c r="F110" s="26">
        <v>65</v>
      </c>
      <c r="G110" s="27">
        <v>48</v>
      </c>
      <c r="H110" s="27">
        <v>164</v>
      </c>
      <c r="I110" s="27">
        <v>12</v>
      </c>
      <c r="J110" s="27">
        <v>6</v>
      </c>
      <c r="K110" s="27">
        <v>12</v>
      </c>
      <c r="L110" s="27">
        <v>52</v>
      </c>
      <c r="M110" s="27">
        <v>5</v>
      </c>
      <c r="N110" s="65">
        <v>0</v>
      </c>
      <c r="O110" s="28">
        <v>3</v>
      </c>
      <c r="P110" s="26">
        <v>1</v>
      </c>
      <c r="Q110" s="29">
        <f t="shared" si="7"/>
        <v>1</v>
      </c>
      <c r="R110" s="29">
        <f t="shared" si="8"/>
        <v>55</v>
      </c>
      <c r="S110" s="26">
        <v>0</v>
      </c>
      <c r="T110" s="27">
        <v>22</v>
      </c>
      <c r="U110" s="30">
        <f t="shared" ref="U110:U117" si="12">SUM(F110:O110)</f>
        <v>367</v>
      </c>
      <c r="V110" s="31">
        <f t="shared" si="10"/>
        <v>390</v>
      </c>
    </row>
    <row r="111" spans="1:23" ht="15" customHeight="1" x14ac:dyDescent="0.25">
      <c r="A111" s="32">
        <f t="shared" si="11"/>
        <v>98</v>
      </c>
      <c r="B111" s="33" t="s">
        <v>16</v>
      </c>
      <c r="C111" s="34">
        <v>924</v>
      </c>
      <c r="D111" s="35" t="s">
        <v>18</v>
      </c>
      <c r="E111" s="36">
        <v>724</v>
      </c>
      <c r="F111" s="37">
        <v>74</v>
      </c>
      <c r="G111" s="38">
        <v>73</v>
      </c>
      <c r="H111" s="38">
        <v>149</v>
      </c>
      <c r="I111" s="38">
        <v>4</v>
      </c>
      <c r="J111" s="38">
        <v>9</v>
      </c>
      <c r="K111" s="38">
        <v>6</v>
      </c>
      <c r="L111" s="38">
        <v>34</v>
      </c>
      <c r="M111" s="38">
        <v>2</v>
      </c>
      <c r="N111" s="65">
        <v>0</v>
      </c>
      <c r="O111" s="39">
        <v>2</v>
      </c>
      <c r="P111" s="37">
        <v>2</v>
      </c>
      <c r="Q111" s="40">
        <f t="shared" si="7"/>
        <v>2</v>
      </c>
      <c r="R111" s="40">
        <f t="shared" si="8"/>
        <v>84</v>
      </c>
      <c r="S111" s="37">
        <v>0</v>
      </c>
      <c r="T111" s="38">
        <v>7</v>
      </c>
      <c r="U111" s="41">
        <f t="shared" si="12"/>
        <v>353</v>
      </c>
      <c r="V111" s="42">
        <f t="shared" si="10"/>
        <v>362</v>
      </c>
    </row>
    <row r="112" spans="1:23" ht="15" customHeight="1" x14ac:dyDescent="0.25">
      <c r="A112" s="32">
        <f t="shared" si="11"/>
        <v>99</v>
      </c>
      <c r="B112" s="22" t="s">
        <v>16</v>
      </c>
      <c r="C112" s="23">
        <v>925</v>
      </c>
      <c r="D112" s="24" t="s">
        <v>17</v>
      </c>
      <c r="E112" s="25">
        <v>713</v>
      </c>
      <c r="F112" s="26">
        <v>39</v>
      </c>
      <c r="G112" s="27">
        <v>102</v>
      </c>
      <c r="H112" s="27">
        <v>170</v>
      </c>
      <c r="I112" s="27">
        <v>4</v>
      </c>
      <c r="J112" s="27">
        <v>4</v>
      </c>
      <c r="K112" s="27">
        <v>17</v>
      </c>
      <c r="L112" s="27">
        <v>7</v>
      </c>
      <c r="M112" s="27">
        <v>17</v>
      </c>
      <c r="N112" s="65">
        <v>0</v>
      </c>
      <c r="O112" s="28">
        <v>2</v>
      </c>
      <c r="P112" s="26">
        <v>1</v>
      </c>
      <c r="Q112" s="29">
        <f t="shared" si="7"/>
        <v>1</v>
      </c>
      <c r="R112" s="29">
        <f t="shared" si="8"/>
        <v>107</v>
      </c>
      <c r="S112" s="26">
        <v>0</v>
      </c>
      <c r="T112" s="27">
        <v>21</v>
      </c>
      <c r="U112" s="30">
        <f t="shared" si="12"/>
        <v>362</v>
      </c>
      <c r="V112" s="31">
        <f t="shared" si="10"/>
        <v>384</v>
      </c>
    </row>
    <row r="113" spans="1:22" ht="15" customHeight="1" x14ac:dyDescent="0.25">
      <c r="A113" s="32">
        <f t="shared" si="11"/>
        <v>100</v>
      </c>
      <c r="B113" s="33" t="s">
        <v>16</v>
      </c>
      <c r="C113" s="34">
        <v>926</v>
      </c>
      <c r="D113" s="35" t="s">
        <v>17</v>
      </c>
      <c r="E113" s="36">
        <v>765</v>
      </c>
      <c r="F113" s="37">
        <v>52</v>
      </c>
      <c r="G113" s="38">
        <v>115</v>
      </c>
      <c r="H113" s="38">
        <v>124</v>
      </c>
      <c r="I113" s="38">
        <v>4</v>
      </c>
      <c r="J113" s="38">
        <v>3</v>
      </c>
      <c r="K113" s="38">
        <v>8</v>
      </c>
      <c r="L113" s="38">
        <v>37</v>
      </c>
      <c r="M113" s="38">
        <v>6</v>
      </c>
      <c r="N113" s="65">
        <v>0</v>
      </c>
      <c r="O113" s="39">
        <v>3</v>
      </c>
      <c r="P113" s="37">
        <v>1</v>
      </c>
      <c r="Q113" s="40">
        <f t="shared" si="7"/>
        <v>1</v>
      </c>
      <c r="R113" s="40">
        <f t="shared" si="8"/>
        <v>119</v>
      </c>
      <c r="S113" s="37">
        <v>0</v>
      </c>
      <c r="T113" s="38">
        <v>24</v>
      </c>
      <c r="U113" s="41">
        <f t="shared" si="12"/>
        <v>352</v>
      </c>
      <c r="V113" s="42">
        <f t="shared" si="10"/>
        <v>377</v>
      </c>
    </row>
    <row r="114" spans="1:22" ht="15" customHeight="1" x14ac:dyDescent="0.25">
      <c r="A114" s="32">
        <f t="shared" si="11"/>
        <v>101</v>
      </c>
      <c r="B114" s="22" t="s">
        <v>16</v>
      </c>
      <c r="C114" s="23">
        <v>927</v>
      </c>
      <c r="D114" s="24" t="s">
        <v>17</v>
      </c>
      <c r="E114" s="25">
        <v>286</v>
      </c>
      <c r="F114" s="26">
        <v>18</v>
      </c>
      <c r="G114" s="27">
        <v>54</v>
      </c>
      <c r="H114" s="27">
        <v>33</v>
      </c>
      <c r="I114" s="27">
        <v>6</v>
      </c>
      <c r="J114" s="27">
        <v>3</v>
      </c>
      <c r="K114" s="27">
        <v>2</v>
      </c>
      <c r="L114" s="27">
        <v>28</v>
      </c>
      <c r="M114" s="27">
        <v>2</v>
      </c>
      <c r="N114" s="65">
        <v>0</v>
      </c>
      <c r="O114" s="28">
        <v>0</v>
      </c>
      <c r="P114" s="26">
        <v>0</v>
      </c>
      <c r="Q114" s="29">
        <f t="shared" si="7"/>
        <v>0</v>
      </c>
      <c r="R114" s="29">
        <f t="shared" si="8"/>
        <v>57</v>
      </c>
      <c r="S114" s="26">
        <v>0</v>
      </c>
      <c r="T114" s="27">
        <v>7</v>
      </c>
      <c r="U114" s="30">
        <f t="shared" si="12"/>
        <v>146</v>
      </c>
      <c r="V114" s="31">
        <f t="shared" si="10"/>
        <v>153</v>
      </c>
    </row>
    <row r="115" spans="1:22" ht="15" customHeight="1" x14ac:dyDescent="0.25">
      <c r="A115" s="32">
        <f t="shared" si="11"/>
        <v>102</v>
      </c>
      <c r="B115" s="33" t="s">
        <v>16</v>
      </c>
      <c r="C115" s="34">
        <v>928</v>
      </c>
      <c r="D115" s="35" t="s">
        <v>17</v>
      </c>
      <c r="E115" s="36">
        <v>533</v>
      </c>
      <c r="F115" s="37">
        <v>65</v>
      </c>
      <c r="G115" s="38">
        <v>72</v>
      </c>
      <c r="H115" s="38">
        <v>66</v>
      </c>
      <c r="I115" s="38">
        <v>2</v>
      </c>
      <c r="J115" s="38">
        <v>4</v>
      </c>
      <c r="K115" s="38">
        <v>16</v>
      </c>
      <c r="L115" s="38">
        <v>35</v>
      </c>
      <c r="M115" s="38">
        <v>2</v>
      </c>
      <c r="N115" s="65">
        <v>0</v>
      </c>
      <c r="O115" s="39">
        <v>1</v>
      </c>
      <c r="P115" s="37">
        <v>1</v>
      </c>
      <c r="Q115" s="40">
        <f t="shared" si="7"/>
        <v>1</v>
      </c>
      <c r="R115" s="40">
        <f t="shared" si="8"/>
        <v>77</v>
      </c>
      <c r="S115" s="37">
        <v>0</v>
      </c>
      <c r="T115" s="38">
        <v>11</v>
      </c>
      <c r="U115" s="41">
        <f t="shared" si="12"/>
        <v>263</v>
      </c>
      <c r="V115" s="42">
        <f t="shared" si="10"/>
        <v>275</v>
      </c>
    </row>
    <row r="116" spans="1:22" ht="15" customHeight="1" x14ac:dyDescent="0.25">
      <c r="A116" s="32">
        <f t="shared" si="11"/>
        <v>103</v>
      </c>
      <c r="B116" s="22" t="s">
        <v>16</v>
      </c>
      <c r="C116" s="23">
        <v>928</v>
      </c>
      <c r="D116" s="24" t="s">
        <v>18</v>
      </c>
      <c r="E116" s="25">
        <v>532</v>
      </c>
      <c r="F116" s="26">
        <v>54</v>
      </c>
      <c r="G116" s="27">
        <v>68</v>
      </c>
      <c r="H116" s="27">
        <v>51</v>
      </c>
      <c r="I116" s="27">
        <v>1</v>
      </c>
      <c r="J116" s="27">
        <v>3</v>
      </c>
      <c r="K116" s="27">
        <v>19</v>
      </c>
      <c r="L116" s="27">
        <v>27</v>
      </c>
      <c r="M116" s="27">
        <v>2</v>
      </c>
      <c r="N116" s="65">
        <v>0</v>
      </c>
      <c r="O116" s="28">
        <v>3</v>
      </c>
      <c r="P116" s="26">
        <v>3</v>
      </c>
      <c r="Q116" s="29">
        <f t="shared" si="7"/>
        <v>3</v>
      </c>
      <c r="R116" s="29">
        <f t="shared" si="8"/>
        <v>74</v>
      </c>
      <c r="S116" s="26">
        <v>0</v>
      </c>
      <c r="T116" s="27">
        <v>17</v>
      </c>
      <c r="U116" s="30">
        <f t="shared" si="12"/>
        <v>228</v>
      </c>
      <c r="V116" s="31">
        <f t="shared" si="10"/>
        <v>248</v>
      </c>
    </row>
    <row r="117" spans="1:22" ht="18" customHeight="1" x14ac:dyDescent="0.25">
      <c r="A117" s="32">
        <f t="shared" si="11"/>
        <v>104</v>
      </c>
      <c r="B117" s="33" t="s">
        <v>16</v>
      </c>
      <c r="C117" s="34">
        <v>928</v>
      </c>
      <c r="D117" s="35" t="s">
        <v>19</v>
      </c>
      <c r="E117" s="36">
        <v>532</v>
      </c>
      <c r="F117" s="37">
        <v>87</v>
      </c>
      <c r="G117" s="38">
        <v>62</v>
      </c>
      <c r="H117" s="38">
        <v>70</v>
      </c>
      <c r="I117" s="38">
        <v>1</v>
      </c>
      <c r="J117" s="38">
        <v>2</v>
      </c>
      <c r="K117" s="38">
        <v>24</v>
      </c>
      <c r="L117" s="38">
        <v>30</v>
      </c>
      <c r="M117" s="38">
        <v>1</v>
      </c>
      <c r="N117" s="65">
        <v>0</v>
      </c>
      <c r="O117" s="39">
        <v>7</v>
      </c>
      <c r="P117" s="37">
        <v>2</v>
      </c>
      <c r="Q117" s="40">
        <f t="shared" si="7"/>
        <v>2</v>
      </c>
      <c r="R117" s="40">
        <f t="shared" si="8"/>
        <v>66</v>
      </c>
      <c r="S117" s="37">
        <v>0</v>
      </c>
      <c r="T117" s="38">
        <v>11</v>
      </c>
      <c r="U117" s="41">
        <f t="shared" si="12"/>
        <v>284</v>
      </c>
      <c r="V117" s="42">
        <f t="shared" si="10"/>
        <v>297</v>
      </c>
    </row>
    <row r="118" spans="1:22" ht="4.5" hidden="1" customHeight="1" x14ac:dyDescent="0.25">
      <c r="A118" s="45"/>
      <c r="B118" s="46"/>
      <c r="C118" s="47"/>
      <c r="D118" s="48"/>
      <c r="E118" s="49"/>
      <c r="F118" s="61">
        <f t="shared" ref="F118:M118" si="13">SUM(F14:F117)</f>
        <v>6166</v>
      </c>
      <c r="G118" s="61">
        <f t="shared" si="13"/>
        <v>4971</v>
      </c>
      <c r="H118" s="61">
        <f t="shared" si="13"/>
        <v>9076</v>
      </c>
      <c r="I118" s="61">
        <f t="shared" si="13"/>
        <v>595</v>
      </c>
      <c r="J118" s="61">
        <f t="shared" si="13"/>
        <v>370</v>
      </c>
      <c r="K118" s="61">
        <f t="shared" si="13"/>
        <v>2340</v>
      </c>
      <c r="L118" s="61">
        <f t="shared" si="13"/>
        <v>2745</v>
      </c>
      <c r="M118" s="61">
        <f t="shared" si="13"/>
        <v>715</v>
      </c>
      <c r="N118" s="65">
        <v>0</v>
      </c>
      <c r="O118" s="61">
        <f>SUM(O14:O117)</f>
        <v>414</v>
      </c>
      <c r="P118" s="61">
        <f t="shared" ref="P118" si="14">SUM(P14:P117)</f>
        <v>109</v>
      </c>
      <c r="Q118" s="50"/>
      <c r="R118" s="50"/>
      <c r="S118" s="61">
        <f t="shared" ref="S118:T118" si="15">SUM(S14:S117)</f>
        <v>11</v>
      </c>
      <c r="T118" s="61">
        <f t="shared" si="15"/>
        <v>1300</v>
      </c>
      <c r="U118" s="50"/>
      <c r="V118" s="51"/>
    </row>
    <row r="119" spans="1:22" ht="0.95" customHeight="1" x14ac:dyDescent="0.25">
      <c r="A119" s="52"/>
      <c r="B119" s="53"/>
      <c r="C119" s="54"/>
      <c r="D119" s="55"/>
      <c r="E119" s="56"/>
      <c r="F119" s="57"/>
      <c r="G119" s="57"/>
      <c r="H119" s="57"/>
      <c r="I119" s="57"/>
      <c r="J119" s="57"/>
      <c r="K119" s="57"/>
      <c r="L119" s="57"/>
      <c r="M119" s="57"/>
      <c r="O119" s="57"/>
      <c r="P119" s="57"/>
      <c r="Q119" s="57"/>
      <c r="R119" s="57"/>
      <c r="S119" s="57"/>
      <c r="T119" s="57"/>
      <c r="U119" s="57"/>
      <c r="V119" s="58"/>
    </row>
    <row r="120" spans="1:22" ht="0.95" customHeight="1" x14ac:dyDescent="0.25">
      <c r="A120" s="45"/>
      <c r="B120" s="46"/>
      <c r="C120" s="47"/>
      <c r="D120" s="48"/>
      <c r="E120" s="49"/>
      <c r="F120" s="50"/>
      <c r="G120" s="50"/>
      <c r="H120" s="50"/>
      <c r="I120" s="50"/>
      <c r="J120" s="50"/>
      <c r="K120" s="50"/>
      <c r="L120" s="50"/>
      <c r="M120" s="50"/>
      <c r="O120" s="50"/>
      <c r="P120" s="50"/>
      <c r="Q120" s="50"/>
      <c r="R120" s="50"/>
      <c r="S120" s="50"/>
      <c r="T120" s="50"/>
      <c r="U120" s="50"/>
      <c r="V120" s="51"/>
    </row>
    <row r="121" spans="1:22" ht="30" customHeight="1" x14ac:dyDescent="0.25">
      <c r="A121" s="59" t="s">
        <v>24</v>
      </c>
      <c r="B121" s="59"/>
      <c r="C121" s="59">
        <f>COUNTA(C14:C117)</f>
        <v>104</v>
      </c>
      <c r="D121" s="60"/>
      <c r="E121" s="61">
        <f>SUM(E14:E117)</f>
        <v>60853</v>
      </c>
      <c r="F121" s="61">
        <f t="shared" ref="F121:V121" si="16">SUM(F14:F117)</f>
        <v>6166</v>
      </c>
      <c r="G121" s="61">
        <f t="shared" si="16"/>
        <v>4971</v>
      </c>
      <c r="H121" s="61">
        <f t="shared" si="16"/>
        <v>9076</v>
      </c>
      <c r="I121" s="61">
        <f t="shared" si="16"/>
        <v>595</v>
      </c>
      <c r="J121" s="61">
        <f t="shared" si="16"/>
        <v>370</v>
      </c>
      <c r="K121" s="61">
        <f t="shared" si="16"/>
        <v>2340</v>
      </c>
      <c r="L121" s="61">
        <f t="shared" si="16"/>
        <v>2745</v>
      </c>
      <c r="M121" s="61">
        <f t="shared" si="16"/>
        <v>715</v>
      </c>
      <c r="N121" s="61">
        <f t="shared" si="16"/>
        <v>0</v>
      </c>
      <c r="O121" s="61">
        <f>SUM(O14:O117)</f>
        <v>414</v>
      </c>
      <c r="P121" s="61">
        <f t="shared" si="16"/>
        <v>109</v>
      </c>
      <c r="Q121" s="61">
        <f t="shared" si="16"/>
        <v>109</v>
      </c>
      <c r="R121" s="61">
        <f t="shared" si="16"/>
        <v>5450</v>
      </c>
      <c r="S121" s="61">
        <f t="shared" si="16"/>
        <v>11</v>
      </c>
      <c r="T121" s="61">
        <f t="shared" si="16"/>
        <v>1300</v>
      </c>
      <c r="U121" s="61">
        <f t="shared" si="16"/>
        <v>27392</v>
      </c>
      <c r="V121" s="61">
        <f t="shared" si="16"/>
        <v>28812</v>
      </c>
    </row>
  </sheetData>
  <mergeCells count="8">
    <mergeCell ref="F5:V7"/>
    <mergeCell ref="A7:D7"/>
    <mergeCell ref="A8:D8"/>
    <mergeCell ref="F8:V10"/>
    <mergeCell ref="A12:E12"/>
    <mergeCell ref="F12:O12"/>
    <mergeCell ref="P12:R12"/>
    <mergeCell ref="S12:V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ROBERT</cp:lastModifiedBy>
  <dcterms:created xsi:type="dcterms:W3CDTF">2015-06-07T01:43:44Z</dcterms:created>
  <dcterms:modified xsi:type="dcterms:W3CDTF">2015-06-19T15:49:45Z</dcterms:modified>
</cp:coreProperties>
</file>