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8" i="1" l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3" i="1"/>
  <c r="Y22" i="1"/>
  <c r="Y21" i="1"/>
  <c r="Y20" i="1"/>
  <c r="Y19" i="1"/>
  <c r="Y18" i="1"/>
  <c r="Y17" i="1"/>
  <c r="Y16" i="1"/>
  <c r="Y15" i="1"/>
  <c r="Y14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Y24" i="1" s="1"/>
  <c r="X23" i="1"/>
  <c r="X22" i="1"/>
  <c r="X21" i="1"/>
  <c r="X20" i="1"/>
  <c r="X19" i="1"/>
  <c r="X18" i="1"/>
  <c r="X17" i="1"/>
  <c r="X16" i="1"/>
  <c r="X15" i="1"/>
  <c r="X14" i="1"/>
  <c r="X43" i="1" l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 l="1"/>
  <c r="C43" i="1"/>
  <c r="X39" i="1"/>
  <c r="T39" i="1"/>
  <c r="U39" i="1" s="1"/>
  <c r="T38" i="1"/>
  <c r="T37" i="1"/>
  <c r="U37" i="1" s="1"/>
  <c r="T36" i="1"/>
  <c r="T35" i="1"/>
  <c r="U35" i="1" s="1"/>
  <c r="T34" i="1"/>
  <c r="U34" i="1" s="1"/>
  <c r="T33" i="1"/>
  <c r="U33" i="1" s="1"/>
  <c r="T32" i="1"/>
  <c r="T31" i="1"/>
  <c r="U31" i="1" s="1"/>
  <c r="T30" i="1"/>
  <c r="T29" i="1"/>
  <c r="U29" i="1" s="1"/>
  <c r="T28" i="1"/>
  <c r="T27" i="1"/>
  <c r="U27" i="1" s="1"/>
  <c r="T26" i="1"/>
  <c r="T25" i="1"/>
  <c r="U25" i="1" s="1"/>
  <c r="U24" i="1"/>
  <c r="T24" i="1"/>
  <c r="T23" i="1"/>
  <c r="U23" i="1" s="1"/>
  <c r="T22" i="1"/>
  <c r="T21" i="1"/>
  <c r="U21" i="1" s="1"/>
  <c r="T20" i="1"/>
  <c r="T19" i="1"/>
  <c r="U19" i="1" s="1"/>
  <c r="T18" i="1"/>
  <c r="U18" i="1" s="1"/>
  <c r="T17" i="1"/>
  <c r="U17" i="1" s="1"/>
  <c r="T16" i="1"/>
  <c r="T15" i="1"/>
  <c r="U15" i="1" s="1"/>
  <c r="T14" i="1"/>
  <c r="U14" i="1" s="1"/>
  <c r="U26" i="1" l="1"/>
  <c r="U38" i="1"/>
  <c r="U32" i="1"/>
  <c r="U16" i="1"/>
  <c r="U20" i="1"/>
  <c r="U36" i="1"/>
  <c r="Y39" i="1"/>
  <c r="U30" i="1"/>
  <c r="U28" i="1"/>
  <c r="U22" i="1"/>
  <c r="Z14" i="1"/>
  <c r="Z32" i="1"/>
  <c r="Z33" i="1" s="1"/>
  <c r="Z34" i="1" s="1"/>
  <c r="Z35" i="1" s="1"/>
  <c r="Z27" i="1"/>
  <c r="Z28" i="1" s="1"/>
  <c r="Z29" i="1" s="1"/>
  <c r="Z30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Y43" i="1" l="1"/>
  <c r="Z16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<sst xmlns="http://schemas.openxmlformats.org/spreadsheetml/2006/main" count="71" uniqueCount="23">
  <si>
    <t>Municipio: 106 Vista Hermosa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</si>
  <si>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</si>
  <si>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</si>
  <si>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</si>
  <si>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</si>
  <si>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</si>
  <si>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</si>
  <si>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</si>
  <si>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</si>
  <si>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</si>
  <si>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</si>
  <si>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</si>
  <si>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</si>
  <si>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</si>
  <si>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</si>
  <si>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</si>
  <si>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VISTA HERMOSA</t>
  </si>
  <si>
    <t>CONTIGUA 1</t>
  </si>
  <si>
    <t>BÁSICA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</si>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</sst>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2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0050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48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16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47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17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0" y="2286000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M25" sqref="M25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68" t="s">
        <v>21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spans="1:26" ht="15" customHeight="1" x14ac:dyDescent="0.3">
      <c r="A9" s="3" t="str">
        <f>CONCATENATE("Casillas computadas: ",Z16," de ",Z15)</f>
        <v>Casillas computadas: 26 de 26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8"/>
      <c r="S12" s="78"/>
      <c r="T12" s="78"/>
      <c r="U12" s="79"/>
      <c r="V12" s="80" t="s">
        <v>5</v>
      </c>
      <c r="W12" s="81"/>
      <c r="X12" s="81"/>
      <c r="Y12" s="82"/>
    </row>
    <row r="13" spans="1:2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22</v>
      </c>
    </row>
    <row r="14" spans="1:26" ht="15" customHeight="1" x14ac:dyDescent="0.25">
      <c r="A14" s="13">
        <v>1</v>
      </c>
      <c r="B14" s="14" t="s">
        <v>16</v>
      </c>
      <c r="C14" s="15">
        <v>2369</v>
      </c>
      <c r="D14" s="16" t="s">
        <v>17</v>
      </c>
      <c r="E14" s="17">
        <v>726</v>
      </c>
      <c r="F14" s="18">
        <v>26</v>
      </c>
      <c r="G14" s="19">
        <v>109</v>
      </c>
      <c r="H14" s="19">
        <v>106</v>
      </c>
      <c r="I14" s="19">
        <v>2</v>
      </c>
      <c r="J14" s="19">
        <v>108</v>
      </c>
      <c r="K14" s="19">
        <v>24</v>
      </c>
      <c r="L14" s="19">
        <v>1</v>
      </c>
      <c r="M14" s="19">
        <v>114</v>
      </c>
      <c r="N14" s="19">
        <v>0</v>
      </c>
      <c r="O14" s="20"/>
      <c r="P14" s="21">
        <v>0</v>
      </c>
      <c r="Q14" s="21">
        <v>0</v>
      </c>
      <c r="R14" s="21">
        <v>0</v>
      </c>
      <c r="S14" s="21">
        <v>0</v>
      </c>
      <c r="T14" s="22">
        <f>SUM(P14:S14)</f>
        <v>0</v>
      </c>
      <c r="U14" s="22">
        <f>T14+H14+I14+L14</f>
        <v>109</v>
      </c>
      <c r="V14" s="18">
        <v>0</v>
      </c>
      <c r="W14" s="19">
        <v>10</v>
      </c>
      <c r="X14" s="23">
        <f t="shared" ref="X14:X39" si="0">SUM(F14:O14)</f>
        <v>490</v>
      </c>
      <c r="Y14" s="24">
        <f t="shared" ref="Y14:Y39" si="1">T14+V14+W14+X14</f>
        <v>500</v>
      </c>
      <c r="Z14">
        <f>COUNTIF(Y14:Y39,0)</f>
        <v>0</v>
      </c>
    </row>
    <row r="15" spans="1:26" ht="15" customHeight="1" x14ac:dyDescent="0.25">
      <c r="A15" s="25">
        <f t="shared" ref="A15:A39" si="2">A14+1</f>
        <v>2</v>
      </c>
      <c r="B15" s="26" t="s">
        <v>16</v>
      </c>
      <c r="C15" s="27">
        <v>2369</v>
      </c>
      <c r="D15" s="28" t="s">
        <v>18</v>
      </c>
      <c r="E15" s="29">
        <v>727</v>
      </c>
      <c r="F15" s="30">
        <v>23</v>
      </c>
      <c r="G15" s="31">
        <v>103</v>
      </c>
      <c r="H15" s="31">
        <v>118</v>
      </c>
      <c r="I15" s="31">
        <v>3</v>
      </c>
      <c r="J15" s="31">
        <v>143</v>
      </c>
      <c r="K15" s="31">
        <v>19</v>
      </c>
      <c r="L15" s="31">
        <v>3</v>
      </c>
      <c r="M15" s="31">
        <v>49</v>
      </c>
      <c r="N15" s="31">
        <v>0</v>
      </c>
      <c r="O15" s="32"/>
      <c r="P15" s="33">
        <v>0</v>
      </c>
      <c r="Q15" s="33">
        <v>0</v>
      </c>
      <c r="R15" s="33">
        <v>0</v>
      </c>
      <c r="S15" s="33">
        <v>0</v>
      </c>
      <c r="T15" s="34">
        <f t="shared" ref="T15:T39" si="3">SUM(P15:S15)</f>
        <v>0</v>
      </c>
      <c r="U15" s="34">
        <f t="shared" ref="U15:U39" si="4">T15+H15+I15+L15</f>
        <v>124</v>
      </c>
      <c r="V15" s="30">
        <v>0</v>
      </c>
      <c r="W15" s="31">
        <v>15</v>
      </c>
      <c r="X15" s="35">
        <f t="shared" si="0"/>
        <v>461</v>
      </c>
      <c r="Y15" s="36">
        <f t="shared" si="1"/>
        <v>476</v>
      </c>
      <c r="Z15">
        <f>C43</f>
        <v>26</v>
      </c>
    </row>
    <row r="16" spans="1:26" ht="15" customHeight="1" x14ac:dyDescent="0.25">
      <c r="A16" s="37">
        <f t="shared" si="2"/>
        <v>3</v>
      </c>
      <c r="B16" s="38" t="s">
        <v>16</v>
      </c>
      <c r="C16" s="39">
        <v>2368</v>
      </c>
      <c r="D16" s="40" t="s">
        <v>17</v>
      </c>
      <c r="E16" s="41">
        <v>457</v>
      </c>
      <c r="F16" s="42">
        <v>5</v>
      </c>
      <c r="G16" s="43">
        <v>61</v>
      </c>
      <c r="H16" s="43">
        <v>73</v>
      </c>
      <c r="I16" s="43">
        <v>0</v>
      </c>
      <c r="J16" s="43">
        <v>105</v>
      </c>
      <c r="K16" s="43">
        <v>5</v>
      </c>
      <c r="L16" s="43">
        <v>0</v>
      </c>
      <c r="M16" s="43">
        <v>42</v>
      </c>
      <c r="N16" s="43">
        <v>0</v>
      </c>
      <c r="O16" s="44"/>
      <c r="P16" s="45">
        <v>0</v>
      </c>
      <c r="Q16" s="45">
        <v>0</v>
      </c>
      <c r="R16" s="45">
        <v>0</v>
      </c>
      <c r="S16" s="45">
        <v>0</v>
      </c>
      <c r="T16" s="46">
        <f t="shared" si="3"/>
        <v>0</v>
      </c>
      <c r="U16" s="46">
        <f t="shared" si="4"/>
        <v>73</v>
      </c>
      <c r="V16" s="42">
        <v>0</v>
      </c>
      <c r="W16" s="43">
        <v>10</v>
      </c>
      <c r="X16" s="47">
        <f t="shared" si="0"/>
        <v>291</v>
      </c>
      <c r="Y16" s="48">
        <f t="shared" si="1"/>
        <v>301</v>
      </c>
      <c r="Z16">
        <f>Z15-Z14</f>
        <v>26</v>
      </c>
    </row>
    <row r="17" spans="1:26" ht="15" customHeight="1" x14ac:dyDescent="0.25">
      <c r="A17" s="25">
        <f t="shared" si="2"/>
        <v>4</v>
      </c>
      <c r="B17" s="26" t="s">
        <v>16</v>
      </c>
      <c r="C17" s="27">
        <v>2368</v>
      </c>
      <c r="D17" s="28" t="s">
        <v>18</v>
      </c>
      <c r="E17" s="29">
        <v>458</v>
      </c>
      <c r="F17" s="30">
        <v>7</v>
      </c>
      <c r="G17" s="31">
        <v>56</v>
      </c>
      <c r="H17" s="31">
        <v>59</v>
      </c>
      <c r="I17" s="31">
        <v>1</v>
      </c>
      <c r="J17" s="31">
        <v>136</v>
      </c>
      <c r="K17" s="31">
        <v>3</v>
      </c>
      <c r="L17" s="31">
        <v>2</v>
      </c>
      <c r="M17" s="31">
        <v>36</v>
      </c>
      <c r="N17" s="31">
        <v>0</v>
      </c>
      <c r="O17" s="32"/>
      <c r="P17" s="33">
        <v>0</v>
      </c>
      <c r="Q17" s="33">
        <v>0</v>
      </c>
      <c r="R17" s="33">
        <v>0</v>
      </c>
      <c r="S17" s="33">
        <v>0</v>
      </c>
      <c r="T17" s="34">
        <f t="shared" si="3"/>
        <v>0</v>
      </c>
      <c r="U17" s="34">
        <f t="shared" si="4"/>
        <v>62</v>
      </c>
      <c r="V17" s="30">
        <v>0</v>
      </c>
      <c r="W17" s="31">
        <v>6</v>
      </c>
      <c r="X17" s="35">
        <f t="shared" si="0"/>
        <v>300</v>
      </c>
      <c r="Y17" s="36">
        <f t="shared" si="1"/>
        <v>306</v>
      </c>
      <c r="Z17" s="49">
        <f>Z16*100/Z15</f>
        <v>100</v>
      </c>
    </row>
    <row r="18" spans="1:26" ht="15" customHeight="1" x14ac:dyDescent="0.25">
      <c r="A18" s="37">
        <f t="shared" si="2"/>
        <v>5</v>
      </c>
      <c r="B18" s="38" t="s">
        <v>16</v>
      </c>
      <c r="C18" s="39">
        <v>2367</v>
      </c>
      <c r="D18" s="40" t="s">
        <v>17</v>
      </c>
      <c r="E18" s="41">
        <v>449</v>
      </c>
      <c r="F18" s="42">
        <v>3</v>
      </c>
      <c r="G18" s="43">
        <v>127</v>
      </c>
      <c r="H18" s="43">
        <v>166</v>
      </c>
      <c r="I18" s="43">
        <v>1</v>
      </c>
      <c r="J18" s="43">
        <v>93</v>
      </c>
      <c r="K18" s="43">
        <v>19</v>
      </c>
      <c r="L18" s="43">
        <v>2</v>
      </c>
      <c r="M18" s="43">
        <v>65</v>
      </c>
      <c r="N18" s="43">
        <v>0</v>
      </c>
      <c r="O18" s="44"/>
      <c r="P18" s="45">
        <v>0</v>
      </c>
      <c r="Q18" s="45">
        <v>0</v>
      </c>
      <c r="R18" s="45">
        <v>0</v>
      </c>
      <c r="S18" s="45">
        <v>0</v>
      </c>
      <c r="T18" s="46">
        <f t="shared" si="3"/>
        <v>0</v>
      </c>
      <c r="U18" s="46">
        <f t="shared" si="4"/>
        <v>169</v>
      </c>
      <c r="V18" s="42">
        <v>0</v>
      </c>
      <c r="W18" s="43">
        <v>10</v>
      </c>
      <c r="X18" s="47">
        <f t="shared" si="0"/>
        <v>476</v>
      </c>
      <c r="Y18" s="48">
        <f t="shared" si="1"/>
        <v>486</v>
      </c>
      <c r="Z18" s="50" t="str">
        <f>TEXT(Z17,"0.00")</f>
        <v>100.00</v>
      </c>
    </row>
    <row r="19" spans="1:26" ht="15" customHeight="1" x14ac:dyDescent="0.25">
      <c r="A19" s="25">
        <f t="shared" si="2"/>
        <v>6</v>
      </c>
      <c r="B19" s="26" t="s">
        <v>16</v>
      </c>
      <c r="C19" s="27">
        <v>2367</v>
      </c>
      <c r="D19" s="28" t="s">
        <v>18</v>
      </c>
      <c r="E19" s="29">
        <v>449</v>
      </c>
      <c r="F19" s="30">
        <v>20</v>
      </c>
      <c r="G19" s="31">
        <v>127</v>
      </c>
      <c r="H19" s="31">
        <v>86</v>
      </c>
      <c r="I19" s="31">
        <v>2</v>
      </c>
      <c r="J19" s="31">
        <v>85</v>
      </c>
      <c r="K19" s="31">
        <v>2</v>
      </c>
      <c r="L19" s="31">
        <v>1</v>
      </c>
      <c r="M19" s="31">
        <v>54</v>
      </c>
      <c r="N19" s="31">
        <v>0</v>
      </c>
      <c r="O19" s="32"/>
      <c r="P19" s="33">
        <v>0</v>
      </c>
      <c r="Q19" s="33">
        <v>0</v>
      </c>
      <c r="R19" s="33">
        <v>0</v>
      </c>
      <c r="S19" s="33">
        <v>0</v>
      </c>
      <c r="T19" s="34">
        <f t="shared" si="3"/>
        <v>0</v>
      </c>
      <c r="U19" s="34">
        <f t="shared" si="4"/>
        <v>89</v>
      </c>
      <c r="V19" s="30">
        <v>0</v>
      </c>
      <c r="W19" s="31">
        <v>6</v>
      </c>
      <c r="X19" s="35">
        <f t="shared" si="0"/>
        <v>377</v>
      </c>
      <c r="Y19" s="36">
        <f t="shared" si="1"/>
        <v>383</v>
      </c>
    </row>
    <row r="20" spans="1:26" ht="15" customHeight="1" x14ac:dyDescent="0.25">
      <c r="A20" s="37">
        <f t="shared" si="2"/>
        <v>7</v>
      </c>
      <c r="B20" s="38" t="s">
        <v>16</v>
      </c>
      <c r="C20" s="39">
        <v>2366</v>
      </c>
      <c r="D20" s="40" t="s">
        <v>17</v>
      </c>
      <c r="E20" s="41">
        <v>486</v>
      </c>
      <c r="F20" s="42">
        <v>21</v>
      </c>
      <c r="G20" s="43">
        <v>102</v>
      </c>
      <c r="H20" s="43">
        <v>72</v>
      </c>
      <c r="I20" s="43">
        <v>0</v>
      </c>
      <c r="J20" s="43">
        <v>72</v>
      </c>
      <c r="K20" s="43">
        <v>6</v>
      </c>
      <c r="L20" s="43">
        <v>1</v>
      </c>
      <c r="M20" s="43">
        <v>83</v>
      </c>
      <c r="N20" s="43">
        <v>0</v>
      </c>
      <c r="O20" s="44"/>
      <c r="P20" s="45">
        <v>2</v>
      </c>
      <c r="Q20" s="45">
        <v>0</v>
      </c>
      <c r="R20" s="45">
        <v>0</v>
      </c>
      <c r="S20" s="45">
        <v>0</v>
      </c>
      <c r="T20" s="46">
        <f t="shared" si="3"/>
        <v>2</v>
      </c>
      <c r="U20" s="46">
        <f t="shared" si="4"/>
        <v>75</v>
      </c>
      <c r="V20" s="42">
        <v>0</v>
      </c>
      <c r="W20" s="43">
        <v>8</v>
      </c>
      <c r="X20" s="47">
        <f t="shared" si="0"/>
        <v>357</v>
      </c>
      <c r="Y20" s="48">
        <f t="shared" si="1"/>
        <v>367</v>
      </c>
    </row>
    <row r="21" spans="1:26" ht="15" customHeight="1" x14ac:dyDescent="0.25">
      <c r="A21" s="25">
        <f t="shared" si="2"/>
        <v>8</v>
      </c>
      <c r="B21" s="26" t="s">
        <v>16</v>
      </c>
      <c r="C21" s="27">
        <v>2366</v>
      </c>
      <c r="D21" s="28" t="s">
        <v>18</v>
      </c>
      <c r="E21" s="29">
        <v>486</v>
      </c>
      <c r="F21" s="30">
        <v>20</v>
      </c>
      <c r="G21" s="31">
        <v>103</v>
      </c>
      <c r="H21" s="31">
        <v>74</v>
      </c>
      <c r="I21" s="31">
        <v>0</v>
      </c>
      <c r="J21" s="31">
        <v>88</v>
      </c>
      <c r="K21" s="31">
        <v>9</v>
      </c>
      <c r="L21" s="31">
        <v>4</v>
      </c>
      <c r="M21" s="31">
        <v>75</v>
      </c>
      <c r="N21" s="31">
        <v>0</v>
      </c>
      <c r="O21" s="32"/>
      <c r="P21" s="33">
        <v>0</v>
      </c>
      <c r="Q21" s="33">
        <v>0</v>
      </c>
      <c r="R21" s="33">
        <v>0</v>
      </c>
      <c r="S21" s="33">
        <v>0</v>
      </c>
      <c r="T21" s="34">
        <f t="shared" si="3"/>
        <v>0</v>
      </c>
      <c r="U21" s="34">
        <f t="shared" si="4"/>
        <v>78</v>
      </c>
      <c r="V21" s="30">
        <v>0</v>
      </c>
      <c r="W21" s="31">
        <v>7</v>
      </c>
      <c r="X21" s="35">
        <f t="shared" si="0"/>
        <v>373</v>
      </c>
      <c r="Y21" s="36">
        <f t="shared" si="1"/>
        <v>380</v>
      </c>
    </row>
    <row r="22" spans="1:26" ht="15" customHeight="1" x14ac:dyDescent="0.25">
      <c r="A22" s="37">
        <f t="shared" si="2"/>
        <v>9</v>
      </c>
      <c r="B22" s="38" t="s">
        <v>16</v>
      </c>
      <c r="C22" s="39">
        <v>2365</v>
      </c>
      <c r="D22" s="40" t="s">
        <v>17</v>
      </c>
      <c r="E22" s="41">
        <v>567</v>
      </c>
      <c r="F22" s="42">
        <v>9</v>
      </c>
      <c r="G22" s="43">
        <v>166</v>
      </c>
      <c r="H22" s="43">
        <v>71</v>
      </c>
      <c r="I22" s="43">
        <v>2</v>
      </c>
      <c r="J22" s="43">
        <v>104</v>
      </c>
      <c r="K22" s="43">
        <v>8</v>
      </c>
      <c r="L22" s="43">
        <v>2</v>
      </c>
      <c r="M22" s="43">
        <v>52</v>
      </c>
      <c r="N22" s="43">
        <v>0</v>
      </c>
      <c r="O22" s="44"/>
      <c r="P22" s="45">
        <v>0</v>
      </c>
      <c r="Q22" s="45">
        <v>0</v>
      </c>
      <c r="R22" s="45">
        <v>1</v>
      </c>
      <c r="S22" s="45">
        <v>0</v>
      </c>
      <c r="T22" s="46">
        <f t="shared" si="3"/>
        <v>1</v>
      </c>
      <c r="U22" s="46">
        <f t="shared" si="4"/>
        <v>76</v>
      </c>
      <c r="V22" s="42">
        <v>0</v>
      </c>
      <c r="W22" s="43">
        <v>9</v>
      </c>
      <c r="X22" s="47">
        <f t="shared" si="0"/>
        <v>414</v>
      </c>
      <c r="Y22" s="48">
        <f t="shared" si="1"/>
        <v>424</v>
      </c>
    </row>
    <row r="23" spans="1:26" ht="15" customHeight="1" x14ac:dyDescent="0.25">
      <c r="A23" s="25">
        <f t="shared" si="2"/>
        <v>10</v>
      </c>
      <c r="B23" s="26" t="s">
        <v>16</v>
      </c>
      <c r="C23" s="27">
        <v>2365</v>
      </c>
      <c r="D23" s="28" t="s">
        <v>18</v>
      </c>
      <c r="E23" s="29">
        <v>567</v>
      </c>
      <c r="F23" s="30">
        <v>15</v>
      </c>
      <c r="G23" s="31">
        <v>130</v>
      </c>
      <c r="H23" s="31">
        <v>82</v>
      </c>
      <c r="I23" s="31">
        <v>1</v>
      </c>
      <c r="J23" s="31">
        <v>117</v>
      </c>
      <c r="K23" s="31">
        <v>12</v>
      </c>
      <c r="L23" s="31">
        <v>2</v>
      </c>
      <c r="M23" s="31">
        <v>53</v>
      </c>
      <c r="N23" s="31">
        <v>0</v>
      </c>
      <c r="O23" s="32"/>
      <c r="P23" s="33">
        <v>1</v>
      </c>
      <c r="Q23" s="33">
        <v>0</v>
      </c>
      <c r="R23" s="33">
        <v>0</v>
      </c>
      <c r="S23" s="33">
        <v>1</v>
      </c>
      <c r="T23" s="34">
        <f t="shared" si="3"/>
        <v>2</v>
      </c>
      <c r="U23" s="34">
        <f t="shared" si="4"/>
        <v>87</v>
      </c>
      <c r="V23" s="30">
        <v>0</v>
      </c>
      <c r="W23" s="31">
        <v>11</v>
      </c>
      <c r="X23" s="35">
        <f t="shared" si="0"/>
        <v>412</v>
      </c>
      <c r="Y23" s="36">
        <f t="shared" si="1"/>
        <v>425</v>
      </c>
    </row>
    <row r="24" spans="1:26" ht="15" customHeight="1" x14ac:dyDescent="0.25">
      <c r="A24" s="37">
        <f t="shared" si="2"/>
        <v>11</v>
      </c>
      <c r="B24" s="38" t="s">
        <v>16</v>
      </c>
      <c r="C24" s="39">
        <v>2364</v>
      </c>
      <c r="D24" s="40" t="s">
        <v>18</v>
      </c>
      <c r="E24" s="41">
        <v>443</v>
      </c>
      <c r="F24" s="42">
        <v>14</v>
      </c>
      <c r="G24" s="43">
        <v>140</v>
      </c>
      <c r="H24" s="43">
        <v>77</v>
      </c>
      <c r="I24" s="43">
        <v>0</v>
      </c>
      <c r="J24" s="43">
        <v>90</v>
      </c>
      <c r="K24" s="43">
        <v>20</v>
      </c>
      <c r="L24" s="43">
        <v>1</v>
      </c>
      <c r="M24" s="43">
        <v>65</v>
      </c>
      <c r="N24" s="43">
        <v>0</v>
      </c>
      <c r="O24" s="44"/>
      <c r="P24" s="45">
        <v>0</v>
      </c>
      <c r="Q24" s="45">
        <v>0</v>
      </c>
      <c r="R24" s="45">
        <v>0</v>
      </c>
      <c r="S24" s="45">
        <v>0</v>
      </c>
      <c r="T24" s="46">
        <f t="shared" si="3"/>
        <v>0</v>
      </c>
      <c r="U24" s="46">
        <f t="shared" si="4"/>
        <v>78</v>
      </c>
      <c r="V24" s="42">
        <v>0</v>
      </c>
      <c r="W24" s="43">
        <v>10</v>
      </c>
      <c r="X24" s="47">
        <f t="shared" si="0"/>
        <v>407</v>
      </c>
      <c r="Y24" s="48">
        <f t="shared" si="1"/>
        <v>417</v>
      </c>
    </row>
    <row r="25" spans="1:26" ht="15" customHeight="1" x14ac:dyDescent="0.25">
      <c r="A25" s="25">
        <f t="shared" si="2"/>
        <v>12</v>
      </c>
      <c r="B25" s="26" t="s">
        <v>16</v>
      </c>
      <c r="C25" s="27">
        <v>2363</v>
      </c>
      <c r="D25" s="28" t="s">
        <v>17</v>
      </c>
      <c r="E25" s="29">
        <v>420</v>
      </c>
      <c r="F25" s="30">
        <v>28</v>
      </c>
      <c r="G25" s="31">
        <v>131</v>
      </c>
      <c r="H25" s="31">
        <v>91</v>
      </c>
      <c r="I25" s="31">
        <v>1</v>
      </c>
      <c r="J25" s="31">
        <v>164</v>
      </c>
      <c r="K25" s="31">
        <v>1</v>
      </c>
      <c r="L25" s="31">
        <v>0</v>
      </c>
      <c r="M25" s="31">
        <v>82</v>
      </c>
      <c r="N25" s="31">
        <v>0</v>
      </c>
      <c r="O25" s="32"/>
      <c r="P25" s="33">
        <v>0</v>
      </c>
      <c r="Q25" s="33">
        <v>0</v>
      </c>
      <c r="R25" s="33">
        <v>0</v>
      </c>
      <c r="S25" s="33">
        <v>0</v>
      </c>
      <c r="T25" s="34">
        <f t="shared" si="3"/>
        <v>0</v>
      </c>
      <c r="U25" s="34">
        <f t="shared" si="4"/>
        <v>92</v>
      </c>
      <c r="V25" s="30">
        <v>0</v>
      </c>
      <c r="W25" s="31">
        <v>14</v>
      </c>
      <c r="X25" s="35">
        <f t="shared" si="0"/>
        <v>498</v>
      </c>
      <c r="Y25" s="36">
        <f t="shared" si="1"/>
        <v>512</v>
      </c>
    </row>
    <row r="26" spans="1:26" ht="15" customHeight="1" x14ac:dyDescent="0.25">
      <c r="A26" s="37">
        <f t="shared" si="2"/>
        <v>13</v>
      </c>
      <c r="B26" s="38" t="s">
        <v>16</v>
      </c>
      <c r="C26" s="39">
        <v>2363</v>
      </c>
      <c r="D26" s="40" t="s">
        <v>18</v>
      </c>
      <c r="E26" s="41">
        <v>421</v>
      </c>
      <c r="F26" s="42">
        <v>16</v>
      </c>
      <c r="G26" s="43">
        <v>136</v>
      </c>
      <c r="H26" s="43">
        <v>130</v>
      </c>
      <c r="I26" s="43">
        <v>3</v>
      </c>
      <c r="J26" s="43">
        <v>119</v>
      </c>
      <c r="K26" s="43">
        <v>8</v>
      </c>
      <c r="L26" s="43">
        <v>1</v>
      </c>
      <c r="M26" s="43">
        <v>57</v>
      </c>
      <c r="N26" s="43">
        <v>0</v>
      </c>
      <c r="O26" s="44"/>
      <c r="P26" s="45">
        <v>0</v>
      </c>
      <c r="Q26" s="45">
        <v>0</v>
      </c>
      <c r="R26" s="45">
        <v>0</v>
      </c>
      <c r="S26" s="45">
        <v>0</v>
      </c>
      <c r="T26" s="46">
        <f t="shared" si="3"/>
        <v>0</v>
      </c>
      <c r="U26" s="46">
        <f t="shared" si="4"/>
        <v>134</v>
      </c>
      <c r="V26" s="42">
        <v>0</v>
      </c>
      <c r="W26" s="43">
        <v>6</v>
      </c>
      <c r="X26" s="47">
        <f t="shared" si="0"/>
        <v>470</v>
      </c>
      <c r="Y26" s="48">
        <f t="shared" si="1"/>
        <v>476</v>
      </c>
    </row>
    <row r="27" spans="1:26" ht="15" customHeight="1" x14ac:dyDescent="0.25">
      <c r="A27" s="25">
        <f t="shared" si="2"/>
        <v>14</v>
      </c>
      <c r="B27" s="26" t="s">
        <v>16</v>
      </c>
      <c r="C27" s="27">
        <v>2362</v>
      </c>
      <c r="D27" s="28" t="s">
        <v>17</v>
      </c>
      <c r="E27" s="29">
        <v>702</v>
      </c>
      <c r="F27" s="30">
        <v>5</v>
      </c>
      <c r="G27" s="31">
        <v>52</v>
      </c>
      <c r="H27" s="31">
        <v>37</v>
      </c>
      <c r="I27" s="31">
        <v>1</v>
      </c>
      <c r="J27" s="31">
        <v>36</v>
      </c>
      <c r="K27" s="31">
        <v>1</v>
      </c>
      <c r="L27" s="31">
        <v>1</v>
      </c>
      <c r="M27" s="31">
        <v>50</v>
      </c>
      <c r="N27" s="31">
        <v>0</v>
      </c>
      <c r="O27" s="32"/>
      <c r="P27" s="33">
        <v>2</v>
      </c>
      <c r="Q27" s="33">
        <v>0</v>
      </c>
      <c r="R27" s="33">
        <v>0</v>
      </c>
      <c r="S27" s="33">
        <v>1</v>
      </c>
      <c r="T27" s="34">
        <f t="shared" si="3"/>
        <v>3</v>
      </c>
      <c r="U27" s="34">
        <f t="shared" si="4"/>
        <v>42</v>
      </c>
      <c r="V27" s="30">
        <v>0</v>
      </c>
      <c r="W27" s="31">
        <v>8</v>
      </c>
      <c r="X27" s="35">
        <f t="shared" si="0"/>
        <v>183</v>
      </c>
      <c r="Y27" s="36">
        <f t="shared" si="1"/>
        <v>194</v>
      </c>
      <c r="Z27">
        <f>C55</f>
        <v>0</v>
      </c>
    </row>
    <row r="28" spans="1:26" ht="15" customHeight="1" x14ac:dyDescent="0.25">
      <c r="A28" s="37">
        <f t="shared" si="2"/>
        <v>15</v>
      </c>
      <c r="B28" s="38" t="s">
        <v>16</v>
      </c>
      <c r="C28" s="39">
        <v>2362</v>
      </c>
      <c r="D28" s="40" t="s">
        <v>18</v>
      </c>
      <c r="E28" s="41">
        <v>702</v>
      </c>
      <c r="F28" s="42">
        <v>5</v>
      </c>
      <c r="G28" s="43">
        <v>58</v>
      </c>
      <c r="H28" s="43">
        <v>51</v>
      </c>
      <c r="I28" s="43">
        <v>0</v>
      </c>
      <c r="J28" s="43">
        <v>26</v>
      </c>
      <c r="K28" s="43">
        <v>0</v>
      </c>
      <c r="L28" s="43">
        <v>1</v>
      </c>
      <c r="M28" s="43">
        <v>46</v>
      </c>
      <c r="N28" s="43">
        <v>0</v>
      </c>
      <c r="O28" s="44"/>
      <c r="P28" s="45">
        <v>0</v>
      </c>
      <c r="Q28" s="45">
        <v>0</v>
      </c>
      <c r="R28" s="45">
        <v>0</v>
      </c>
      <c r="S28" s="45">
        <v>0</v>
      </c>
      <c r="T28" s="46">
        <f t="shared" si="3"/>
        <v>0</v>
      </c>
      <c r="U28" s="46">
        <f t="shared" si="4"/>
        <v>52</v>
      </c>
      <c r="V28" s="42">
        <v>0</v>
      </c>
      <c r="W28" s="43">
        <v>5</v>
      </c>
      <c r="X28" s="47">
        <f t="shared" si="0"/>
        <v>187</v>
      </c>
      <c r="Y28" s="48">
        <f t="shared" si="1"/>
        <v>192</v>
      </c>
      <c r="Z28">
        <f>Z27-Z26</f>
        <v>0</v>
      </c>
    </row>
    <row r="29" spans="1:26" ht="15" customHeight="1" x14ac:dyDescent="0.25">
      <c r="A29" s="25">
        <f t="shared" si="2"/>
        <v>16</v>
      </c>
      <c r="B29" s="26" t="s">
        <v>16</v>
      </c>
      <c r="C29" s="27">
        <v>2361</v>
      </c>
      <c r="D29" s="28" t="s">
        <v>19</v>
      </c>
      <c r="E29" s="29">
        <v>633</v>
      </c>
      <c r="F29" s="30">
        <v>8</v>
      </c>
      <c r="G29" s="31">
        <v>67</v>
      </c>
      <c r="H29" s="31">
        <v>52</v>
      </c>
      <c r="I29" s="31">
        <v>0</v>
      </c>
      <c r="J29" s="31">
        <v>50</v>
      </c>
      <c r="K29" s="31">
        <v>2</v>
      </c>
      <c r="L29" s="31">
        <v>1</v>
      </c>
      <c r="M29" s="31">
        <v>46</v>
      </c>
      <c r="N29" s="31">
        <v>0</v>
      </c>
      <c r="O29" s="32"/>
      <c r="P29" s="33">
        <v>0</v>
      </c>
      <c r="Q29" s="33">
        <v>0</v>
      </c>
      <c r="R29" s="33">
        <v>0</v>
      </c>
      <c r="S29" s="33">
        <v>0</v>
      </c>
      <c r="T29" s="34">
        <f t="shared" si="3"/>
        <v>0</v>
      </c>
      <c r="U29" s="34">
        <f t="shared" si="4"/>
        <v>53</v>
      </c>
      <c r="V29" s="30">
        <v>0</v>
      </c>
      <c r="W29" s="31">
        <v>5</v>
      </c>
      <c r="X29" s="35">
        <f t="shared" si="0"/>
        <v>226</v>
      </c>
      <c r="Y29" s="36">
        <f t="shared" si="1"/>
        <v>231</v>
      </c>
      <c r="Z29" s="49" t="e">
        <f>Z28*100/Z27</f>
        <v>#DIV/0!</v>
      </c>
    </row>
    <row r="30" spans="1:26" ht="15" customHeight="1" x14ac:dyDescent="0.25">
      <c r="A30" s="37">
        <f t="shared" si="2"/>
        <v>17</v>
      </c>
      <c r="B30" s="38" t="s">
        <v>16</v>
      </c>
      <c r="C30" s="39">
        <v>2361</v>
      </c>
      <c r="D30" s="40" t="s">
        <v>17</v>
      </c>
      <c r="E30" s="41">
        <v>633</v>
      </c>
      <c r="F30" s="42">
        <v>2</v>
      </c>
      <c r="G30" s="43">
        <v>53</v>
      </c>
      <c r="H30" s="43">
        <v>35</v>
      </c>
      <c r="I30" s="43">
        <v>2</v>
      </c>
      <c r="J30" s="43">
        <v>50</v>
      </c>
      <c r="K30" s="43">
        <v>7</v>
      </c>
      <c r="L30" s="43">
        <v>5</v>
      </c>
      <c r="M30" s="43">
        <v>86</v>
      </c>
      <c r="N30" s="43">
        <v>0</v>
      </c>
      <c r="O30" s="44"/>
      <c r="P30" s="45">
        <v>0</v>
      </c>
      <c r="Q30" s="45">
        <v>0</v>
      </c>
      <c r="R30" s="45">
        <v>0</v>
      </c>
      <c r="S30" s="45">
        <v>0</v>
      </c>
      <c r="T30" s="46">
        <f t="shared" si="3"/>
        <v>0</v>
      </c>
      <c r="U30" s="46">
        <f t="shared" si="4"/>
        <v>42</v>
      </c>
      <c r="V30" s="42">
        <v>0</v>
      </c>
      <c r="W30" s="43">
        <v>2</v>
      </c>
      <c r="X30" s="47">
        <f t="shared" si="0"/>
        <v>240</v>
      </c>
      <c r="Y30" s="48">
        <f t="shared" si="1"/>
        <v>242</v>
      </c>
      <c r="Z30" s="50" t="e">
        <f>TEXT(Z29,"0.00")</f>
        <v>#DIV/0!</v>
      </c>
    </row>
    <row r="31" spans="1:26" ht="15" customHeight="1" x14ac:dyDescent="0.25">
      <c r="A31" s="25">
        <f t="shared" si="2"/>
        <v>18</v>
      </c>
      <c r="B31" s="26" t="s">
        <v>16</v>
      </c>
      <c r="C31" s="27">
        <v>2361</v>
      </c>
      <c r="D31" s="28" t="s">
        <v>18</v>
      </c>
      <c r="E31" s="29">
        <v>634</v>
      </c>
      <c r="F31" s="30">
        <v>7</v>
      </c>
      <c r="G31" s="31">
        <v>57</v>
      </c>
      <c r="H31" s="31">
        <v>39</v>
      </c>
      <c r="I31" s="31">
        <v>3</v>
      </c>
      <c r="J31" s="31">
        <v>40</v>
      </c>
      <c r="K31" s="31">
        <v>4</v>
      </c>
      <c r="L31" s="31">
        <v>5</v>
      </c>
      <c r="M31" s="31">
        <v>80</v>
      </c>
      <c r="N31" s="31">
        <v>0</v>
      </c>
      <c r="O31" s="32"/>
      <c r="P31" s="33">
        <v>2</v>
      </c>
      <c r="Q31" s="33">
        <v>1</v>
      </c>
      <c r="R31" s="33">
        <v>0</v>
      </c>
      <c r="S31" s="33">
        <v>0</v>
      </c>
      <c r="T31" s="34">
        <f t="shared" si="3"/>
        <v>3</v>
      </c>
      <c r="U31" s="34">
        <f t="shared" si="4"/>
        <v>50</v>
      </c>
      <c r="V31" s="30">
        <v>1</v>
      </c>
      <c r="W31" s="31">
        <v>18</v>
      </c>
      <c r="X31" s="35">
        <f t="shared" si="0"/>
        <v>235</v>
      </c>
      <c r="Y31" s="36">
        <f t="shared" si="1"/>
        <v>257</v>
      </c>
    </row>
    <row r="32" spans="1:26" ht="15" customHeight="1" x14ac:dyDescent="0.25">
      <c r="A32" s="25">
        <f t="shared" si="2"/>
        <v>19</v>
      </c>
      <c r="B32" s="26" t="s">
        <v>16</v>
      </c>
      <c r="C32" s="27">
        <v>2360</v>
      </c>
      <c r="D32" s="28" t="s">
        <v>19</v>
      </c>
      <c r="E32" s="29">
        <v>594</v>
      </c>
      <c r="F32" s="30">
        <v>4</v>
      </c>
      <c r="G32" s="31">
        <v>41</v>
      </c>
      <c r="H32" s="31">
        <v>25</v>
      </c>
      <c r="I32" s="31">
        <v>1</v>
      </c>
      <c r="J32" s="31">
        <v>79</v>
      </c>
      <c r="K32" s="31">
        <v>4</v>
      </c>
      <c r="L32" s="31">
        <v>1</v>
      </c>
      <c r="M32" s="31">
        <v>30</v>
      </c>
      <c r="N32" s="31">
        <v>0</v>
      </c>
      <c r="O32" s="32"/>
      <c r="P32" s="33">
        <v>0</v>
      </c>
      <c r="Q32" s="33">
        <v>0</v>
      </c>
      <c r="R32" s="33">
        <v>0</v>
      </c>
      <c r="S32" s="33">
        <v>1</v>
      </c>
      <c r="T32" s="34">
        <f t="shared" si="3"/>
        <v>1</v>
      </c>
      <c r="U32" s="34">
        <f t="shared" si="4"/>
        <v>28</v>
      </c>
      <c r="V32" s="30">
        <v>0</v>
      </c>
      <c r="W32" s="31">
        <v>12</v>
      </c>
      <c r="X32" s="35">
        <f t="shared" si="0"/>
        <v>185</v>
      </c>
      <c r="Y32" s="36">
        <f t="shared" si="1"/>
        <v>198</v>
      </c>
      <c r="Z32">
        <f>C60</f>
        <v>0</v>
      </c>
    </row>
    <row r="33" spans="1:26" ht="15" customHeight="1" x14ac:dyDescent="0.25">
      <c r="A33" s="37">
        <f t="shared" si="2"/>
        <v>20</v>
      </c>
      <c r="B33" s="38" t="s">
        <v>16</v>
      </c>
      <c r="C33" s="39">
        <v>2360</v>
      </c>
      <c r="D33" s="40" t="s">
        <v>17</v>
      </c>
      <c r="E33" s="41">
        <v>594</v>
      </c>
      <c r="F33" s="42">
        <v>4</v>
      </c>
      <c r="G33" s="43">
        <v>26</v>
      </c>
      <c r="H33" s="43">
        <v>30</v>
      </c>
      <c r="I33" s="43">
        <v>1</v>
      </c>
      <c r="J33" s="43">
        <v>100</v>
      </c>
      <c r="K33" s="43">
        <v>5</v>
      </c>
      <c r="L33" s="43">
        <v>1</v>
      </c>
      <c r="M33" s="43">
        <v>24</v>
      </c>
      <c r="N33" s="43">
        <v>0</v>
      </c>
      <c r="O33" s="44"/>
      <c r="P33" s="45">
        <v>2</v>
      </c>
      <c r="Q33" s="45">
        <v>0</v>
      </c>
      <c r="R33" s="45">
        <v>0</v>
      </c>
      <c r="S33" s="45">
        <v>0</v>
      </c>
      <c r="T33" s="46">
        <f t="shared" si="3"/>
        <v>2</v>
      </c>
      <c r="U33" s="46">
        <f t="shared" si="4"/>
        <v>34</v>
      </c>
      <c r="V33" s="42">
        <v>0</v>
      </c>
      <c r="W33" s="43">
        <v>10</v>
      </c>
      <c r="X33" s="47">
        <f t="shared" si="0"/>
        <v>191</v>
      </c>
      <c r="Y33" s="48">
        <f t="shared" si="1"/>
        <v>203</v>
      </c>
      <c r="Z33">
        <f>Z32-Z31</f>
        <v>0</v>
      </c>
    </row>
    <row r="34" spans="1:26" ht="15" customHeight="1" x14ac:dyDescent="0.25">
      <c r="A34" s="25">
        <f t="shared" si="2"/>
        <v>21</v>
      </c>
      <c r="B34" s="26" t="s">
        <v>16</v>
      </c>
      <c r="C34" s="27">
        <v>2360</v>
      </c>
      <c r="D34" s="28" t="s">
        <v>18</v>
      </c>
      <c r="E34" s="29">
        <v>595</v>
      </c>
      <c r="F34" s="30">
        <v>6</v>
      </c>
      <c r="G34" s="31">
        <v>82</v>
      </c>
      <c r="H34" s="31">
        <v>124</v>
      </c>
      <c r="I34" s="31">
        <v>0</v>
      </c>
      <c r="J34" s="31">
        <v>23</v>
      </c>
      <c r="K34" s="31">
        <v>3</v>
      </c>
      <c r="L34" s="31">
        <v>3</v>
      </c>
      <c r="M34" s="31">
        <v>22</v>
      </c>
      <c r="N34" s="31">
        <v>0</v>
      </c>
      <c r="O34" s="32"/>
      <c r="P34" s="33">
        <v>1</v>
      </c>
      <c r="Q34" s="33">
        <v>0</v>
      </c>
      <c r="R34" s="33">
        <v>0</v>
      </c>
      <c r="S34" s="33">
        <v>0</v>
      </c>
      <c r="T34" s="34">
        <f t="shared" si="3"/>
        <v>1</v>
      </c>
      <c r="U34" s="34">
        <f t="shared" si="4"/>
        <v>128</v>
      </c>
      <c r="V34" s="30">
        <v>0</v>
      </c>
      <c r="W34" s="31">
        <v>0</v>
      </c>
      <c r="X34" s="35">
        <f t="shared" si="0"/>
        <v>263</v>
      </c>
      <c r="Y34" s="36">
        <f t="shared" si="1"/>
        <v>264</v>
      </c>
      <c r="Z34" s="49" t="e">
        <f>Z33*100/Z32</f>
        <v>#DIV/0!</v>
      </c>
    </row>
    <row r="35" spans="1:26" ht="15" customHeight="1" x14ac:dyDescent="0.25">
      <c r="A35" s="37">
        <f t="shared" si="2"/>
        <v>22</v>
      </c>
      <c r="B35" s="38" t="s">
        <v>16</v>
      </c>
      <c r="C35" s="39">
        <v>2359</v>
      </c>
      <c r="D35" s="40" t="s">
        <v>18</v>
      </c>
      <c r="E35" s="41">
        <v>740</v>
      </c>
      <c r="F35" s="42">
        <v>13</v>
      </c>
      <c r="G35" s="43">
        <v>94</v>
      </c>
      <c r="H35" s="43">
        <v>86</v>
      </c>
      <c r="I35" s="43">
        <v>0</v>
      </c>
      <c r="J35" s="43">
        <v>48</v>
      </c>
      <c r="K35" s="43">
        <v>0</v>
      </c>
      <c r="L35" s="43">
        <v>1</v>
      </c>
      <c r="M35" s="43">
        <v>19</v>
      </c>
      <c r="N35" s="43">
        <v>0</v>
      </c>
      <c r="O35" s="44"/>
      <c r="P35" s="45">
        <v>1</v>
      </c>
      <c r="Q35" s="45">
        <v>0</v>
      </c>
      <c r="R35" s="45">
        <v>0</v>
      </c>
      <c r="S35" s="45">
        <v>0</v>
      </c>
      <c r="T35" s="46">
        <f t="shared" si="3"/>
        <v>1</v>
      </c>
      <c r="U35" s="46">
        <f t="shared" si="4"/>
        <v>88</v>
      </c>
      <c r="V35" s="42">
        <v>0</v>
      </c>
      <c r="W35" s="43">
        <v>5</v>
      </c>
      <c r="X35" s="47">
        <f t="shared" si="0"/>
        <v>261</v>
      </c>
      <c r="Y35" s="48">
        <f t="shared" si="1"/>
        <v>267</v>
      </c>
      <c r="Z35" s="50" t="e">
        <f>TEXT(Z34,"0.00")</f>
        <v>#DIV/0!</v>
      </c>
    </row>
    <row r="36" spans="1:26" ht="15" customHeight="1" x14ac:dyDescent="0.25">
      <c r="A36" s="25">
        <f t="shared" si="2"/>
        <v>23</v>
      </c>
      <c r="B36" s="26" t="s">
        <v>16</v>
      </c>
      <c r="C36" s="27">
        <v>2358</v>
      </c>
      <c r="D36" s="28" t="s">
        <v>17</v>
      </c>
      <c r="E36" s="29">
        <v>459</v>
      </c>
      <c r="F36" s="30">
        <v>11</v>
      </c>
      <c r="G36" s="31">
        <v>63</v>
      </c>
      <c r="H36" s="31">
        <v>34</v>
      </c>
      <c r="I36" s="31">
        <v>2</v>
      </c>
      <c r="J36" s="31">
        <v>90</v>
      </c>
      <c r="K36" s="31">
        <v>3</v>
      </c>
      <c r="L36" s="31">
        <v>8</v>
      </c>
      <c r="M36" s="31">
        <v>61</v>
      </c>
      <c r="N36" s="31">
        <v>0</v>
      </c>
      <c r="O36" s="32"/>
      <c r="P36" s="33">
        <v>0</v>
      </c>
      <c r="Q36" s="33">
        <v>0</v>
      </c>
      <c r="R36" s="33">
        <v>0</v>
      </c>
      <c r="S36" s="33">
        <v>0</v>
      </c>
      <c r="T36" s="34">
        <f t="shared" si="3"/>
        <v>0</v>
      </c>
      <c r="U36" s="34">
        <f t="shared" si="4"/>
        <v>44</v>
      </c>
      <c r="V36" s="30">
        <v>0</v>
      </c>
      <c r="W36" s="31">
        <v>6</v>
      </c>
      <c r="X36" s="35">
        <f t="shared" si="0"/>
        <v>272</v>
      </c>
      <c r="Y36" s="36">
        <f t="shared" si="1"/>
        <v>278</v>
      </c>
    </row>
    <row r="37" spans="1:26" ht="15" customHeight="1" x14ac:dyDescent="0.25">
      <c r="A37" s="37">
        <f t="shared" si="2"/>
        <v>24</v>
      </c>
      <c r="B37" s="38" t="s">
        <v>16</v>
      </c>
      <c r="C37" s="39">
        <v>2358</v>
      </c>
      <c r="D37" s="40" t="s">
        <v>18</v>
      </c>
      <c r="E37" s="41">
        <v>460</v>
      </c>
      <c r="F37" s="42">
        <v>13</v>
      </c>
      <c r="G37" s="43">
        <v>49</v>
      </c>
      <c r="H37" s="43">
        <v>34</v>
      </c>
      <c r="I37" s="43">
        <v>2</v>
      </c>
      <c r="J37" s="43">
        <v>85</v>
      </c>
      <c r="K37" s="43">
        <v>7</v>
      </c>
      <c r="L37" s="43">
        <v>3</v>
      </c>
      <c r="M37" s="43">
        <v>60</v>
      </c>
      <c r="N37" s="43">
        <v>0</v>
      </c>
      <c r="O37" s="44"/>
      <c r="P37" s="45">
        <v>0</v>
      </c>
      <c r="Q37" s="45">
        <v>0</v>
      </c>
      <c r="R37" s="45">
        <v>0</v>
      </c>
      <c r="S37" s="45">
        <v>0</v>
      </c>
      <c r="T37" s="46">
        <f t="shared" si="3"/>
        <v>0</v>
      </c>
      <c r="U37" s="46">
        <f t="shared" si="4"/>
        <v>39</v>
      </c>
      <c r="V37" s="42">
        <v>0</v>
      </c>
      <c r="W37" s="43">
        <v>2</v>
      </c>
      <c r="X37" s="47">
        <f t="shared" si="0"/>
        <v>253</v>
      </c>
      <c r="Y37" s="48">
        <f t="shared" si="1"/>
        <v>255</v>
      </c>
    </row>
    <row r="38" spans="1:26" ht="15" customHeight="1" x14ac:dyDescent="0.25">
      <c r="A38" s="25">
        <f t="shared" si="2"/>
        <v>25</v>
      </c>
      <c r="B38" s="26" t="s">
        <v>16</v>
      </c>
      <c r="C38" s="27">
        <v>2357</v>
      </c>
      <c r="D38" s="28" t="s">
        <v>17</v>
      </c>
      <c r="E38" s="29">
        <v>696</v>
      </c>
      <c r="F38" s="30">
        <v>6</v>
      </c>
      <c r="G38" s="31">
        <v>85</v>
      </c>
      <c r="H38" s="31">
        <v>77</v>
      </c>
      <c r="I38" s="31">
        <v>4</v>
      </c>
      <c r="J38" s="31">
        <v>192</v>
      </c>
      <c r="K38" s="31">
        <v>0</v>
      </c>
      <c r="L38" s="31">
        <v>2</v>
      </c>
      <c r="M38" s="31">
        <v>38</v>
      </c>
      <c r="N38" s="31">
        <v>0</v>
      </c>
      <c r="O38" s="32"/>
      <c r="P38" s="33">
        <v>0</v>
      </c>
      <c r="Q38" s="33">
        <v>0</v>
      </c>
      <c r="R38" s="33">
        <v>0</v>
      </c>
      <c r="S38" s="33">
        <v>0</v>
      </c>
      <c r="T38" s="34">
        <f t="shared" si="3"/>
        <v>0</v>
      </c>
      <c r="U38" s="34">
        <f t="shared" si="4"/>
        <v>83</v>
      </c>
      <c r="V38" s="30">
        <v>1</v>
      </c>
      <c r="W38" s="31">
        <v>3</v>
      </c>
      <c r="X38" s="35">
        <f t="shared" si="0"/>
        <v>404</v>
      </c>
      <c r="Y38" s="36">
        <f t="shared" si="1"/>
        <v>408</v>
      </c>
    </row>
    <row r="39" spans="1:26" ht="15" customHeight="1" x14ac:dyDescent="0.25">
      <c r="A39" s="37">
        <f t="shared" si="2"/>
        <v>26</v>
      </c>
      <c r="B39" s="38" t="s">
        <v>16</v>
      </c>
      <c r="C39" s="39">
        <v>2357</v>
      </c>
      <c r="D39" s="40" t="s">
        <v>18</v>
      </c>
      <c r="E39" s="41">
        <v>697</v>
      </c>
      <c r="F39" s="42">
        <v>10</v>
      </c>
      <c r="G39" s="43">
        <v>96</v>
      </c>
      <c r="H39" s="43">
        <v>86</v>
      </c>
      <c r="I39" s="43">
        <v>0</v>
      </c>
      <c r="J39" s="43">
        <v>159</v>
      </c>
      <c r="K39" s="43">
        <v>0</v>
      </c>
      <c r="L39" s="43">
        <v>2</v>
      </c>
      <c r="M39" s="43">
        <v>30</v>
      </c>
      <c r="N39" s="43">
        <v>0</v>
      </c>
      <c r="O39" s="44"/>
      <c r="P39" s="45">
        <v>0</v>
      </c>
      <c r="Q39" s="45">
        <v>0</v>
      </c>
      <c r="R39" s="45">
        <v>0</v>
      </c>
      <c r="S39" s="45">
        <v>0</v>
      </c>
      <c r="T39" s="46">
        <f t="shared" si="3"/>
        <v>0</v>
      </c>
      <c r="U39" s="46">
        <f t="shared" si="4"/>
        <v>88</v>
      </c>
      <c r="V39" s="42">
        <v>0</v>
      </c>
      <c r="W39" s="43">
        <v>6</v>
      </c>
      <c r="X39" s="47">
        <f t="shared" si="0"/>
        <v>383</v>
      </c>
      <c r="Y39" s="48">
        <f t="shared" si="1"/>
        <v>389</v>
      </c>
    </row>
    <row r="40" spans="1:26" ht="5.0999999999999996" customHeight="1" x14ac:dyDescent="0.25">
      <c r="A40" s="51"/>
      <c r="B40" s="52"/>
      <c r="C40" s="53"/>
      <c r="D40" s="54"/>
      <c r="E40" s="55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7"/>
    </row>
    <row r="41" spans="1:26" ht="0.95" customHeight="1" x14ac:dyDescent="0.25">
      <c r="A41" s="58"/>
      <c r="B41" s="59"/>
      <c r="C41" s="60"/>
      <c r="D41" s="61"/>
      <c r="E41" s="62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4"/>
    </row>
    <row r="42" spans="1:26" ht="0.95" customHeight="1" x14ac:dyDescent="0.25">
      <c r="A42" s="51"/>
      <c r="B42" s="52"/>
      <c r="C42" s="53"/>
      <c r="D42" s="54"/>
      <c r="E42" s="5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7"/>
    </row>
    <row r="43" spans="1:26" ht="30" customHeight="1" x14ac:dyDescent="0.25">
      <c r="A43" s="65" t="s">
        <v>20</v>
      </c>
      <c r="B43" s="65"/>
      <c r="C43" s="65">
        <f>COUNTA(C14:C39)</f>
        <v>26</v>
      </c>
      <c r="D43" s="66"/>
      <c r="E43" s="67">
        <f>SUM(E14:E39)</f>
        <v>14795</v>
      </c>
      <c r="F43" s="67">
        <f t="shared" ref="F43:Y43" si="5">SUM(F14:F39)</f>
        <v>301</v>
      </c>
      <c r="G43" s="67">
        <f t="shared" si="5"/>
        <v>2314</v>
      </c>
      <c r="H43" s="67">
        <f t="shared" si="5"/>
        <v>1915</v>
      </c>
      <c r="I43" s="67">
        <f t="shared" si="5"/>
        <v>32</v>
      </c>
      <c r="J43" s="67">
        <f t="shared" si="5"/>
        <v>2402</v>
      </c>
      <c r="K43" s="67">
        <f t="shared" si="5"/>
        <v>172</v>
      </c>
      <c r="L43" s="67">
        <f t="shared" si="5"/>
        <v>54</v>
      </c>
      <c r="M43" s="67">
        <f t="shared" si="5"/>
        <v>1419</v>
      </c>
      <c r="N43" s="67">
        <f t="shared" si="5"/>
        <v>0</v>
      </c>
      <c r="O43" s="67">
        <f t="shared" si="5"/>
        <v>0</v>
      </c>
      <c r="P43" s="67">
        <f t="shared" si="5"/>
        <v>11</v>
      </c>
      <c r="Q43" s="67">
        <f t="shared" si="5"/>
        <v>1</v>
      </c>
      <c r="R43" s="67">
        <f t="shared" si="5"/>
        <v>1</v>
      </c>
      <c r="S43" s="67">
        <f t="shared" si="5"/>
        <v>3</v>
      </c>
      <c r="T43" s="67">
        <f t="shared" si="5"/>
        <v>16</v>
      </c>
      <c r="U43" s="67">
        <f t="shared" si="5"/>
        <v>2017</v>
      </c>
      <c r="V43" s="67">
        <f t="shared" si="5"/>
        <v>2</v>
      </c>
      <c r="W43" s="67">
        <f t="shared" si="5"/>
        <v>204</v>
      </c>
      <c r="X43" s="67">
        <f t="shared" si="5"/>
        <v>8609</v>
      </c>
      <c r="Y43" s="67">
        <f t="shared" si="5"/>
        <v>8831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2015-06-07T01:43:10Z</dcterms:created>
  <dcterms:modified xsi:type="dcterms:W3CDTF">2015-06-18T20:02:19Z</dcterms:modified>
</cp:coreProperties>
</file>