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ite790c\Dropbox\M043_jacona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Hoja1!$A$13:$AD$13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2" i="1" l="1"/>
  <c r="AB88" i="1"/>
  <c r="X88" i="1"/>
  <c r="Y88" i="1" s="1"/>
  <c r="R88" i="1"/>
  <c r="AB87" i="1"/>
  <c r="X87" i="1"/>
  <c r="Y87" i="1" s="1"/>
  <c r="R87" i="1"/>
  <c r="AB86" i="1"/>
  <c r="X86" i="1"/>
  <c r="Y86" i="1" s="1"/>
  <c r="R86" i="1"/>
  <c r="AB85" i="1"/>
  <c r="X85" i="1"/>
  <c r="Y85" i="1" s="1"/>
  <c r="R85" i="1"/>
  <c r="AB84" i="1"/>
  <c r="X84" i="1"/>
  <c r="Y84" i="1" s="1"/>
  <c r="R84" i="1"/>
  <c r="AB83" i="1"/>
  <c r="X83" i="1"/>
  <c r="Y83" i="1" s="1"/>
  <c r="R83" i="1"/>
  <c r="AB82" i="1"/>
  <c r="X82" i="1"/>
  <c r="Y82" i="1" s="1"/>
  <c r="R82" i="1"/>
  <c r="AB81" i="1"/>
  <c r="X81" i="1"/>
  <c r="Y81" i="1" s="1"/>
  <c r="R81" i="1"/>
  <c r="AB80" i="1"/>
  <c r="X80" i="1"/>
  <c r="Y80" i="1" s="1"/>
  <c r="R80" i="1"/>
  <c r="AB79" i="1"/>
  <c r="X79" i="1"/>
  <c r="Y79" i="1" s="1"/>
  <c r="R79" i="1"/>
  <c r="AB78" i="1"/>
  <c r="X78" i="1"/>
  <c r="Y78" i="1" s="1"/>
  <c r="R78" i="1"/>
  <c r="AB77" i="1"/>
  <c r="X77" i="1"/>
  <c r="Y77" i="1" s="1"/>
  <c r="R77" i="1"/>
  <c r="AB76" i="1"/>
  <c r="X76" i="1"/>
  <c r="Y76" i="1" s="1"/>
  <c r="R76" i="1"/>
  <c r="AB75" i="1"/>
  <c r="X75" i="1"/>
  <c r="Y75" i="1" s="1"/>
  <c r="R75" i="1"/>
  <c r="AB74" i="1"/>
  <c r="X74" i="1"/>
  <c r="Y74" i="1" s="1"/>
  <c r="R74" i="1"/>
  <c r="AB73" i="1"/>
  <c r="X73" i="1"/>
  <c r="Y73" i="1" s="1"/>
  <c r="R73" i="1"/>
  <c r="AB72" i="1"/>
  <c r="X72" i="1"/>
  <c r="Y72" i="1" s="1"/>
  <c r="R72" i="1"/>
  <c r="AB71" i="1"/>
  <c r="X71" i="1"/>
  <c r="Y71" i="1" s="1"/>
  <c r="R71" i="1"/>
  <c r="AB70" i="1"/>
  <c r="X70" i="1"/>
  <c r="Y70" i="1" s="1"/>
  <c r="R70" i="1"/>
  <c r="AB69" i="1"/>
  <c r="X69" i="1"/>
  <c r="Y69" i="1" s="1"/>
  <c r="R69" i="1"/>
  <c r="AB68" i="1"/>
  <c r="X68" i="1"/>
  <c r="Y68" i="1" s="1"/>
  <c r="R68" i="1"/>
  <c r="AB67" i="1"/>
  <c r="X67" i="1"/>
  <c r="Y67" i="1" s="1"/>
  <c r="R67" i="1"/>
  <c r="AB66" i="1"/>
  <c r="X66" i="1"/>
  <c r="Y66" i="1" s="1"/>
  <c r="R66" i="1"/>
  <c r="AB65" i="1"/>
  <c r="X65" i="1"/>
  <c r="Y65" i="1" s="1"/>
  <c r="R65" i="1"/>
  <c r="AB64" i="1"/>
  <c r="X64" i="1"/>
  <c r="Y64" i="1" s="1"/>
  <c r="R64" i="1"/>
  <c r="AB63" i="1"/>
  <c r="X63" i="1"/>
  <c r="Y63" i="1" s="1"/>
  <c r="R63" i="1"/>
  <c r="AB62" i="1"/>
  <c r="X62" i="1"/>
  <c r="Y62" i="1" s="1"/>
  <c r="R62" i="1"/>
  <c r="AB61" i="1"/>
  <c r="X61" i="1"/>
  <c r="Y61" i="1" s="1"/>
  <c r="R61" i="1"/>
  <c r="AB60" i="1"/>
  <c r="Y60" i="1"/>
  <c r="X60" i="1"/>
  <c r="S60" i="1"/>
  <c r="R60" i="1"/>
  <c r="AC60" i="1" s="1"/>
  <c r="AB59" i="1"/>
  <c r="Y59" i="1"/>
  <c r="X59" i="1"/>
  <c r="R59" i="1"/>
  <c r="AC59" i="1" s="1"/>
  <c r="AB58" i="1"/>
  <c r="X58" i="1"/>
  <c r="Y58" i="1" s="1"/>
  <c r="R58" i="1"/>
  <c r="AC58" i="1" s="1"/>
  <c r="AB57" i="1"/>
  <c r="X57" i="1"/>
  <c r="Y57" i="1" s="1"/>
  <c r="R57" i="1"/>
  <c r="AC57" i="1" s="1"/>
  <c r="AB56" i="1"/>
  <c r="X56" i="1"/>
  <c r="Y56" i="1" s="1"/>
  <c r="R56" i="1"/>
  <c r="AC56" i="1" s="1"/>
  <c r="AB55" i="1"/>
  <c r="X55" i="1"/>
  <c r="Y55" i="1" s="1"/>
  <c r="R55" i="1"/>
  <c r="AC55" i="1" s="1"/>
  <c r="AB54" i="1"/>
  <c r="X54" i="1"/>
  <c r="Y54" i="1" s="1"/>
  <c r="R54" i="1"/>
  <c r="AC54" i="1" s="1"/>
  <c r="AB53" i="1"/>
  <c r="X53" i="1"/>
  <c r="Y53" i="1" s="1"/>
  <c r="R53" i="1"/>
  <c r="AC53" i="1" s="1"/>
  <c r="AB52" i="1"/>
  <c r="X52" i="1"/>
  <c r="Y52" i="1" s="1"/>
  <c r="R52" i="1"/>
  <c r="AC52" i="1" s="1"/>
  <c r="AB51" i="1"/>
  <c r="X51" i="1"/>
  <c r="Y51" i="1" s="1"/>
  <c r="R51" i="1"/>
  <c r="AC51" i="1" s="1"/>
  <c r="AB50" i="1"/>
  <c r="X50" i="1"/>
  <c r="Y50" i="1" s="1"/>
  <c r="R50" i="1"/>
  <c r="AC50" i="1" s="1"/>
  <c r="AB49" i="1"/>
  <c r="X49" i="1"/>
  <c r="Y49" i="1" s="1"/>
  <c r="R49" i="1"/>
  <c r="AC49" i="1" s="1"/>
  <c r="AB48" i="1"/>
  <c r="X48" i="1"/>
  <c r="Y48" i="1" s="1"/>
  <c r="R48" i="1"/>
  <c r="AC48" i="1" s="1"/>
  <c r="AB47" i="1"/>
  <c r="X47" i="1"/>
  <c r="Y47" i="1" s="1"/>
  <c r="R47" i="1"/>
  <c r="AC47" i="1" s="1"/>
  <c r="AB46" i="1"/>
  <c r="X46" i="1"/>
  <c r="Y46" i="1" s="1"/>
  <c r="R46" i="1"/>
  <c r="AC46" i="1" s="1"/>
  <c r="AB45" i="1"/>
  <c r="X45" i="1"/>
  <c r="Y45" i="1" s="1"/>
  <c r="R45" i="1"/>
  <c r="AC45" i="1" s="1"/>
  <c r="AB44" i="1"/>
  <c r="X44" i="1"/>
  <c r="Y44" i="1" s="1"/>
  <c r="R44" i="1"/>
  <c r="AC44" i="1" s="1"/>
  <c r="AB43" i="1"/>
  <c r="X43" i="1"/>
  <c r="Y43" i="1" s="1"/>
  <c r="R43" i="1"/>
  <c r="AC43" i="1" s="1"/>
  <c r="AB42" i="1"/>
  <c r="X42" i="1"/>
  <c r="Y42" i="1" s="1"/>
  <c r="R42" i="1"/>
  <c r="AC42" i="1" s="1"/>
  <c r="AB41" i="1"/>
  <c r="X41" i="1"/>
  <c r="Y41" i="1" s="1"/>
  <c r="R41" i="1"/>
  <c r="AC41" i="1" s="1"/>
  <c r="AB40" i="1"/>
  <c r="X40" i="1"/>
  <c r="Y40" i="1" s="1"/>
  <c r="R40" i="1"/>
  <c r="AC40" i="1" s="1"/>
  <c r="AB39" i="1"/>
  <c r="X39" i="1"/>
  <c r="Y39" i="1" s="1"/>
  <c r="R39" i="1"/>
  <c r="AC39" i="1" s="1"/>
  <c r="AB38" i="1"/>
  <c r="X38" i="1"/>
  <c r="Y38" i="1" s="1"/>
  <c r="R38" i="1"/>
  <c r="AC38" i="1" s="1"/>
  <c r="AB37" i="1"/>
  <c r="X37" i="1"/>
  <c r="Y37" i="1" s="1"/>
  <c r="R37" i="1"/>
  <c r="AC37" i="1" s="1"/>
  <c r="AB36" i="1"/>
  <c r="X36" i="1"/>
  <c r="Y36" i="1" s="1"/>
  <c r="R36" i="1"/>
  <c r="AC36" i="1" s="1"/>
  <c r="AB35" i="1"/>
  <c r="X35" i="1"/>
  <c r="Y35" i="1" s="1"/>
  <c r="R35" i="1"/>
  <c r="AC35" i="1" s="1"/>
  <c r="AB34" i="1"/>
  <c r="X34" i="1"/>
  <c r="Y34" i="1" s="1"/>
  <c r="R34" i="1"/>
  <c r="AC34" i="1" s="1"/>
  <c r="AB33" i="1"/>
  <c r="X33" i="1"/>
  <c r="Y33" i="1" s="1"/>
  <c r="R33" i="1"/>
  <c r="AC33" i="1" s="1"/>
  <c r="AB32" i="1"/>
  <c r="X32" i="1"/>
  <c r="Y32" i="1" s="1"/>
  <c r="R32" i="1"/>
  <c r="AC32" i="1" s="1"/>
  <c r="AB31" i="1"/>
  <c r="X31" i="1"/>
  <c r="Y31" i="1" s="1"/>
  <c r="R31" i="1"/>
  <c r="AC31" i="1" s="1"/>
  <c r="AB30" i="1"/>
  <c r="X30" i="1"/>
  <c r="Y30" i="1" s="1"/>
  <c r="R30" i="1"/>
  <c r="AC30" i="1" s="1"/>
  <c r="AB29" i="1"/>
  <c r="X29" i="1"/>
  <c r="Y29" i="1" s="1"/>
  <c r="R29" i="1"/>
  <c r="AC29" i="1" s="1"/>
  <c r="AB28" i="1"/>
  <c r="X28" i="1"/>
  <c r="Y28" i="1" s="1"/>
  <c r="R28" i="1"/>
  <c r="AC28" i="1" s="1"/>
  <c r="AB27" i="1"/>
  <c r="X27" i="1"/>
  <c r="Y27" i="1" s="1"/>
  <c r="R27" i="1"/>
  <c r="AC27" i="1" s="1"/>
  <c r="AB26" i="1"/>
  <c r="X26" i="1"/>
  <c r="Y26" i="1" s="1"/>
  <c r="R26" i="1"/>
  <c r="AC26" i="1" s="1"/>
  <c r="AB25" i="1"/>
  <c r="X25" i="1"/>
  <c r="Y25" i="1" s="1"/>
  <c r="R25" i="1"/>
  <c r="AC25" i="1" s="1"/>
  <c r="AB24" i="1"/>
  <c r="X24" i="1"/>
  <c r="Y24" i="1" s="1"/>
  <c r="R24" i="1"/>
  <c r="AC24" i="1" s="1"/>
  <c r="AB23" i="1"/>
  <c r="X23" i="1"/>
  <c r="Y23" i="1" s="1"/>
  <c r="R23" i="1"/>
  <c r="AC23" i="1" s="1"/>
  <c r="AB22" i="1"/>
  <c r="X22" i="1"/>
  <c r="Y22" i="1" s="1"/>
  <c r="R22" i="1"/>
  <c r="AC22" i="1" s="1"/>
  <c r="AB21" i="1"/>
  <c r="X21" i="1"/>
  <c r="Y21" i="1" s="1"/>
  <c r="R21" i="1"/>
  <c r="AC21" i="1" s="1"/>
  <c r="AB20" i="1"/>
  <c r="X20" i="1"/>
  <c r="Y20" i="1" s="1"/>
  <c r="R20" i="1"/>
  <c r="AC20" i="1" s="1"/>
  <c r="AB19" i="1"/>
  <c r="X19" i="1"/>
  <c r="Y19" i="1" s="1"/>
  <c r="R19" i="1"/>
  <c r="AC19" i="1" s="1"/>
  <c r="AB18" i="1"/>
  <c r="X18" i="1"/>
  <c r="Y18" i="1" s="1"/>
  <c r="R18" i="1"/>
  <c r="AC18" i="1" s="1"/>
  <c r="AB17" i="1"/>
  <c r="X17" i="1"/>
  <c r="Y17" i="1" s="1"/>
  <c r="R17" i="1"/>
  <c r="AC17" i="1" s="1"/>
  <c r="AB16" i="1"/>
  <c r="X16" i="1"/>
  <c r="Y16" i="1" s="1"/>
  <c r="R16" i="1"/>
  <c r="AC16" i="1" s="1"/>
  <c r="AB15" i="1"/>
  <c r="X15" i="1"/>
  <c r="Y15" i="1" s="1"/>
  <c r="R15" i="1"/>
  <c r="AC15" i="1" s="1"/>
  <c r="AB14" i="1"/>
  <c r="X14" i="1"/>
  <c r="Y14" i="1" s="1"/>
  <c r="R14" i="1"/>
  <c r="AC14" i="1" s="1"/>
  <c r="AC61" i="1" l="1"/>
  <c r="S61" i="1"/>
  <c r="AC63" i="1"/>
  <c r="S63" i="1"/>
  <c r="AC65" i="1"/>
  <c r="S65" i="1"/>
  <c r="AC67" i="1"/>
  <c r="S67" i="1"/>
  <c r="AC69" i="1"/>
  <c r="S69" i="1"/>
  <c r="AC71" i="1"/>
  <c r="S71" i="1"/>
  <c r="AC73" i="1"/>
  <c r="S73" i="1"/>
  <c r="AC75" i="1"/>
  <c r="S75" i="1"/>
  <c r="AC77" i="1"/>
  <c r="S77" i="1"/>
  <c r="AC79" i="1"/>
  <c r="S79" i="1"/>
  <c r="AC81" i="1"/>
  <c r="S81" i="1"/>
  <c r="AC83" i="1"/>
  <c r="S83" i="1"/>
  <c r="AC85" i="1"/>
  <c r="S85" i="1"/>
  <c r="AC87" i="1"/>
  <c r="S8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AC62" i="1"/>
  <c r="S62" i="1"/>
  <c r="AC64" i="1"/>
  <c r="S64" i="1"/>
  <c r="AC66" i="1"/>
  <c r="S66" i="1"/>
  <c r="AC68" i="1"/>
  <c r="S68" i="1"/>
  <c r="AC70" i="1"/>
  <c r="S70" i="1"/>
  <c r="AC72" i="1"/>
  <c r="S72" i="1"/>
  <c r="AC74" i="1"/>
  <c r="S74" i="1"/>
  <c r="AC76" i="1"/>
  <c r="S76" i="1"/>
  <c r="AC78" i="1"/>
  <c r="S78" i="1"/>
  <c r="AC80" i="1"/>
  <c r="S80" i="1"/>
  <c r="AC82" i="1"/>
  <c r="S82" i="1"/>
  <c r="AC84" i="1"/>
  <c r="S84" i="1"/>
  <c r="AC86" i="1"/>
  <c r="S86" i="1"/>
  <c r="AC88" i="1"/>
  <c r="S88" i="1"/>
  <c r="A77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A92" i="1" l="1"/>
  <c r="Z92" i="1"/>
  <c r="W92" i="1"/>
  <c r="V92" i="1"/>
  <c r="U92" i="1"/>
  <c r="T92" i="1"/>
  <c r="Q92" i="1"/>
  <c r="O92" i="1"/>
  <c r="N92" i="1"/>
  <c r="M92" i="1"/>
  <c r="L92" i="1"/>
  <c r="K92" i="1"/>
  <c r="J92" i="1"/>
  <c r="I92" i="1"/>
  <c r="H92" i="1"/>
  <c r="G92" i="1"/>
  <c r="F92" i="1"/>
  <c r="E92" i="1"/>
  <c r="C92" i="1"/>
  <c r="AB92" i="1" l="1"/>
  <c r="X92" i="1"/>
  <c r="R92" i="1"/>
  <c r="AD86" i="1"/>
  <c r="AD87" i="1" s="1"/>
  <c r="AD88" i="1" s="1"/>
  <c r="AD75" i="1"/>
  <c r="AD76" i="1" s="1"/>
  <c r="AD77" i="1" s="1"/>
  <c r="AD63" i="1"/>
  <c r="AD64" i="1" s="1"/>
  <c r="AD65" i="1" s="1"/>
  <c r="AD66" i="1" s="1"/>
  <c r="AD51" i="1"/>
  <c r="AD52" i="1" s="1"/>
  <c r="AD53" i="1" s="1"/>
  <c r="AD54" i="1" s="1"/>
  <c r="AD39" i="1"/>
  <c r="AD40" i="1" s="1"/>
  <c r="AD41" i="1" s="1"/>
  <c r="AD42" i="1" s="1"/>
  <c r="AD27" i="1"/>
  <c r="AD28" i="1" s="1"/>
  <c r="AD29" i="1" s="1"/>
  <c r="AD30" i="1" s="1"/>
  <c r="AD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D14" i="1" l="1"/>
  <c r="AD16" i="1" s="1"/>
  <c r="Y92" i="1"/>
  <c r="AC92" i="1"/>
  <c r="S92" i="1"/>
  <c r="AD17" i="1" l="1"/>
  <c r="AD18" i="1" s="1"/>
  <c r="A10" i="1" s="1"/>
  <c r="A9" i="1"/>
</calcChain>
</file>

<file path=xl/sharedStrings.xml><?xml version="1.0" encoding="utf-8"?>
<sst xmlns="http://schemas.openxmlformats.org/spreadsheetml/2006/main" count="173" uniqueCount="32">
  <si>
    <t>Municipio: 043 Jacona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</si>
  <si>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</si>
  <si>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</si>
  <si>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</si>
  <si>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</si>
  <si>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</si>
  <si>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</si>
  <si>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</si>
  <si>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</si>
  <si>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</si>
  <si>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</si>
  <si>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</si>
  <si>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</si>
  <si>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</si>
  <si>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</si>
  <si>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</si>
  <si>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</si>
  <si>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JACONA</t>
  </si>
  <si>
    <t>CONTIGUA 1</t>
  </si>
  <si>
    <t>BÁSICA</t>
  </si>
  <si>
    <t>CONTIGUA 4</t>
  </si>
  <si>
    <t>CONTIGUA 3</t>
  </si>
  <si>
    <t>CONTIGUA 2</t>
  </si>
  <si>
    <t>CONTIGUA 7</t>
  </si>
  <si>
    <t>CONTIGUA 6</t>
  </si>
  <si>
    <t>CONTIGUA 5</t>
  </si>
  <si>
    <t>EXTRAORDINARIA 1 CONTIGUA 1</t>
  </si>
  <si>
    <t>EXTRAORDINARIA 1</t>
  </si>
  <si>
    <t>TOTAL</t>
  </si>
  <si>
    <t>CI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</si>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</sst>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sz val="2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9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22"/>
      </bottom>
      <diagonal/>
    </border>
  </borders>
  <cellStyleXfs count="2">
    <xf numFmtId="0" fontId="0" fillId="0" borderId="0"/>
    <xf numFmtId="0" fontId="5" fillId="0" borderId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10" fillId="0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 applyProtection="1">
      <alignment wrapText="1"/>
      <protection locked="0"/>
    </xf>
    <xf numFmtId="3" fontId="9" fillId="7" borderId="25" xfId="1" applyNumberFormat="1" applyFont="1" applyFill="1" applyBorder="1" applyAlignment="1">
      <alignment horizontal="right" vertical="center" wrapText="1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0" fontId="10" fillId="0" borderId="26" xfId="1" applyFont="1" applyFill="1" applyBorder="1" applyAlignment="1" applyProtection="1">
      <alignment wrapText="1"/>
      <protection locked="0"/>
    </xf>
    <xf numFmtId="0" fontId="10" fillId="5" borderId="27" xfId="1" applyFont="1" applyFill="1" applyBorder="1" applyAlignment="1" applyProtection="1">
      <alignment wrapText="1"/>
      <protection locked="0"/>
    </xf>
    <xf numFmtId="0" fontId="10" fillId="0" borderId="28" xfId="1" applyFont="1" applyFill="1" applyBorder="1" applyAlignment="1" applyProtection="1">
      <alignment wrapText="1"/>
      <protection locked="0"/>
    </xf>
    <xf numFmtId="0" fontId="11" fillId="3" borderId="8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26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500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16</xdr:col>
      <xdr:colOff>514350</xdr:colOff>
      <xdr:row>12</xdr:row>
      <xdr:rowOff>28575</xdr:rowOff>
    </xdr:from>
    <xdr:ext cx="504825" cy="504825"/>
    <xdr:pic>
      <xdr:nvPicPr>
        <xdr:cNvPr id="1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4550" y="2314575"/>
          <a:ext cx="504825" cy="504825"/>
        </a:xfrm>
        <a:prstGeom prst="rect">
          <a:avLst/>
        </a:prstGeom>
      </xdr:spPr>
    </xdr:pic>
    <xdr:clientData/>
  </xdr:oneCellAnchor>
  <xdr:oneCellAnchor>
    <xdr:from>
      <xdr:col>16</xdr:col>
      <xdr:colOff>47625</xdr:colOff>
      <xdr:row>12</xdr:row>
      <xdr:rowOff>44032</xdr:rowOff>
    </xdr:from>
    <xdr:ext cx="438000" cy="457467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22</xdr:col>
      <xdr:colOff>981075</xdr:colOff>
      <xdr:row>12</xdr:row>
      <xdr:rowOff>57150</xdr:rowOff>
    </xdr:from>
    <xdr:ext cx="450000" cy="450000"/>
    <xdr:pic>
      <xdr:nvPicPr>
        <xdr:cNvPr id="16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2580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19</xdr:col>
      <xdr:colOff>466724</xdr:colOff>
      <xdr:row>11</xdr:row>
      <xdr:rowOff>171449</xdr:rowOff>
    </xdr:from>
    <xdr:ext cx="600075" cy="600075"/>
    <xdr:pic>
      <xdr:nvPicPr>
        <xdr:cNvPr id="1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58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19</xdr:col>
      <xdr:colOff>14175</xdr:colOff>
      <xdr:row>12</xdr:row>
      <xdr:rowOff>42750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3275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20</xdr:col>
      <xdr:colOff>14175</xdr:colOff>
      <xdr:row>12</xdr:row>
      <xdr:rowOff>42750</xdr:rowOff>
    </xdr:from>
    <xdr:ext cx="476250" cy="476250"/>
    <xdr:pic>
      <xdr:nvPicPr>
        <xdr:cNvPr id="1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20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22</xdr:col>
      <xdr:colOff>14175</xdr:colOff>
      <xdr:row>12</xdr:row>
      <xdr:rowOff>42750</xdr:rowOff>
    </xdr:from>
    <xdr:ext cx="476250" cy="476250"/>
    <xdr:pic>
      <xdr:nvPicPr>
        <xdr:cNvPr id="20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890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22</xdr:col>
      <xdr:colOff>428624</xdr:colOff>
      <xdr:row>11</xdr:row>
      <xdr:rowOff>161924</xdr:rowOff>
    </xdr:from>
    <xdr:ext cx="600075" cy="600075"/>
    <xdr:pic>
      <xdr:nvPicPr>
        <xdr:cNvPr id="21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73349" y="2257424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523875</xdr:colOff>
      <xdr:row>12</xdr:row>
      <xdr:rowOff>57150</xdr:rowOff>
    </xdr:from>
    <xdr:ext cx="450000" cy="450000"/>
    <xdr:pic>
      <xdr:nvPicPr>
        <xdr:cNvPr id="22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21</xdr:col>
      <xdr:colOff>514350</xdr:colOff>
      <xdr:row>12</xdr:row>
      <xdr:rowOff>76200</xdr:rowOff>
    </xdr:from>
    <xdr:ext cx="450000" cy="450000"/>
    <xdr:pic>
      <xdr:nvPicPr>
        <xdr:cNvPr id="23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8950" y="2362200"/>
          <a:ext cx="450000" cy="450000"/>
        </a:xfrm>
        <a:prstGeom prst="rect">
          <a:avLst/>
        </a:prstGeom>
      </xdr:spPr>
    </xdr:pic>
    <xdr:clientData/>
  </xdr:oneCellAnchor>
  <xdr:oneCellAnchor>
    <xdr:from>
      <xdr:col>20</xdr:col>
      <xdr:colOff>981074</xdr:colOff>
      <xdr:row>11</xdr:row>
      <xdr:rowOff>171449</xdr:rowOff>
    </xdr:from>
    <xdr:ext cx="600075" cy="600075"/>
    <xdr:pic>
      <xdr:nvPicPr>
        <xdr:cNvPr id="24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87449" y="2266949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tabSelected="1" workbookViewId="0">
      <selection activeCell="M49" sqref="M49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6" width="8.7109375" customWidth="1"/>
    <col min="17" max="17" width="15.85546875" customWidth="1"/>
    <col min="18" max="18" width="11.7109375" bestFit="1" customWidth="1"/>
    <col min="19" max="19" width="11.85546875" bestFit="1" customWidth="1"/>
    <col min="20" max="20" width="15.85546875" customWidth="1"/>
    <col min="21" max="21" width="15.5703125" customWidth="1"/>
    <col min="22" max="22" width="15" customWidth="1"/>
    <col min="23" max="23" width="22.5703125" customWidth="1"/>
    <col min="24" max="24" width="11.7109375" bestFit="1" customWidth="1"/>
    <col min="25" max="25" width="11.85546875" bestFit="1" customWidth="1"/>
    <col min="26" max="29" width="9.7109375" customWidth="1"/>
    <col min="30" max="30" width="11.42578125" hidden="1" customWidth="1"/>
  </cols>
  <sheetData>
    <row r="1" spans="1:30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30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30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30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30" ht="15" customHeight="1" x14ac:dyDescent="0.25">
      <c r="B5" s="1"/>
      <c r="C5" s="1"/>
      <c r="D5" s="1"/>
      <c r="E5" s="2"/>
      <c r="F5" s="69" t="s">
        <v>30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spans="1:30" ht="15" customHeight="1" x14ac:dyDescent="0.25">
      <c r="B6" s="1"/>
      <c r="C6" s="1"/>
      <c r="D6" s="1"/>
      <c r="E6" s="2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spans="1:30" ht="15" customHeight="1" x14ac:dyDescent="0.3">
      <c r="A7" s="70"/>
      <c r="B7" s="70"/>
      <c r="C7" s="70"/>
      <c r="D7" s="70"/>
      <c r="E7" s="2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spans="1:30" ht="15" customHeight="1" x14ac:dyDescent="0.3">
      <c r="A8" s="70" t="s">
        <v>0</v>
      </c>
      <c r="B8" s="70"/>
      <c r="C8" s="70"/>
      <c r="D8" s="70"/>
      <c r="F8" s="71" t="s">
        <v>1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</row>
    <row r="9" spans="1:30" ht="15" customHeight="1" x14ac:dyDescent="0.3">
      <c r="A9" s="3" t="str">
        <f>CONCATENATE("Casillas computadas: ",AD16," de ",AD15)</f>
        <v>Casillas computadas: 75 de 75</v>
      </c>
      <c r="B9" s="4"/>
      <c r="C9" s="4"/>
      <c r="D9" s="4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</row>
    <row r="10" spans="1:30" ht="15" customHeight="1" x14ac:dyDescent="0.3">
      <c r="A10" s="5" t="str">
        <f>CONCATENATE("Porcentaje de avance de captura: ",AD18,"%")</f>
        <v>Porcentaje de avance de captura: 100%</v>
      </c>
      <c r="B10" s="6"/>
      <c r="C10" s="6"/>
      <c r="D10" s="7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</row>
    <row r="11" spans="1:30" ht="15" customHeight="1" thickBot="1" x14ac:dyDescent="0.3">
      <c r="F11" s="2"/>
      <c r="G11" s="2"/>
      <c r="H11" s="2"/>
      <c r="I11" s="2"/>
      <c r="J11" s="2"/>
      <c r="K11" s="2"/>
    </row>
    <row r="12" spans="1:30" ht="15" customHeight="1" thickBot="1" x14ac:dyDescent="0.3">
      <c r="A12" s="72" t="s">
        <v>2</v>
      </c>
      <c r="B12" s="73"/>
      <c r="C12" s="73"/>
      <c r="D12" s="73"/>
      <c r="E12" s="74"/>
      <c r="F12" s="81" t="s">
        <v>3</v>
      </c>
      <c r="G12" s="82"/>
      <c r="H12" s="82"/>
      <c r="I12" s="82"/>
      <c r="J12" s="82"/>
      <c r="K12" s="82"/>
      <c r="L12" s="82"/>
      <c r="M12" s="82"/>
      <c r="N12" s="82"/>
      <c r="O12" s="82"/>
      <c r="P12" s="83"/>
      <c r="Q12" s="75" t="s">
        <v>4</v>
      </c>
      <c r="R12" s="76"/>
      <c r="S12" s="77"/>
      <c r="T12" s="75" t="s">
        <v>5</v>
      </c>
      <c r="U12" s="76"/>
      <c r="V12" s="76"/>
      <c r="W12" s="76"/>
      <c r="X12" s="76"/>
      <c r="Y12" s="77"/>
      <c r="Z12" s="78" t="s">
        <v>6</v>
      </c>
      <c r="AA12" s="79"/>
      <c r="AB12" s="79"/>
      <c r="AC12" s="80"/>
    </row>
    <row r="13" spans="1:30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68" t="s">
        <v>29</v>
      </c>
      <c r="Q13" s="11"/>
      <c r="R13" s="11" t="s">
        <v>12</v>
      </c>
      <c r="S13" s="11" t="s">
        <v>13</v>
      </c>
      <c r="T13" s="11"/>
      <c r="U13" s="11"/>
      <c r="V13" s="11"/>
      <c r="W13" s="11"/>
      <c r="X13" s="11" t="s">
        <v>12</v>
      </c>
      <c r="Y13" s="11" t="s">
        <v>13</v>
      </c>
      <c r="Z13" s="10" t="s">
        <v>14</v>
      </c>
      <c r="AA13" s="10" t="s">
        <v>15</v>
      </c>
      <c r="AB13" s="10" t="s">
        <v>16</v>
      </c>
      <c r="AC13" s="10" t="s">
        <v>31</v>
      </c>
    </row>
    <row r="14" spans="1:30" ht="15" customHeight="1" x14ac:dyDescent="0.25">
      <c r="A14" s="13">
        <v>1</v>
      </c>
      <c r="B14" s="14" t="s">
        <v>17</v>
      </c>
      <c r="C14" s="15">
        <v>711</v>
      </c>
      <c r="D14" s="16" t="s">
        <v>18</v>
      </c>
      <c r="E14" s="17">
        <v>681</v>
      </c>
      <c r="F14" s="18">
        <v>19</v>
      </c>
      <c r="G14" s="19">
        <v>143</v>
      </c>
      <c r="H14" s="19">
        <v>38</v>
      </c>
      <c r="I14" s="19">
        <v>27</v>
      </c>
      <c r="J14" s="19">
        <v>26</v>
      </c>
      <c r="K14" s="19">
        <v>69</v>
      </c>
      <c r="L14" s="19">
        <v>2</v>
      </c>
      <c r="M14" s="19">
        <v>6</v>
      </c>
      <c r="N14" s="19">
        <v>0</v>
      </c>
      <c r="O14" s="19">
        <v>10</v>
      </c>
      <c r="P14" s="65">
        <v>7</v>
      </c>
      <c r="Q14" s="20"/>
      <c r="R14" s="21">
        <f>Q14</f>
        <v>0</v>
      </c>
      <c r="S14" s="21">
        <f>I14+N14+R14</f>
        <v>27</v>
      </c>
      <c r="T14" s="20"/>
      <c r="U14" s="20"/>
      <c r="V14" s="20"/>
      <c r="W14" s="20"/>
      <c r="X14" s="21">
        <f>SUM(T14:W14)</f>
        <v>0</v>
      </c>
      <c r="Y14" s="21">
        <f>X14+H14+L14+O14</f>
        <v>50</v>
      </c>
      <c r="Z14" s="18"/>
      <c r="AA14" s="19"/>
      <c r="AB14" s="22">
        <f>SUM(F14:P14)</f>
        <v>347</v>
      </c>
      <c r="AC14" s="23">
        <f>R14+X14+Z14+AA14+AB14</f>
        <v>347</v>
      </c>
      <c r="AD14">
        <f>COUNTIF(AC14:AC88,0)</f>
        <v>0</v>
      </c>
    </row>
    <row r="15" spans="1:30" ht="15" customHeight="1" x14ac:dyDescent="0.25">
      <c r="A15" s="24">
        <f t="shared" ref="A15:A78" si="0">A14+1</f>
        <v>2</v>
      </c>
      <c r="B15" s="25" t="s">
        <v>17</v>
      </c>
      <c r="C15" s="26">
        <v>711</v>
      </c>
      <c r="D15" s="27" t="s">
        <v>19</v>
      </c>
      <c r="E15" s="28">
        <v>681</v>
      </c>
      <c r="F15" s="29">
        <v>22</v>
      </c>
      <c r="G15" s="30">
        <v>111</v>
      </c>
      <c r="H15" s="30">
        <v>37</v>
      </c>
      <c r="I15" s="30">
        <v>20</v>
      </c>
      <c r="J15" s="30">
        <v>28</v>
      </c>
      <c r="K15" s="30">
        <v>37</v>
      </c>
      <c r="L15" s="30">
        <v>3</v>
      </c>
      <c r="M15" s="30">
        <v>2</v>
      </c>
      <c r="N15" s="30">
        <v>0</v>
      </c>
      <c r="O15" s="30">
        <v>7</v>
      </c>
      <c r="P15" s="66">
        <v>2</v>
      </c>
      <c r="Q15" s="31"/>
      <c r="R15" s="32">
        <f t="shared" ref="R15:R78" si="1">Q15</f>
        <v>0</v>
      </c>
      <c r="S15" s="32">
        <f t="shared" ref="S15:S78" si="2">I15+N15+R15</f>
        <v>20</v>
      </c>
      <c r="T15" s="31"/>
      <c r="U15" s="31"/>
      <c r="V15" s="31"/>
      <c r="W15" s="31"/>
      <c r="X15" s="32">
        <f t="shared" ref="X15:X78" si="3">SUM(T15:W15)</f>
        <v>0</v>
      </c>
      <c r="Y15" s="32">
        <f t="shared" ref="Y15:Y78" si="4">X15+H15+L15+O15</f>
        <v>47</v>
      </c>
      <c r="Z15" s="29"/>
      <c r="AA15" s="30">
        <v>8</v>
      </c>
      <c r="AB15" s="33">
        <f t="shared" ref="AB15:AB78" si="5">SUM(F15:P15)</f>
        <v>269</v>
      </c>
      <c r="AC15" s="34">
        <f t="shared" ref="AC15:AC78" si="6">R15+X15+Z15+AA15+AB15</f>
        <v>277</v>
      </c>
      <c r="AD15">
        <f>C92</f>
        <v>75</v>
      </c>
    </row>
    <row r="16" spans="1:30" ht="15" customHeight="1" x14ac:dyDescent="0.25">
      <c r="A16" s="35">
        <f t="shared" si="0"/>
        <v>3</v>
      </c>
      <c r="B16" s="36" t="s">
        <v>17</v>
      </c>
      <c r="C16" s="37">
        <v>710</v>
      </c>
      <c r="D16" s="38" t="s">
        <v>18</v>
      </c>
      <c r="E16" s="39">
        <v>691</v>
      </c>
      <c r="F16" s="40">
        <v>25</v>
      </c>
      <c r="G16" s="41">
        <v>106</v>
      </c>
      <c r="H16" s="41">
        <v>17</v>
      </c>
      <c r="I16" s="41">
        <v>26</v>
      </c>
      <c r="J16" s="41">
        <v>42</v>
      </c>
      <c r="K16" s="41">
        <v>64</v>
      </c>
      <c r="L16" s="41">
        <v>3</v>
      </c>
      <c r="M16" s="41">
        <v>7</v>
      </c>
      <c r="N16" s="41">
        <v>4</v>
      </c>
      <c r="O16" s="41">
        <v>12</v>
      </c>
      <c r="P16" s="67">
        <v>3</v>
      </c>
      <c r="Q16" s="42"/>
      <c r="R16" s="43">
        <f t="shared" si="1"/>
        <v>0</v>
      </c>
      <c r="S16" s="43">
        <f t="shared" si="2"/>
        <v>30</v>
      </c>
      <c r="T16" s="42"/>
      <c r="U16" s="42"/>
      <c r="V16" s="42"/>
      <c r="W16" s="42"/>
      <c r="X16" s="43">
        <f t="shared" si="3"/>
        <v>0</v>
      </c>
      <c r="Y16" s="43">
        <f t="shared" si="4"/>
        <v>32</v>
      </c>
      <c r="Z16" s="40"/>
      <c r="AA16" s="41">
        <v>9</v>
      </c>
      <c r="AB16" s="44">
        <f t="shared" si="5"/>
        <v>309</v>
      </c>
      <c r="AC16" s="45">
        <f t="shared" si="6"/>
        <v>318</v>
      </c>
      <c r="AD16">
        <f>AD15-AD14</f>
        <v>75</v>
      </c>
    </row>
    <row r="17" spans="1:30" ht="15" customHeight="1" x14ac:dyDescent="0.25">
      <c r="A17" s="24">
        <f t="shared" si="0"/>
        <v>4</v>
      </c>
      <c r="B17" s="25" t="s">
        <v>17</v>
      </c>
      <c r="C17" s="26">
        <v>710</v>
      </c>
      <c r="D17" s="27" t="s">
        <v>19</v>
      </c>
      <c r="E17" s="28">
        <v>691</v>
      </c>
      <c r="F17" s="29">
        <v>19</v>
      </c>
      <c r="G17" s="30">
        <v>121</v>
      </c>
      <c r="H17" s="30">
        <v>12</v>
      </c>
      <c r="I17" s="30">
        <v>33</v>
      </c>
      <c r="J17" s="30">
        <v>46</v>
      </c>
      <c r="K17" s="30">
        <v>62</v>
      </c>
      <c r="L17" s="30">
        <v>2</v>
      </c>
      <c r="M17" s="30">
        <v>7</v>
      </c>
      <c r="N17" s="30">
        <v>3</v>
      </c>
      <c r="O17" s="30">
        <v>19</v>
      </c>
      <c r="P17" s="66">
        <v>5</v>
      </c>
      <c r="Q17" s="31"/>
      <c r="R17" s="32">
        <f t="shared" si="1"/>
        <v>0</v>
      </c>
      <c r="S17" s="32">
        <f t="shared" si="2"/>
        <v>36</v>
      </c>
      <c r="T17" s="31"/>
      <c r="U17" s="31"/>
      <c r="V17" s="31"/>
      <c r="W17" s="31"/>
      <c r="X17" s="32">
        <f t="shared" si="3"/>
        <v>0</v>
      </c>
      <c r="Y17" s="32">
        <f t="shared" si="4"/>
        <v>33</v>
      </c>
      <c r="Z17" s="29"/>
      <c r="AA17" s="30">
        <v>7</v>
      </c>
      <c r="AB17" s="33">
        <f t="shared" si="5"/>
        <v>329</v>
      </c>
      <c r="AC17" s="34">
        <f t="shared" si="6"/>
        <v>336</v>
      </c>
      <c r="AD17" s="46">
        <f>AD16*100/AD15</f>
        <v>100</v>
      </c>
    </row>
    <row r="18" spans="1:30" ht="15" customHeight="1" x14ac:dyDescent="0.25">
      <c r="A18" s="35">
        <f t="shared" si="0"/>
        <v>5</v>
      </c>
      <c r="B18" s="36" t="s">
        <v>17</v>
      </c>
      <c r="C18" s="37">
        <v>709</v>
      </c>
      <c r="D18" s="38" t="s">
        <v>20</v>
      </c>
      <c r="E18" s="39">
        <v>722</v>
      </c>
      <c r="F18" s="40">
        <v>24</v>
      </c>
      <c r="G18" s="41">
        <v>38</v>
      </c>
      <c r="H18" s="41">
        <v>31</v>
      </c>
      <c r="I18" s="41">
        <v>12</v>
      </c>
      <c r="J18" s="41">
        <v>17</v>
      </c>
      <c r="K18" s="41">
        <v>77</v>
      </c>
      <c r="L18" s="41">
        <v>5</v>
      </c>
      <c r="M18" s="41">
        <v>3</v>
      </c>
      <c r="N18" s="41">
        <v>4</v>
      </c>
      <c r="O18" s="41">
        <v>42</v>
      </c>
      <c r="P18" s="67">
        <v>12</v>
      </c>
      <c r="Q18" s="42"/>
      <c r="R18" s="43">
        <f t="shared" si="1"/>
        <v>0</v>
      </c>
      <c r="S18" s="43">
        <f t="shared" si="2"/>
        <v>16</v>
      </c>
      <c r="T18" s="42">
        <v>1</v>
      </c>
      <c r="U18" s="42">
        <v>2</v>
      </c>
      <c r="V18" s="42">
        <v>0</v>
      </c>
      <c r="W18" s="42">
        <v>1</v>
      </c>
      <c r="X18" s="43">
        <f t="shared" si="3"/>
        <v>4</v>
      </c>
      <c r="Y18" s="43">
        <f t="shared" si="4"/>
        <v>82</v>
      </c>
      <c r="Z18" s="40">
        <v>1</v>
      </c>
      <c r="AA18" s="41">
        <v>12</v>
      </c>
      <c r="AB18" s="44">
        <f t="shared" si="5"/>
        <v>265</v>
      </c>
      <c r="AC18" s="45">
        <f t="shared" si="6"/>
        <v>282</v>
      </c>
      <c r="AD18" s="47" t="str">
        <f>TEXT(AD17,"0.00")</f>
        <v>100</v>
      </c>
    </row>
    <row r="19" spans="1:30" ht="15" customHeight="1" x14ac:dyDescent="0.25">
      <c r="A19" s="24">
        <f t="shared" si="0"/>
        <v>6</v>
      </c>
      <c r="B19" s="25" t="s">
        <v>17</v>
      </c>
      <c r="C19" s="26">
        <v>709</v>
      </c>
      <c r="D19" s="27" t="s">
        <v>21</v>
      </c>
      <c r="E19" s="28">
        <v>723</v>
      </c>
      <c r="F19" s="29">
        <v>28</v>
      </c>
      <c r="G19" s="30">
        <v>32</v>
      </c>
      <c r="H19" s="30">
        <v>32</v>
      </c>
      <c r="I19" s="30">
        <v>8</v>
      </c>
      <c r="J19" s="30">
        <v>26</v>
      </c>
      <c r="K19" s="30">
        <v>82</v>
      </c>
      <c r="L19" s="30">
        <v>6</v>
      </c>
      <c r="M19" s="30">
        <v>5</v>
      </c>
      <c r="N19" s="30">
        <v>0</v>
      </c>
      <c r="O19" s="30">
        <v>39</v>
      </c>
      <c r="P19" s="66">
        <v>7</v>
      </c>
      <c r="Q19" s="31"/>
      <c r="R19" s="32">
        <f t="shared" si="1"/>
        <v>0</v>
      </c>
      <c r="S19" s="32">
        <f t="shared" si="2"/>
        <v>8</v>
      </c>
      <c r="T19" s="31">
        <v>1</v>
      </c>
      <c r="U19" s="31">
        <v>7</v>
      </c>
      <c r="V19" s="31">
        <v>0</v>
      </c>
      <c r="W19" s="31">
        <v>1</v>
      </c>
      <c r="X19" s="32">
        <f t="shared" si="3"/>
        <v>9</v>
      </c>
      <c r="Y19" s="32">
        <f t="shared" si="4"/>
        <v>86</v>
      </c>
      <c r="Z19" s="29">
        <v>2</v>
      </c>
      <c r="AA19" s="30">
        <v>15</v>
      </c>
      <c r="AB19" s="33">
        <f t="shared" si="5"/>
        <v>265</v>
      </c>
      <c r="AC19" s="34">
        <f t="shared" si="6"/>
        <v>291</v>
      </c>
    </row>
    <row r="20" spans="1:30" ht="15" customHeight="1" x14ac:dyDescent="0.25">
      <c r="A20" s="35">
        <f t="shared" si="0"/>
        <v>7</v>
      </c>
      <c r="B20" s="36" t="s">
        <v>17</v>
      </c>
      <c r="C20" s="37">
        <v>709</v>
      </c>
      <c r="D20" s="38" t="s">
        <v>22</v>
      </c>
      <c r="E20" s="39">
        <v>723</v>
      </c>
      <c r="F20" s="40">
        <v>34</v>
      </c>
      <c r="G20" s="41">
        <v>29</v>
      </c>
      <c r="H20" s="41">
        <v>30</v>
      </c>
      <c r="I20" s="41">
        <v>4</v>
      </c>
      <c r="J20" s="41">
        <v>11</v>
      </c>
      <c r="K20" s="41">
        <v>115</v>
      </c>
      <c r="L20" s="41">
        <v>1</v>
      </c>
      <c r="M20" s="41">
        <v>9</v>
      </c>
      <c r="N20" s="41">
        <v>1</v>
      </c>
      <c r="O20" s="41">
        <v>47</v>
      </c>
      <c r="P20" s="67">
        <v>8</v>
      </c>
      <c r="Q20" s="42"/>
      <c r="R20" s="43">
        <f t="shared" si="1"/>
        <v>0</v>
      </c>
      <c r="S20" s="43">
        <f t="shared" si="2"/>
        <v>5</v>
      </c>
      <c r="T20" s="42"/>
      <c r="U20" s="42">
        <v>4</v>
      </c>
      <c r="V20" s="42"/>
      <c r="W20" s="42"/>
      <c r="X20" s="43">
        <f t="shared" si="3"/>
        <v>4</v>
      </c>
      <c r="Y20" s="43">
        <f t="shared" si="4"/>
        <v>82</v>
      </c>
      <c r="Z20" s="40"/>
      <c r="AA20" s="41">
        <v>9</v>
      </c>
      <c r="AB20" s="44">
        <f t="shared" si="5"/>
        <v>289</v>
      </c>
      <c r="AC20" s="45">
        <f t="shared" si="6"/>
        <v>302</v>
      </c>
    </row>
    <row r="21" spans="1:30" ht="15" customHeight="1" x14ac:dyDescent="0.25">
      <c r="A21" s="24">
        <f t="shared" si="0"/>
        <v>8</v>
      </c>
      <c r="B21" s="25" t="s">
        <v>17</v>
      </c>
      <c r="C21" s="26">
        <v>709</v>
      </c>
      <c r="D21" s="27" t="s">
        <v>18</v>
      </c>
      <c r="E21" s="28">
        <v>723</v>
      </c>
      <c r="F21" s="29">
        <v>34</v>
      </c>
      <c r="G21" s="30">
        <v>47</v>
      </c>
      <c r="H21" s="30">
        <v>23</v>
      </c>
      <c r="I21" s="30">
        <v>2</v>
      </c>
      <c r="J21" s="30">
        <v>21</v>
      </c>
      <c r="K21" s="30">
        <v>94</v>
      </c>
      <c r="L21" s="30">
        <v>3</v>
      </c>
      <c r="M21" s="30">
        <v>5</v>
      </c>
      <c r="N21" s="30">
        <v>3</v>
      </c>
      <c r="O21" s="30">
        <v>62</v>
      </c>
      <c r="P21" s="66">
        <v>7</v>
      </c>
      <c r="Q21" s="31"/>
      <c r="R21" s="32">
        <f t="shared" si="1"/>
        <v>0</v>
      </c>
      <c r="S21" s="32">
        <f t="shared" si="2"/>
        <v>5</v>
      </c>
      <c r="T21" s="31"/>
      <c r="U21" s="31"/>
      <c r="V21" s="31"/>
      <c r="W21" s="31"/>
      <c r="X21" s="32">
        <f t="shared" si="3"/>
        <v>0</v>
      </c>
      <c r="Y21" s="32">
        <f t="shared" si="4"/>
        <v>88</v>
      </c>
      <c r="Z21" s="29"/>
      <c r="AA21" s="30">
        <v>8</v>
      </c>
      <c r="AB21" s="33">
        <f t="shared" si="5"/>
        <v>301</v>
      </c>
      <c r="AC21" s="34">
        <f t="shared" si="6"/>
        <v>309</v>
      </c>
    </row>
    <row r="22" spans="1:30" ht="15" customHeight="1" x14ac:dyDescent="0.25">
      <c r="A22" s="35">
        <f t="shared" si="0"/>
        <v>9</v>
      </c>
      <c r="B22" s="36" t="s">
        <v>17</v>
      </c>
      <c r="C22" s="37">
        <v>709</v>
      </c>
      <c r="D22" s="38" t="s">
        <v>19</v>
      </c>
      <c r="E22" s="39">
        <v>723</v>
      </c>
      <c r="F22" s="40">
        <v>35</v>
      </c>
      <c r="G22" s="41">
        <v>42</v>
      </c>
      <c r="H22" s="41">
        <v>30</v>
      </c>
      <c r="I22" s="41">
        <v>5</v>
      </c>
      <c r="J22" s="41">
        <v>15</v>
      </c>
      <c r="K22" s="41">
        <v>111</v>
      </c>
      <c r="L22" s="41">
        <v>5</v>
      </c>
      <c r="M22" s="41">
        <v>4</v>
      </c>
      <c r="N22" s="41">
        <v>1</v>
      </c>
      <c r="O22" s="41">
        <v>44</v>
      </c>
      <c r="P22" s="67">
        <v>7</v>
      </c>
      <c r="Q22" s="42"/>
      <c r="R22" s="43">
        <f t="shared" si="1"/>
        <v>0</v>
      </c>
      <c r="S22" s="43">
        <f t="shared" si="2"/>
        <v>6</v>
      </c>
      <c r="T22" s="42"/>
      <c r="U22" s="42">
        <v>2</v>
      </c>
      <c r="V22" s="42">
        <v>1</v>
      </c>
      <c r="W22" s="42"/>
      <c r="X22" s="43">
        <f t="shared" si="3"/>
        <v>3</v>
      </c>
      <c r="Y22" s="43">
        <f t="shared" si="4"/>
        <v>82</v>
      </c>
      <c r="Z22" s="40">
        <v>0</v>
      </c>
      <c r="AA22" s="41">
        <v>14</v>
      </c>
      <c r="AB22" s="44">
        <f t="shared" si="5"/>
        <v>299</v>
      </c>
      <c r="AC22" s="45">
        <f t="shared" si="6"/>
        <v>316</v>
      </c>
    </row>
    <row r="23" spans="1:30" ht="15" customHeight="1" x14ac:dyDescent="0.25">
      <c r="A23" s="24">
        <f t="shared" si="0"/>
        <v>10</v>
      </c>
      <c r="B23" s="25" t="s">
        <v>17</v>
      </c>
      <c r="C23" s="26">
        <v>708</v>
      </c>
      <c r="D23" s="27" t="s">
        <v>20</v>
      </c>
      <c r="E23" s="28">
        <v>715</v>
      </c>
      <c r="F23" s="29">
        <v>54</v>
      </c>
      <c r="G23" s="30">
        <v>43</v>
      </c>
      <c r="H23" s="30">
        <v>21</v>
      </c>
      <c r="I23" s="30">
        <v>6</v>
      </c>
      <c r="J23" s="30">
        <v>9</v>
      </c>
      <c r="K23" s="30">
        <v>98</v>
      </c>
      <c r="L23" s="30">
        <v>4</v>
      </c>
      <c r="M23" s="30">
        <v>25</v>
      </c>
      <c r="N23" s="30">
        <v>1</v>
      </c>
      <c r="O23" s="30">
        <v>34</v>
      </c>
      <c r="P23" s="66">
        <v>13</v>
      </c>
      <c r="Q23" s="31"/>
      <c r="R23" s="32">
        <f t="shared" si="1"/>
        <v>0</v>
      </c>
      <c r="S23" s="32">
        <f t="shared" si="2"/>
        <v>7</v>
      </c>
      <c r="T23" s="31"/>
      <c r="U23" s="31">
        <v>4</v>
      </c>
      <c r="V23" s="31">
        <v>0</v>
      </c>
      <c r="W23" s="31">
        <v>1</v>
      </c>
      <c r="X23" s="32">
        <f t="shared" si="3"/>
        <v>5</v>
      </c>
      <c r="Y23" s="32">
        <f t="shared" si="4"/>
        <v>64</v>
      </c>
      <c r="Z23" s="29"/>
      <c r="AA23" s="30">
        <v>7</v>
      </c>
      <c r="AB23" s="33">
        <f t="shared" si="5"/>
        <v>308</v>
      </c>
      <c r="AC23" s="34">
        <f t="shared" si="6"/>
        <v>320</v>
      </c>
    </row>
    <row r="24" spans="1:30" ht="15" customHeight="1" x14ac:dyDescent="0.25">
      <c r="A24" s="35">
        <f t="shared" si="0"/>
        <v>11</v>
      </c>
      <c r="B24" s="36" t="s">
        <v>17</v>
      </c>
      <c r="C24" s="37">
        <v>708</v>
      </c>
      <c r="D24" s="38" t="s">
        <v>21</v>
      </c>
      <c r="E24" s="39">
        <v>715</v>
      </c>
      <c r="F24" s="40">
        <v>38</v>
      </c>
      <c r="G24" s="41">
        <v>26</v>
      </c>
      <c r="H24" s="41">
        <v>26</v>
      </c>
      <c r="I24" s="41">
        <v>8</v>
      </c>
      <c r="J24" s="41">
        <v>7</v>
      </c>
      <c r="K24" s="41">
        <v>100</v>
      </c>
      <c r="L24" s="41">
        <v>6</v>
      </c>
      <c r="M24" s="41">
        <v>25</v>
      </c>
      <c r="N24" s="41">
        <v>5</v>
      </c>
      <c r="O24" s="41">
        <v>29</v>
      </c>
      <c r="P24" s="67">
        <v>5</v>
      </c>
      <c r="Q24" s="42"/>
      <c r="R24" s="43">
        <f t="shared" si="1"/>
        <v>0</v>
      </c>
      <c r="S24" s="43">
        <f t="shared" si="2"/>
        <v>13</v>
      </c>
      <c r="T24" s="42"/>
      <c r="U24" s="42"/>
      <c r="V24" s="42"/>
      <c r="W24" s="42"/>
      <c r="X24" s="43">
        <f t="shared" si="3"/>
        <v>0</v>
      </c>
      <c r="Y24" s="43">
        <f t="shared" si="4"/>
        <v>61</v>
      </c>
      <c r="Z24" s="40"/>
      <c r="AA24" s="41">
        <v>16</v>
      </c>
      <c r="AB24" s="44">
        <f t="shared" si="5"/>
        <v>275</v>
      </c>
      <c r="AC24" s="45">
        <f t="shared" si="6"/>
        <v>291</v>
      </c>
    </row>
    <row r="25" spans="1:30" ht="15" customHeight="1" x14ac:dyDescent="0.25">
      <c r="A25" s="24">
        <f t="shared" si="0"/>
        <v>12</v>
      </c>
      <c r="B25" s="25" t="s">
        <v>17</v>
      </c>
      <c r="C25" s="26">
        <v>708</v>
      </c>
      <c r="D25" s="27" t="s">
        <v>22</v>
      </c>
      <c r="E25" s="28">
        <v>715</v>
      </c>
      <c r="F25" s="29">
        <v>34</v>
      </c>
      <c r="G25" s="30">
        <v>25</v>
      </c>
      <c r="H25" s="30">
        <v>29</v>
      </c>
      <c r="I25" s="30">
        <v>3</v>
      </c>
      <c r="J25" s="30">
        <v>14</v>
      </c>
      <c r="K25" s="30">
        <v>111</v>
      </c>
      <c r="L25" s="30">
        <v>5</v>
      </c>
      <c r="M25" s="30">
        <v>29</v>
      </c>
      <c r="N25" s="30">
        <v>4</v>
      </c>
      <c r="O25" s="30">
        <v>38</v>
      </c>
      <c r="P25" s="66">
        <v>10</v>
      </c>
      <c r="Q25" s="31"/>
      <c r="R25" s="32">
        <f t="shared" si="1"/>
        <v>0</v>
      </c>
      <c r="S25" s="32">
        <f t="shared" si="2"/>
        <v>7</v>
      </c>
      <c r="T25" s="31"/>
      <c r="U25" s="31"/>
      <c r="V25" s="31"/>
      <c r="W25" s="31"/>
      <c r="X25" s="32">
        <f t="shared" si="3"/>
        <v>0</v>
      </c>
      <c r="Y25" s="32">
        <f t="shared" si="4"/>
        <v>72</v>
      </c>
      <c r="Z25" s="29"/>
      <c r="AA25" s="30">
        <v>16</v>
      </c>
      <c r="AB25" s="33">
        <f t="shared" si="5"/>
        <v>302</v>
      </c>
      <c r="AC25" s="34">
        <f t="shared" si="6"/>
        <v>318</v>
      </c>
    </row>
    <row r="26" spans="1:30" ht="15" customHeight="1" x14ac:dyDescent="0.25">
      <c r="A26" s="35">
        <f t="shared" si="0"/>
        <v>13</v>
      </c>
      <c r="B26" s="36" t="s">
        <v>17</v>
      </c>
      <c r="C26" s="37">
        <v>708</v>
      </c>
      <c r="D26" s="38" t="s">
        <v>18</v>
      </c>
      <c r="E26" s="39">
        <v>716</v>
      </c>
      <c r="F26" s="40">
        <v>33</v>
      </c>
      <c r="G26" s="41">
        <v>36</v>
      </c>
      <c r="H26" s="41">
        <v>20</v>
      </c>
      <c r="I26" s="41">
        <v>7</v>
      </c>
      <c r="J26" s="41">
        <v>12</v>
      </c>
      <c r="K26" s="41">
        <v>119</v>
      </c>
      <c r="L26" s="41">
        <v>3</v>
      </c>
      <c r="M26" s="41">
        <v>39</v>
      </c>
      <c r="N26" s="41">
        <v>1</v>
      </c>
      <c r="O26" s="41">
        <v>41</v>
      </c>
      <c r="P26" s="67">
        <v>10</v>
      </c>
      <c r="Q26" s="42"/>
      <c r="R26" s="43">
        <f t="shared" si="1"/>
        <v>0</v>
      </c>
      <c r="S26" s="43">
        <f t="shared" si="2"/>
        <v>8</v>
      </c>
      <c r="T26" s="42">
        <v>0</v>
      </c>
      <c r="U26" s="42">
        <v>1</v>
      </c>
      <c r="V26" s="42">
        <v>0</v>
      </c>
      <c r="W26" s="42">
        <v>1</v>
      </c>
      <c r="X26" s="43">
        <f t="shared" si="3"/>
        <v>2</v>
      </c>
      <c r="Y26" s="43">
        <f t="shared" si="4"/>
        <v>66</v>
      </c>
      <c r="Z26" s="40"/>
      <c r="AA26" s="41">
        <v>11</v>
      </c>
      <c r="AB26" s="44">
        <f t="shared" si="5"/>
        <v>321</v>
      </c>
      <c r="AC26" s="45">
        <f t="shared" si="6"/>
        <v>334</v>
      </c>
    </row>
    <row r="27" spans="1:30" ht="15" customHeight="1" x14ac:dyDescent="0.25">
      <c r="A27" s="24">
        <f t="shared" si="0"/>
        <v>14</v>
      </c>
      <c r="B27" s="25" t="s">
        <v>17</v>
      </c>
      <c r="C27" s="26">
        <v>708</v>
      </c>
      <c r="D27" s="27" t="s">
        <v>19</v>
      </c>
      <c r="E27" s="28">
        <v>716</v>
      </c>
      <c r="F27" s="29">
        <v>22</v>
      </c>
      <c r="G27" s="30">
        <v>43</v>
      </c>
      <c r="H27" s="30">
        <v>27</v>
      </c>
      <c r="I27" s="30">
        <v>13</v>
      </c>
      <c r="J27" s="30">
        <v>19</v>
      </c>
      <c r="K27" s="30">
        <v>95</v>
      </c>
      <c r="L27" s="30">
        <v>5</v>
      </c>
      <c r="M27" s="30">
        <v>27</v>
      </c>
      <c r="N27" s="30">
        <v>0</v>
      </c>
      <c r="O27" s="30">
        <v>55</v>
      </c>
      <c r="P27" s="66">
        <v>10</v>
      </c>
      <c r="Q27" s="31"/>
      <c r="R27" s="32">
        <f t="shared" si="1"/>
        <v>0</v>
      </c>
      <c r="S27" s="32">
        <f t="shared" si="2"/>
        <v>13</v>
      </c>
      <c r="T27" s="31">
        <v>5</v>
      </c>
      <c r="U27" s="31"/>
      <c r="V27" s="31"/>
      <c r="W27" s="31"/>
      <c r="X27" s="32">
        <f t="shared" si="3"/>
        <v>5</v>
      </c>
      <c r="Y27" s="32">
        <f t="shared" si="4"/>
        <v>92</v>
      </c>
      <c r="Z27" s="29"/>
      <c r="AA27" s="30">
        <v>11</v>
      </c>
      <c r="AB27" s="33">
        <f t="shared" si="5"/>
        <v>316</v>
      </c>
      <c r="AC27" s="34">
        <f t="shared" si="6"/>
        <v>332</v>
      </c>
      <c r="AD27">
        <f>C104</f>
        <v>0</v>
      </c>
    </row>
    <row r="28" spans="1:30" ht="15" customHeight="1" x14ac:dyDescent="0.25">
      <c r="A28" s="35">
        <f t="shared" si="0"/>
        <v>15</v>
      </c>
      <c r="B28" s="36" t="s">
        <v>17</v>
      </c>
      <c r="C28" s="37">
        <v>707</v>
      </c>
      <c r="D28" s="38" t="s">
        <v>20</v>
      </c>
      <c r="E28" s="39">
        <v>693</v>
      </c>
      <c r="F28" s="40">
        <v>48</v>
      </c>
      <c r="G28" s="41">
        <v>51</v>
      </c>
      <c r="H28" s="41">
        <v>25</v>
      </c>
      <c r="I28" s="41">
        <v>11</v>
      </c>
      <c r="J28" s="41">
        <v>14</v>
      </c>
      <c r="K28" s="41">
        <v>95</v>
      </c>
      <c r="L28" s="41">
        <v>5</v>
      </c>
      <c r="M28" s="41">
        <v>7</v>
      </c>
      <c r="N28" s="41">
        <v>0</v>
      </c>
      <c r="O28" s="41">
        <v>37</v>
      </c>
      <c r="P28" s="67">
        <v>4</v>
      </c>
      <c r="Q28" s="42"/>
      <c r="R28" s="43">
        <f t="shared" si="1"/>
        <v>0</v>
      </c>
      <c r="S28" s="43">
        <f t="shared" si="2"/>
        <v>11</v>
      </c>
      <c r="T28" s="42"/>
      <c r="U28" s="42"/>
      <c r="V28" s="42"/>
      <c r="W28" s="42"/>
      <c r="X28" s="43">
        <f t="shared" si="3"/>
        <v>0</v>
      </c>
      <c r="Y28" s="43">
        <f t="shared" si="4"/>
        <v>67</v>
      </c>
      <c r="Z28" s="40"/>
      <c r="AA28" s="41"/>
      <c r="AB28" s="44">
        <f t="shared" si="5"/>
        <v>297</v>
      </c>
      <c r="AC28" s="45">
        <f t="shared" si="6"/>
        <v>297</v>
      </c>
      <c r="AD28">
        <f>AD27-AD26</f>
        <v>0</v>
      </c>
    </row>
    <row r="29" spans="1:30" ht="15" customHeight="1" x14ac:dyDescent="0.25">
      <c r="A29" s="24">
        <f t="shared" si="0"/>
        <v>16</v>
      </c>
      <c r="B29" s="25" t="s">
        <v>17</v>
      </c>
      <c r="C29" s="26">
        <v>707</v>
      </c>
      <c r="D29" s="27" t="s">
        <v>21</v>
      </c>
      <c r="E29" s="28">
        <v>693</v>
      </c>
      <c r="F29" s="29">
        <v>38</v>
      </c>
      <c r="G29" s="30">
        <v>49</v>
      </c>
      <c r="H29" s="30">
        <v>21</v>
      </c>
      <c r="I29" s="30">
        <v>6</v>
      </c>
      <c r="J29" s="30">
        <v>19</v>
      </c>
      <c r="K29" s="30">
        <v>129</v>
      </c>
      <c r="L29" s="30">
        <v>3</v>
      </c>
      <c r="M29" s="30">
        <v>8</v>
      </c>
      <c r="N29" s="30">
        <v>2</v>
      </c>
      <c r="O29" s="30">
        <v>27</v>
      </c>
      <c r="P29" s="66">
        <v>7</v>
      </c>
      <c r="Q29" s="31"/>
      <c r="R29" s="32">
        <f t="shared" si="1"/>
        <v>0</v>
      </c>
      <c r="S29" s="32">
        <f t="shared" si="2"/>
        <v>8</v>
      </c>
      <c r="T29" s="31"/>
      <c r="U29" s="31"/>
      <c r="V29" s="31"/>
      <c r="W29" s="31"/>
      <c r="X29" s="32">
        <f t="shared" si="3"/>
        <v>0</v>
      </c>
      <c r="Y29" s="32">
        <f t="shared" si="4"/>
        <v>51</v>
      </c>
      <c r="Z29" s="29"/>
      <c r="AA29" s="30">
        <v>14</v>
      </c>
      <c r="AB29" s="33">
        <f t="shared" si="5"/>
        <v>309</v>
      </c>
      <c r="AC29" s="34">
        <f t="shared" si="6"/>
        <v>323</v>
      </c>
      <c r="AD29" s="46" t="e">
        <f>AD28*100/AD27</f>
        <v>#DIV/0!</v>
      </c>
    </row>
    <row r="30" spans="1:30" ht="15" customHeight="1" x14ac:dyDescent="0.25">
      <c r="A30" s="35">
        <f t="shared" si="0"/>
        <v>17</v>
      </c>
      <c r="B30" s="36" t="s">
        <v>17</v>
      </c>
      <c r="C30" s="37">
        <v>707</v>
      </c>
      <c r="D30" s="38" t="s">
        <v>22</v>
      </c>
      <c r="E30" s="39">
        <v>693</v>
      </c>
      <c r="F30" s="40">
        <v>39</v>
      </c>
      <c r="G30" s="41">
        <v>51</v>
      </c>
      <c r="H30" s="41">
        <v>31</v>
      </c>
      <c r="I30" s="41">
        <v>14</v>
      </c>
      <c r="J30" s="41">
        <v>21</v>
      </c>
      <c r="K30" s="41">
        <v>98</v>
      </c>
      <c r="L30" s="41">
        <v>3</v>
      </c>
      <c r="M30" s="41">
        <v>6</v>
      </c>
      <c r="N30" s="41">
        <v>3</v>
      </c>
      <c r="O30" s="41">
        <v>49</v>
      </c>
      <c r="P30" s="67">
        <v>14</v>
      </c>
      <c r="Q30" s="42"/>
      <c r="R30" s="43">
        <f t="shared" si="1"/>
        <v>0</v>
      </c>
      <c r="S30" s="43">
        <f t="shared" si="2"/>
        <v>17</v>
      </c>
      <c r="T30" s="42"/>
      <c r="U30" s="42"/>
      <c r="V30" s="42"/>
      <c r="W30" s="42"/>
      <c r="X30" s="43">
        <f t="shared" si="3"/>
        <v>0</v>
      </c>
      <c r="Y30" s="43">
        <f t="shared" si="4"/>
        <v>83</v>
      </c>
      <c r="Z30" s="40"/>
      <c r="AA30" s="41">
        <v>7</v>
      </c>
      <c r="AB30" s="44">
        <f t="shared" si="5"/>
        <v>329</v>
      </c>
      <c r="AC30" s="45">
        <f t="shared" si="6"/>
        <v>336</v>
      </c>
      <c r="AD30" s="47" t="e">
        <f>TEXT(AD29,"0.00")</f>
        <v>#DIV/0!</v>
      </c>
    </row>
    <row r="31" spans="1:30" ht="15" customHeight="1" x14ac:dyDescent="0.25">
      <c r="A31" s="24">
        <f t="shared" si="0"/>
        <v>18</v>
      </c>
      <c r="B31" s="25" t="s">
        <v>17</v>
      </c>
      <c r="C31" s="26">
        <v>707</v>
      </c>
      <c r="D31" s="27" t="s">
        <v>18</v>
      </c>
      <c r="E31" s="28">
        <v>694</v>
      </c>
      <c r="F31" s="29">
        <v>48</v>
      </c>
      <c r="G31" s="30">
        <v>40</v>
      </c>
      <c r="H31" s="30">
        <v>19</v>
      </c>
      <c r="I31" s="30">
        <v>16</v>
      </c>
      <c r="J31" s="30">
        <v>21</v>
      </c>
      <c r="K31" s="30">
        <v>104</v>
      </c>
      <c r="L31" s="30">
        <v>5</v>
      </c>
      <c r="M31" s="30">
        <v>13</v>
      </c>
      <c r="N31" s="30">
        <v>4</v>
      </c>
      <c r="O31" s="30">
        <v>39</v>
      </c>
      <c r="P31" s="66">
        <v>0</v>
      </c>
      <c r="Q31" s="31"/>
      <c r="R31" s="32">
        <f t="shared" si="1"/>
        <v>0</v>
      </c>
      <c r="S31" s="32">
        <f t="shared" si="2"/>
        <v>20</v>
      </c>
      <c r="T31" s="31"/>
      <c r="U31" s="31"/>
      <c r="V31" s="31"/>
      <c r="W31" s="31"/>
      <c r="X31" s="32">
        <f t="shared" si="3"/>
        <v>0</v>
      </c>
      <c r="Y31" s="32">
        <f t="shared" si="4"/>
        <v>63</v>
      </c>
      <c r="Z31" s="29"/>
      <c r="AA31" s="30">
        <v>11</v>
      </c>
      <c r="AB31" s="33">
        <f t="shared" si="5"/>
        <v>309</v>
      </c>
      <c r="AC31" s="34">
        <f t="shared" si="6"/>
        <v>320</v>
      </c>
    </row>
    <row r="32" spans="1:30" ht="15" customHeight="1" x14ac:dyDescent="0.25">
      <c r="A32" s="35">
        <f t="shared" si="0"/>
        <v>19</v>
      </c>
      <c r="B32" s="36" t="s">
        <v>17</v>
      </c>
      <c r="C32" s="37">
        <v>707</v>
      </c>
      <c r="D32" s="38" t="s">
        <v>19</v>
      </c>
      <c r="E32" s="39">
        <v>694</v>
      </c>
      <c r="F32" s="40">
        <v>30</v>
      </c>
      <c r="G32" s="41">
        <v>53</v>
      </c>
      <c r="H32" s="41">
        <v>34</v>
      </c>
      <c r="I32" s="41">
        <v>13</v>
      </c>
      <c r="J32" s="41">
        <v>18</v>
      </c>
      <c r="K32" s="41">
        <v>101</v>
      </c>
      <c r="L32" s="41">
        <v>3</v>
      </c>
      <c r="M32" s="41">
        <v>9</v>
      </c>
      <c r="N32" s="41">
        <v>0</v>
      </c>
      <c r="O32" s="41">
        <v>35</v>
      </c>
      <c r="P32" s="67">
        <v>13</v>
      </c>
      <c r="Q32" s="42"/>
      <c r="R32" s="43">
        <f t="shared" si="1"/>
        <v>0</v>
      </c>
      <c r="S32" s="43">
        <f t="shared" si="2"/>
        <v>13</v>
      </c>
      <c r="T32" s="42"/>
      <c r="U32" s="42"/>
      <c r="V32" s="42"/>
      <c r="W32" s="42"/>
      <c r="X32" s="43">
        <f t="shared" si="3"/>
        <v>0</v>
      </c>
      <c r="Y32" s="43">
        <f t="shared" si="4"/>
        <v>72</v>
      </c>
      <c r="Z32" s="40"/>
      <c r="AA32" s="41">
        <v>11</v>
      </c>
      <c r="AB32" s="44">
        <f t="shared" si="5"/>
        <v>309</v>
      </c>
      <c r="AC32" s="45">
        <f t="shared" si="6"/>
        <v>320</v>
      </c>
    </row>
    <row r="33" spans="1:30" ht="15" customHeight="1" x14ac:dyDescent="0.25">
      <c r="A33" s="24">
        <f t="shared" si="0"/>
        <v>20</v>
      </c>
      <c r="B33" s="25" t="s">
        <v>17</v>
      </c>
      <c r="C33" s="26">
        <v>706</v>
      </c>
      <c r="D33" s="27" t="s">
        <v>18</v>
      </c>
      <c r="E33" s="28">
        <v>605</v>
      </c>
      <c r="F33" s="29">
        <v>37</v>
      </c>
      <c r="G33" s="30">
        <v>39</v>
      </c>
      <c r="H33" s="30">
        <v>20</v>
      </c>
      <c r="I33" s="30">
        <v>4</v>
      </c>
      <c r="J33" s="30">
        <v>9</v>
      </c>
      <c r="K33" s="30">
        <v>69</v>
      </c>
      <c r="L33" s="30">
        <v>2</v>
      </c>
      <c r="M33" s="30">
        <v>3</v>
      </c>
      <c r="N33" s="30">
        <v>1</v>
      </c>
      <c r="O33" s="30">
        <v>41</v>
      </c>
      <c r="P33" s="66">
        <v>5</v>
      </c>
      <c r="Q33" s="31"/>
      <c r="R33" s="32">
        <f t="shared" si="1"/>
        <v>0</v>
      </c>
      <c r="S33" s="32">
        <f t="shared" si="2"/>
        <v>5</v>
      </c>
      <c r="T33" s="31"/>
      <c r="U33" s="31"/>
      <c r="V33" s="31"/>
      <c r="W33" s="31"/>
      <c r="X33" s="32">
        <f t="shared" si="3"/>
        <v>0</v>
      </c>
      <c r="Y33" s="32">
        <f t="shared" si="4"/>
        <v>63</v>
      </c>
      <c r="Z33" s="29"/>
      <c r="AA33" s="30"/>
      <c r="AB33" s="33">
        <f t="shared" si="5"/>
        <v>230</v>
      </c>
      <c r="AC33" s="34">
        <f t="shared" si="6"/>
        <v>230</v>
      </c>
    </row>
    <row r="34" spans="1:30" ht="15" customHeight="1" x14ac:dyDescent="0.25">
      <c r="A34" s="35">
        <f t="shared" si="0"/>
        <v>21</v>
      </c>
      <c r="B34" s="36" t="s">
        <v>17</v>
      </c>
      <c r="C34" s="37">
        <v>706</v>
      </c>
      <c r="D34" s="38" t="s">
        <v>19</v>
      </c>
      <c r="E34" s="39">
        <v>605</v>
      </c>
      <c r="F34" s="40">
        <v>43</v>
      </c>
      <c r="G34" s="41">
        <v>31</v>
      </c>
      <c r="H34" s="41">
        <v>15</v>
      </c>
      <c r="I34" s="41">
        <v>7</v>
      </c>
      <c r="J34" s="41">
        <v>8</v>
      </c>
      <c r="K34" s="41">
        <v>80</v>
      </c>
      <c r="L34" s="41">
        <v>2</v>
      </c>
      <c r="M34" s="41">
        <v>3</v>
      </c>
      <c r="N34" s="41">
        <v>2</v>
      </c>
      <c r="O34" s="41">
        <v>37</v>
      </c>
      <c r="P34" s="67">
        <v>7</v>
      </c>
      <c r="Q34" s="42"/>
      <c r="R34" s="43">
        <f t="shared" si="1"/>
        <v>0</v>
      </c>
      <c r="S34" s="43">
        <f t="shared" si="2"/>
        <v>9</v>
      </c>
      <c r="T34" s="42"/>
      <c r="U34" s="42"/>
      <c r="V34" s="42"/>
      <c r="W34" s="42"/>
      <c r="X34" s="43">
        <f t="shared" si="3"/>
        <v>0</v>
      </c>
      <c r="Y34" s="43">
        <f t="shared" si="4"/>
        <v>54</v>
      </c>
      <c r="Z34" s="40"/>
      <c r="AA34" s="41"/>
      <c r="AB34" s="44">
        <f t="shared" si="5"/>
        <v>235</v>
      </c>
      <c r="AC34" s="45">
        <f t="shared" si="6"/>
        <v>235</v>
      </c>
    </row>
    <row r="35" spans="1:30" ht="15" customHeight="1" x14ac:dyDescent="0.25">
      <c r="A35" s="24">
        <f t="shared" si="0"/>
        <v>22</v>
      </c>
      <c r="B35" s="25" t="s">
        <v>17</v>
      </c>
      <c r="C35" s="26">
        <v>705</v>
      </c>
      <c r="D35" s="27" t="s">
        <v>18</v>
      </c>
      <c r="E35" s="28">
        <v>616</v>
      </c>
      <c r="F35" s="29">
        <v>20</v>
      </c>
      <c r="G35" s="30">
        <v>34</v>
      </c>
      <c r="H35" s="30">
        <v>32</v>
      </c>
      <c r="I35" s="30">
        <v>5</v>
      </c>
      <c r="J35" s="30">
        <v>19</v>
      </c>
      <c r="K35" s="30">
        <v>111</v>
      </c>
      <c r="L35" s="30">
        <v>8</v>
      </c>
      <c r="M35" s="30">
        <v>5</v>
      </c>
      <c r="N35" s="30">
        <v>2</v>
      </c>
      <c r="O35" s="30">
        <v>59</v>
      </c>
      <c r="P35" s="66">
        <v>4</v>
      </c>
      <c r="Q35" s="31"/>
      <c r="R35" s="32">
        <f t="shared" si="1"/>
        <v>0</v>
      </c>
      <c r="S35" s="32">
        <f t="shared" si="2"/>
        <v>7</v>
      </c>
      <c r="T35" s="31"/>
      <c r="U35" s="31"/>
      <c r="V35" s="31"/>
      <c r="W35" s="31"/>
      <c r="X35" s="32">
        <f t="shared" si="3"/>
        <v>0</v>
      </c>
      <c r="Y35" s="32">
        <f t="shared" si="4"/>
        <v>99</v>
      </c>
      <c r="Z35" s="29"/>
      <c r="AA35" s="30">
        <v>10</v>
      </c>
      <c r="AB35" s="33">
        <f t="shared" si="5"/>
        <v>299</v>
      </c>
      <c r="AC35" s="34">
        <f t="shared" si="6"/>
        <v>309</v>
      </c>
    </row>
    <row r="36" spans="1:30" ht="15" customHeight="1" x14ac:dyDescent="0.25">
      <c r="A36" s="35">
        <f t="shared" si="0"/>
        <v>23</v>
      </c>
      <c r="B36" s="36" t="s">
        <v>17</v>
      </c>
      <c r="C36" s="37">
        <v>705</v>
      </c>
      <c r="D36" s="38" t="s">
        <v>19</v>
      </c>
      <c r="E36" s="39">
        <v>617</v>
      </c>
      <c r="F36" s="40">
        <v>21</v>
      </c>
      <c r="G36" s="41">
        <v>49</v>
      </c>
      <c r="H36" s="41">
        <v>22</v>
      </c>
      <c r="I36" s="41">
        <v>4</v>
      </c>
      <c r="J36" s="41">
        <v>21</v>
      </c>
      <c r="K36" s="41">
        <v>86</v>
      </c>
      <c r="L36" s="41">
        <v>3</v>
      </c>
      <c r="M36" s="41">
        <v>7</v>
      </c>
      <c r="N36" s="41">
        <v>7</v>
      </c>
      <c r="O36" s="41">
        <v>58</v>
      </c>
      <c r="P36" s="67">
        <v>5</v>
      </c>
      <c r="Q36" s="42"/>
      <c r="R36" s="43">
        <f t="shared" si="1"/>
        <v>0</v>
      </c>
      <c r="S36" s="43">
        <f t="shared" si="2"/>
        <v>11</v>
      </c>
      <c r="T36" s="42">
        <v>3</v>
      </c>
      <c r="U36" s="42">
        <v>5</v>
      </c>
      <c r="V36" s="42">
        <v>1</v>
      </c>
      <c r="W36" s="42"/>
      <c r="X36" s="43">
        <f t="shared" si="3"/>
        <v>9</v>
      </c>
      <c r="Y36" s="43">
        <f t="shared" si="4"/>
        <v>92</v>
      </c>
      <c r="Z36" s="40"/>
      <c r="AA36" s="41">
        <v>7</v>
      </c>
      <c r="AB36" s="44">
        <f t="shared" si="5"/>
        <v>283</v>
      </c>
      <c r="AC36" s="45">
        <f t="shared" si="6"/>
        <v>299</v>
      </c>
    </row>
    <row r="37" spans="1:30" ht="15" customHeight="1" x14ac:dyDescent="0.25">
      <c r="A37" s="24">
        <f t="shared" si="0"/>
        <v>24</v>
      </c>
      <c r="B37" s="25" t="s">
        <v>17</v>
      </c>
      <c r="C37" s="26">
        <v>704</v>
      </c>
      <c r="D37" s="27" t="s">
        <v>18</v>
      </c>
      <c r="E37" s="28">
        <v>556</v>
      </c>
      <c r="F37" s="29">
        <v>19</v>
      </c>
      <c r="G37" s="30">
        <v>41</v>
      </c>
      <c r="H37" s="30">
        <v>14</v>
      </c>
      <c r="I37" s="30">
        <v>7</v>
      </c>
      <c r="J37" s="30">
        <v>28</v>
      </c>
      <c r="K37" s="30">
        <v>103</v>
      </c>
      <c r="L37" s="30">
        <v>7</v>
      </c>
      <c r="M37" s="30">
        <v>1</v>
      </c>
      <c r="N37" s="30">
        <v>2</v>
      </c>
      <c r="O37" s="30">
        <v>29</v>
      </c>
      <c r="P37" s="66">
        <v>4</v>
      </c>
      <c r="Q37" s="31"/>
      <c r="R37" s="32">
        <f t="shared" si="1"/>
        <v>0</v>
      </c>
      <c r="S37" s="32">
        <f t="shared" si="2"/>
        <v>9</v>
      </c>
      <c r="T37" s="31"/>
      <c r="U37" s="31">
        <v>2</v>
      </c>
      <c r="V37" s="31"/>
      <c r="W37" s="31"/>
      <c r="X37" s="32">
        <f t="shared" si="3"/>
        <v>2</v>
      </c>
      <c r="Y37" s="32">
        <f t="shared" si="4"/>
        <v>52</v>
      </c>
      <c r="Z37" s="29"/>
      <c r="AA37" s="30">
        <v>7</v>
      </c>
      <c r="AB37" s="33">
        <f t="shared" si="5"/>
        <v>255</v>
      </c>
      <c r="AC37" s="34">
        <f t="shared" si="6"/>
        <v>264</v>
      </c>
    </row>
    <row r="38" spans="1:30" ht="15" customHeight="1" x14ac:dyDescent="0.25">
      <c r="A38" s="35">
        <f t="shared" si="0"/>
        <v>25</v>
      </c>
      <c r="B38" s="36" t="s">
        <v>17</v>
      </c>
      <c r="C38" s="37">
        <v>704</v>
      </c>
      <c r="D38" s="38" t="s">
        <v>19</v>
      </c>
      <c r="E38" s="39">
        <v>557</v>
      </c>
      <c r="F38" s="40">
        <v>28</v>
      </c>
      <c r="G38" s="41">
        <v>37</v>
      </c>
      <c r="H38" s="41">
        <v>17</v>
      </c>
      <c r="I38" s="41">
        <v>6</v>
      </c>
      <c r="J38" s="41">
        <v>19</v>
      </c>
      <c r="K38" s="41">
        <v>155</v>
      </c>
      <c r="L38" s="41">
        <v>4</v>
      </c>
      <c r="M38" s="41">
        <v>0</v>
      </c>
      <c r="N38" s="41">
        <v>2</v>
      </c>
      <c r="O38" s="41">
        <v>21</v>
      </c>
      <c r="P38" s="67">
        <v>5</v>
      </c>
      <c r="Q38" s="42"/>
      <c r="R38" s="43">
        <f t="shared" si="1"/>
        <v>0</v>
      </c>
      <c r="S38" s="43">
        <f t="shared" si="2"/>
        <v>8</v>
      </c>
      <c r="T38" s="42">
        <v>1</v>
      </c>
      <c r="U38" s="42">
        <v>1</v>
      </c>
      <c r="V38" s="42">
        <v>1</v>
      </c>
      <c r="W38" s="42"/>
      <c r="X38" s="43">
        <f t="shared" si="3"/>
        <v>3</v>
      </c>
      <c r="Y38" s="43">
        <f t="shared" si="4"/>
        <v>45</v>
      </c>
      <c r="Z38" s="40"/>
      <c r="AA38" s="41">
        <v>6</v>
      </c>
      <c r="AB38" s="44">
        <f t="shared" si="5"/>
        <v>294</v>
      </c>
      <c r="AC38" s="45">
        <f t="shared" si="6"/>
        <v>303</v>
      </c>
    </row>
    <row r="39" spans="1:30" ht="15" customHeight="1" x14ac:dyDescent="0.25">
      <c r="A39" s="24">
        <f t="shared" si="0"/>
        <v>26</v>
      </c>
      <c r="B39" s="25" t="s">
        <v>17</v>
      </c>
      <c r="C39" s="26">
        <v>703</v>
      </c>
      <c r="D39" s="27" t="s">
        <v>23</v>
      </c>
      <c r="E39" s="28">
        <v>750</v>
      </c>
      <c r="F39" s="29">
        <v>25</v>
      </c>
      <c r="G39" s="30">
        <v>44</v>
      </c>
      <c r="H39" s="30">
        <v>27</v>
      </c>
      <c r="I39" s="30">
        <v>16</v>
      </c>
      <c r="J39" s="30">
        <v>21</v>
      </c>
      <c r="K39" s="30">
        <v>100</v>
      </c>
      <c r="L39" s="30">
        <v>0</v>
      </c>
      <c r="M39" s="30">
        <v>6</v>
      </c>
      <c r="N39" s="30">
        <v>3</v>
      </c>
      <c r="O39" s="30">
        <v>63</v>
      </c>
      <c r="P39" s="66">
        <v>6</v>
      </c>
      <c r="Q39" s="31"/>
      <c r="R39" s="32">
        <f t="shared" si="1"/>
        <v>0</v>
      </c>
      <c r="S39" s="32">
        <f t="shared" si="2"/>
        <v>19</v>
      </c>
      <c r="T39" s="31">
        <v>0</v>
      </c>
      <c r="U39" s="31">
        <v>0</v>
      </c>
      <c r="V39" s="31">
        <v>7</v>
      </c>
      <c r="W39" s="31">
        <v>1</v>
      </c>
      <c r="X39" s="32">
        <f t="shared" si="3"/>
        <v>8</v>
      </c>
      <c r="Y39" s="32">
        <f t="shared" si="4"/>
        <v>98</v>
      </c>
      <c r="Z39" s="29">
        <v>0</v>
      </c>
      <c r="AA39" s="30">
        <v>17</v>
      </c>
      <c r="AB39" s="33">
        <f t="shared" si="5"/>
        <v>311</v>
      </c>
      <c r="AC39" s="34">
        <f t="shared" si="6"/>
        <v>336</v>
      </c>
      <c r="AD39">
        <f>C116</f>
        <v>0</v>
      </c>
    </row>
    <row r="40" spans="1:30" ht="15" customHeight="1" x14ac:dyDescent="0.25">
      <c r="A40" s="35">
        <f t="shared" si="0"/>
        <v>27</v>
      </c>
      <c r="B40" s="36" t="s">
        <v>17</v>
      </c>
      <c r="C40" s="37">
        <v>703</v>
      </c>
      <c r="D40" s="38" t="s">
        <v>24</v>
      </c>
      <c r="E40" s="39">
        <v>750</v>
      </c>
      <c r="F40" s="40">
        <v>32</v>
      </c>
      <c r="G40" s="41">
        <v>41</v>
      </c>
      <c r="H40" s="41">
        <v>28</v>
      </c>
      <c r="I40" s="41">
        <v>12</v>
      </c>
      <c r="J40" s="41">
        <v>13</v>
      </c>
      <c r="K40" s="41">
        <v>94</v>
      </c>
      <c r="L40" s="41">
        <v>6</v>
      </c>
      <c r="M40" s="41">
        <v>0</v>
      </c>
      <c r="N40" s="41">
        <v>1</v>
      </c>
      <c r="O40" s="41">
        <v>58</v>
      </c>
      <c r="P40" s="67">
        <v>4</v>
      </c>
      <c r="Q40" s="42"/>
      <c r="R40" s="43">
        <f t="shared" si="1"/>
        <v>0</v>
      </c>
      <c r="S40" s="43">
        <f t="shared" si="2"/>
        <v>13</v>
      </c>
      <c r="T40" s="42"/>
      <c r="U40" s="42"/>
      <c r="V40" s="42"/>
      <c r="W40" s="42"/>
      <c r="X40" s="43">
        <f t="shared" si="3"/>
        <v>0</v>
      </c>
      <c r="Y40" s="43">
        <f t="shared" si="4"/>
        <v>92</v>
      </c>
      <c r="Z40" s="40">
        <v>1</v>
      </c>
      <c r="AA40" s="41">
        <v>17</v>
      </c>
      <c r="AB40" s="44">
        <f t="shared" si="5"/>
        <v>289</v>
      </c>
      <c r="AC40" s="45">
        <f t="shared" si="6"/>
        <v>307</v>
      </c>
      <c r="AD40">
        <f>AD39-AD38</f>
        <v>0</v>
      </c>
    </row>
    <row r="41" spans="1:30" ht="15" customHeight="1" x14ac:dyDescent="0.25">
      <c r="A41" s="24">
        <f t="shared" si="0"/>
        <v>28</v>
      </c>
      <c r="B41" s="25" t="s">
        <v>17</v>
      </c>
      <c r="C41" s="26">
        <v>703</v>
      </c>
      <c r="D41" s="27" t="s">
        <v>25</v>
      </c>
      <c r="E41" s="28">
        <v>750</v>
      </c>
      <c r="F41" s="29">
        <v>27</v>
      </c>
      <c r="G41" s="30">
        <v>45</v>
      </c>
      <c r="H41" s="30">
        <v>17</v>
      </c>
      <c r="I41" s="30">
        <v>18</v>
      </c>
      <c r="J41" s="30">
        <v>22</v>
      </c>
      <c r="K41" s="30">
        <v>116</v>
      </c>
      <c r="L41" s="30">
        <v>7</v>
      </c>
      <c r="M41" s="30">
        <v>3</v>
      </c>
      <c r="N41" s="30">
        <v>1</v>
      </c>
      <c r="O41" s="30">
        <v>62</v>
      </c>
      <c r="P41" s="66">
        <v>9</v>
      </c>
      <c r="Q41" s="31"/>
      <c r="R41" s="32">
        <f t="shared" si="1"/>
        <v>0</v>
      </c>
      <c r="S41" s="32">
        <f t="shared" si="2"/>
        <v>19</v>
      </c>
      <c r="T41" s="31">
        <v>0</v>
      </c>
      <c r="U41" s="31">
        <v>1</v>
      </c>
      <c r="V41" s="31">
        <v>0</v>
      </c>
      <c r="W41" s="31">
        <v>1</v>
      </c>
      <c r="X41" s="32">
        <f t="shared" si="3"/>
        <v>2</v>
      </c>
      <c r="Y41" s="32">
        <f t="shared" si="4"/>
        <v>88</v>
      </c>
      <c r="Z41" s="29"/>
      <c r="AA41" s="30">
        <v>14</v>
      </c>
      <c r="AB41" s="33">
        <f t="shared" si="5"/>
        <v>327</v>
      </c>
      <c r="AC41" s="34">
        <f t="shared" si="6"/>
        <v>343</v>
      </c>
      <c r="AD41" s="46" t="e">
        <f>AD40*100/AD39</f>
        <v>#DIV/0!</v>
      </c>
    </row>
    <row r="42" spans="1:30" ht="15" customHeight="1" x14ac:dyDescent="0.25">
      <c r="A42" s="35">
        <f t="shared" si="0"/>
        <v>29</v>
      </c>
      <c r="B42" s="36" t="s">
        <v>17</v>
      </c>
      <c r="C42" s="37">
        <v>703</v>
      </c>
      <c r="D42" s="38" t="s">
        <v>20</v>
      </c>
      <c r="E42" s="39">
        <v>750</v>
      </c>
      <c r="F42" s="40">
        <v>30</v>
      </c>
      <c r="G42" s="41">
        <v>47</v>
      </c>
      <c r="H42" s="41">
        <v>37</v>
      </c>
      <c r="I42" s="41">
        <v>14</v>
      </c>
      <c r="J42" s="41">
        <v>10</v>
      </c>
      <c r="K42" s="41">
        <v>82</v>
      </c>
      <c r="L42" s="41">
        <v>2</v>
      </c>
      <c r="M42" s="41">
        <v>5</v>
      </c>
      <c r="N42" s="41">
        <v>3</v>
      </c>
      <c r="O42" s="41">
        <v>90</v>
      </c>
      <c r="P42" s="67">
        <v>6</v>
      </c>
      <c r="Q42" s="42"/>
      <c r="R42" s="43">
        <f t="shared" si="1"/>
        <v>0</v>
      </c>
      <c r="S42" s="43">
        <f t="shared" si="2"/>
        <v>17</v>
      </c>
      <c r="T42" s="42"/>
      <c r="U42" s="42"/>
      <c r="V42" s="42"/>
      <c r="W42" s="42"/>
      <c r="X42" s="43">
        <f t="shared" si="3"/>
        <v>0</v>
      </c>
      <c r="Y42" s="43">
        <f t="shared" si="4"/>
        <v>129</v>
      </c>
      <c r="Z42" s="40">
        <v>0</v>
      </c>
      <c r="AA42" s="41">
        <v>9</v>
      </c>
      <c r="AB42" s="44">
        <f t="shared" si="5"/>
        <v>326</v>
      </c>
      <c r="AC42" s="45">
        <f t="shared" si="6"/>
        <v>335</v>
      </c>
      <c r="AD42" s="47" t="e">
        <f>TEXT(AD41,"0.00")</f>
        <v>#DIV/0!</v>
      </c>
    </row>
    <row r="43" spans="1:30" ht="15" customHeight="1" x14ac:dyDescent="0.25">
      <c r="A43" s="24">
        <f t="shared" si="0"/>
        <v>30</v>
      </c>
      <c r="B43" s="25" t="s">
        <v>17</v>
      </c>
      <c r="C43" s="26">
        <v>703</v>
      </c>
      <c r="D43" s="27" t="s">
        <v>21</v>
      </c>
      <c r="E43" s="28">
        <v>750</v>
      </c>
      <c r="F43" s="29">
        <v>30</v>
      </c>
      <c r="G43" s="30">
        <v>42</v>
      </c>
      <c r="H43" s="30">
        <v>35</v>
      </c>
      <c r="I43" s="30">
        <v>13</v>
      </c>
      <c r="J43" s="30">
        <v>16</v>
      </c>
      <c r="K43" s="30">
        <v>83</v>
      </c>
      <c r="L43" s="30">
        <v>9</v>
      </c>
      <c r="M43" s="30">
        <v>5</v>
      </c>
      <c r="N43" s="30">
        <v>2</v>
      </c>
      <c r="O43" s="30">
        <v>64</v>
      </c>
      <c r="P43" s="66">
        <v>0</v>
      </c>
      <c r="Q43" s="31"/>
      <c r="R43" s="32">
        <f t="shared" si="1"/>
        <v>0</v>
      </c>
      <c r="S43" s="32">
        <f t="shared" si="2"/>
        <v>15</v>
      </c>
      <c r="T43" s="31"/>
      <c r="U43" s="31"/>
      <c r="V43" s="31"/>
      <c r="W43" s="31"/>
      <c r="X43" s="32">
        <f t="shared" si="3"/>
        <v>0</v>
      </c>
      <c r="Y43" s="32">
        <f t="shared" si="4"/>
        <v>108</v>
      </c>
      <c r="Z43" s="29"/>
      <c r="AA43" s="30">
        <v>15</v>
      </c>
      <c r="AB43" s="33">
        <f t="shared" si="5"/>
        <v>299</v>
      </c>
      <c r="AC43" s="34">
        <f t="shared" si="6"/>
        <v>314</v>
      </c>
    </row>
    <row r="44" spans="1:30" ht="15" customHeight="1" x14ac:dyDescent="0.25">
      <c r="A44" s="35">
        <f t="shared" si="0"/>
        <v>31</v>
      </c>
      <c r="B44" s="36" t="s">
        <v>17</v>
      </c>
      <c r="C44" s="37">
        <v>703</v>
      </c>
      <c r="D44" s="38" t="s">
        <v>22</v>
      </c>
      <c r="E44" s="39">
        <v>750</v>
      </c>
      <c r="F44" s="40">
        <v>25</v>
      </c>
      <c r="G44" s="41">
        <v>58</v>
      </c>
      <c r="H44" s="41">
        <v>21</v>
      </c>
      <c r="I44" s="41">
        <v>11</v>
      </c>
      <c r="J44" s="41">
        <v>24</v>
      </c>
      <c r="K44" s="41">
        <v>82</v>
      </c>
      <c r="L44" s="41">
        <v>5</v>
      </c>
      <c r="M44" s="41">
        <v>7</v>
      </c>
      <c r="N44" s="41">
        <v>1</v>
      </c>
      <c r="O44" s="41">
        <v>51</v>
      </c>
      <c r="P44" s="67">
        <v>8</v>
      </c>
      <c r="Q44" s="42"/>
      <c r="R44" s="43">
        <f t="shared" si="1"/>
        <v>0</v>
      </c>
      <c r="S44" s="43">
        <f t="shared" si="2"/>
        <v>12</v>
      </c>
      <c r="T44" s="42">
        <v>1</v>
      </c>
      <c r="U44" s="42">
        <v>2</v>
      </c>
      <c r="V44" s="42"/>
      <c r="W44" s="42">
        <v>1</v>
      </c>
      <c r="X44" s="43">
        <f t="shared" si="3"/>
        <v>4</v>
      </c>
      <c r="Y44" s="43">
        <f t="shared" si="4"/>
        <v>81</v>
      </c>
      <c r="Z44" s="40"/>
      <c r="AA44" s="41">
        <v>11</v>
      </c>
      <c r="AB44" s="44">
        <f t="shared" si="5"/>
        <v>293</v>
      </c>
      <c r="AC44" s="45">
        <f t="shared" si="6"/>
        <v>308</v>
      </c>
    </row>
    <row r="45" spans="1:30" ht="15" customHeight="1" x14ac:dyDescent="0.25">
      <c r="A45" s="24">
        <f t="shared" si="0"/>
        <v>32</v>
      </c>
      <c r="B45" s="25" t="s">
        <v>17</v>
      </c>
      <c r="C45" s="26">
        <v>703</v>
      </c>
      <c r="D45" s="27" t="s">
        <v>18</v>
      </c>
      <c r="E45" s="28">
        <v>751</v>
      </c>
      <c r="F45" s="29">
        <v>29</v>
      </c>
      <c r="G45" s="30">
        <v>56</v>
      </c>
      <c r="H45" s="30">
        <v>34</v>
      </c>
      <c r="I45" s="30">
        <v>7</v>
      </c>
      <c r="J45" s="30">
        <v>23</v>
      </c>
      <c r="K45" s="30">
        <v>104</v>
      </c>
      <c r="L45" s="30">
        <v>8</v>
      </c>
      <c r="M45" s="30">
        <v>2</v>
      </c>
      <c r="N45" s="30">
        <v>3</v>
      </c>
      <c r="O45" s="30">
        <v>52</v>
      </c>
      <c r="P45" s="66">
        <v>6</v>
      </c>
      <c r="Q45" s="31"/>
      <c r="R45" s="32">
        <f t="shared" si="1"/>
        <v>0</v>
      </c>
      <c r="S45" s="32">
        <f t="shared" si="2"/>
        <v>10</v>
      </c>
      <c r="T45" s="31"/>
      <c r="U45" s="31"/>
      <c r="V45" s="31"/>
      <c r="W45" s="31"/>
      <c r="X45" s="32">
        <f t="shared" si="3"/>
        <v>0</v>
      </c>
      <c r="Y45" s="32">
        <f t="shared" si="4"/>
        <v>94</v>
      </c>
      <c r="Z45" s="29"/>
      <c r="AA45" s="30">
        <v>16</v>
      </c>
      <c r="AB45" s="33">
        <f t="shared" si="5"/>
        <v>324</v>
      </c>
      <c r="AC45" s="34">
        <f t="shared" si="6"/>
        <v>340</v>
      </c>
    </row>
    <row r="46" spans="1:30" ht="15" customHeight="1" x14ac:dyDescent="0.25">
      <c r="A46" s="35">
        <f t="shared" si="0"/>
        <v>33</v>
      </c>
      <c r="B46" s="36" t="s">
        <v>17</v>
      </c>
      <c r="C46" s="37">
        <v>703</v>
      </c>
      <c r="D46" s="38" t="s">
        <v>19</v>
      </c>
      <c r="E46" s="39">
        <v>751</v>
      </c>
      <c r="F46" s="40">
        <v>36</v>
      </c>
      <c r="G46" s="41">
        <v>39</v>
      </c>
      <c r="H46" s="41">
        <v>40</v>
      </c>
      <c r="I46" s="41">
        <v>20</v>
      </c>
      <c r="J46" s="41">
        <v>17</v>
      </c>
      <c r="K46" s="41">
        <v>110</v>
      </c>
      <c r="L46" s="41">
        <v>1</v>
      </c>
      <c r="M46" s="41">
        <v>4</v>
      </c>
      <c r="N46" s="41">
        <v>2</v>
      </c>
      <c r="O46" s="41">
        <v>54</v>
      </c>
      <c r="P46" s="67">
        <v>7</v>
      </c>
      <c r="Q46" s="42"/>
      <c r="R46" s="43">
        <f t="shared" si="1"/>
        <v>0</v>
      </c>
      <c r="S46" s="43">
        <f t="shared" si="2"/>
        <v>22</v>
      </c>
      <c r="T46" s="42"/>
      <c r="U46" s="42"/>
      <c r="V46" s="42"/>
      <c r="W46" s="42"/>
      <c r="X46" s="43">
        <f t="shared" si="3"/>
        <v>0</v>
      </c>
      <c r="Y46" s="43">
        <f t="shared" si="4"/>
        <v>95</v>
      </c>
      <c r="Z46" s="40">
        <v>1</v>
      </c>
      <c r="AA46" s="41">
        <v>24</v>
      </c>
      <c r="AB46" s="44">
        <f t="shared" si="5"/>
        <v>330</v>
      </c>
      <c r="AC46" s="45">
        <f t="shared" si="6"/>
        <v>355</v>
      </c>
    </row>
    <row r="47" spans="1:30" ht="15" customHeight="1" x14ac:dyDescent="0.25">
      <c r="A47" s="24">
        <f t="shared" si="0"/>
        <v>34</v>
      </c>
      <c r="B47" s="25" t="s">
        <v>17</v>
      </c>
      <c r="C47" s="26">
        <v>702</v>
      </c>
      <c r="D47" s="27" t="s">
        <v>18</v>
      </c>
      <c r="E47" s="28">
        <v>575</v>
      </c>
      <c r="F47" s="29">
        <v>30</v>
      </c>
      <c r="G47" s="30">
        <v>55</v>
      </c>
      <c r="H47" s="30">
        <v>18</v>
      </c>
      <c r="I47" s="30">
        <v>12</v>
      </c>
      <c r="J47" s="30">
        <v>17</v>
      </c>
      <c r="K47" s="30">
        <v>79</v>
      </c>
      <c r="L47" s="30">
        <v>4</v>
      </c>
      <c r="M47" s="30">
        <v>2</v>
      </c>
      <c r="N47" s="30">
        <v>2</v>
      </c>
      <c r="O47" s="30">
        <v>27</v>
      </c>
      <c r="P47" s="66">
        <v>32</v>
      </c>
      <c r="Q47" s="31"/>
      <c r="R47" s="32">
        <f t="shared" si="1"/>
        <v>0</v>
      </c>
      <c r="S47" s="32">
        <f t="shared" si="2"/>
        <v>14</v>
      </c>
      <c r="T47" s="31"/>
      <c r="U47" s="31">
        <v>1</v>
      </c>
      <c r="V47" s="31"/>
      <c r="W47" s="31">
        <v>1</v>
      </c>
      <c r="X47" s="32">
        <f t="shared" si="3"/>
        <v>2</v>
      </c>
      <c r="Y47" s="32">
        <f t="shared" si="4"/>
        <v>51</v>
      </c>
      <c r="Z47" s="29"/>
      <c r="AA47" s="30">
        <v>11</v>
      </c>
      <c r="AB47" s="33">
        <f t="shared" si="5"/>
        <v>278</v>
      </c>
      <c r="AC47" s="34">
        <f t="shared" si="6"/>
        <v>291</v>
      </c>
    </row>
    <row r="48" spans="1:30" ht="15" customHeight="1" x14ac:dyDescent="0.25">
      <c r="A48" s="35">
        <f t="shared" si="0"/>
        <v>35</v>
      </c>
      <c r="B48" s="36" t="s">
        <v>17</v>
      </c>
      <c r="C48" s="37">
        <v>702</v>
      </c>
      <c r="D48" s="38" t="s">
        <v>19</v>
      </c>
      <c r="E48" s="39">
        <v>576</v>
      </c>
      <c r="F48" s="40">
        <v>38</v>
      </c>
      <c r="G48" s="41">
        <v>67</v>
      </c>
      <c r="H48" s="41">
        <v>15</v>
      </c>
      <c r="I48" s="41">
        <v>4</v>
      </c>
      <c r="J48" s="41">
        <v>21</v>
      </c>
      <c r="K48" s="41">
        <v>69</v>
      </c>
      <c r="L48" s="41">
        <v>1</v>
      </c>
      <c r="M48" s="41">
        <v>0</v>
      </c>
      <c r="N48" s="41">
        <v>2</v>
      </c>
      <c r="O48" s="41">
        <v>21</v>
      </c>
      <c r="P48" s="67">
        <v>10</v>
      </c>
      <c r="Q48" s="42"/>
      <c r="R48" s="43">
        <f t="shared" si="1"/>
        <v>0</v>
      </c>
      <c r="S48" s="43">
        <f t="shared" si="2"/>
        <v>6</v>
      </c>
      <c r="T48" s="42"/>
      <c r="U48" s="42"/>
      <c r="V48" s="42"/>
      <c r="W48" s="42"/>
      <c r="X48" s="43">
        <f t="shared" si="3"/>
        <v>0</v>
      </c>
      <c r="Y48" s="43">
        <f t="shared" si="4"/>
        <v>37</v>
      </c>
      <c r="Z48" s="40"/>
      <c r="AA48" s="41">
        <v>12</v>
      </c>
      <c r="AB48" s="44">
        <f t="shared" si="5"/>
        <v>248</v>
      </c>
      <c r="AC48" s="45">
        <f t="shared" si="6"/>
        <v>260</v>
      </c>
    </row>
    <row r="49" spans="1:30" ht="15" customHeight="1" x14ac:dyDescent="0.25">
      <c r="A49" s="24">
        <f t="shared" si="0"/>
        <v>36</v>
      </c>
      <c r="B49" s="25" t="s">
        <v>17</v>
      </c>
      <c r="C49" s="26">
        <v>701</v>
      </c>
      <c r="D49" s="27" t="s">
        <v>20</v>
      </c>
      <c r="E49" s="28">
        <v>712</v>
      </c>
      <c r="F49" s="29">
        <v>52</v>
      </c>
      <c r="G49" s="30">
        <v>55</v>
      </c>
      <c r="H49" s="30">
        <v>25</v>
      </c>
      <c r="I49" s="30">
        <v>8</v>
      </c>
      <c r="J49" s="30">
        <v>33</v>
      </c>
      <c r="K49" s="30">
        <v>62</v>
      </c>
      <c r="L49" s="30">
        <v>4</v>
      </c>
      <c r="M49" s="30">
        <v>6</v>
      </c>
      <c r="N49" s="30">
        <v>1</v>
      </c>
      <c r="O49" s="30">
        <v>40</v>
      </c>
      <c r="P49" s="66">
        <v>9</v>
      </c>
      <c r="Q49" s="31"/>
      <c r="R49" s="32">
        <f t="shared" si="1"/>
        <v>0</v>
      </c>
      <c r="S49" s="32">
        <f t="shared" si="2"/>
        <v>9</v>
      </c>
      <c r="T49" s="31"/>
      <c r="U49" s="31"/>
      <c r="V49" s="31"/>
      <c r="W49" s="31"/>
      <c r="X49" s="32">
        <f t="shared" si="3"/>
        <v>0</v>
      </c>
      <c r="Y49" s="32">
        <f t="shared" si="4"/>
        <v>69</v>
      </c>
      <c r="Z49" s="29"/>
      <c r="AA49" s="30">
        <v>24</v>
      </c>
      <c r="AB49" s="33">
        <f t="shared" si="5"/>
        <v>295</v>
      </c>
      <c r="AC49" s="34">
        <f t="shared" si="6"/>
        <v>319</v>
      </c>
    </row>
    <row r="50" spans="1:30" ht="15" customHeight="1" x14ac:dyDescent="0.25">
      <c r="A50" s="35">
        <f t="shared" si="0"/>
        <v>37</v>
      </c>
      <c r="B50" s="36" t="s">
        <v>17</v>
      </c>
      <c r="C50" s="37">
        <v>701</v>
      </c>
      <c r="D50" s="38" t="s">
        <v>21</v>
      </c>
      <c r="E50" s="39">
        <v>712</v>
      </c>
      <c r="F50" s="40">
        <v>52</v>
      </c>
      <c r="G50" s="41">
        <v>57</v>
      </c>
      <c r="H50" s="41">
        <v>28</v>
      </c>
      <c r="I50" s="41">
        <v>4</v>
      </c>
      <c r="J50" s="41">
        <v>30</v>
      </c>
      <c r="K50" s="41">
        <v>77</v>
      </c>
      <c r="L50" s="41">
        <v>4</v>
      </c>
      <c r="M50" s="41">
        <v>2</v>
      </c>
      <c r="N50" s="41">
        <v>1</v>
      </c>
      <c r="O50" s="41">
        <v>37</v>
      </c>
      <c r="P50" s="67">
        <v>8</v>
      </c>
      <c r="Q50" s="42"/>
      <c r="R50" s="43">
        <f t="shared" si="1"/>
        <v>0</v>
      </c>
      <c r="S50" s="43">
        <f t="shared" si="2"/>
        <v>5</v>
      </c>
      <c r="T50" s="42"/>
      <c r="U50" s="42"/>
      <c r="V50" s="42"/>
      <c r="W50" s="42"/>
      <c r="X50" s="43">
        <f t="shared" si="3"/>
        <v>0</v>
      </c>
      <c r="Y50" s="43">
        <f t="shared" si="4"/>
        <v>69</v>
      </c>
      <c r="Z50" s="40"/>
      <c r="AA50" s="41">
        <v>7</v>
      </c>
      <c r="AB50" s="44">
        <f t="shared" si="5"/>
        <v>300</v>
      </c>
      <c r="AC50" s="45">
        <f t="shared" si="6"/>
        <v>307</v>
      </c>
    </row>
    <row r="51" spans="1:30" ht="15" customHeight="1" x14ac:dyDescent="0.25">
      <c r="A51" s="24">
        <f t="shared" si="0"/>
        <v>38</v>
      </c>
      <c r="B51" s="25" t="s">
        <v>17</v>
      </c>
      <c r="C51" s="26">
        <v>701</v>
      </c>
      <c r="D51" s="27" t="s">
        <v>22</v>
      </c>
      <c r="E51" s="28">
        <v>713</v>
      </c>
      <c r="F51" s="29">
        <v>46</v>
      </c>
      <c r="G51" s="30">
        <v>52</v>
      </c>
      <c r="H51" s="30">
        <v>40</v>
      </c>
      <c r="I51" s="30">
        <v>4</v>
      </c>
      <c r="J51" s="30">
        <v>28</v>
      </c>
      <c r="K51" s="30">
        <v>65</v>
      </c>
      <c r="L51" s="30">
        <v>3</v>
      </c>
      <c r="M51" s="30">
        <v>9</v>
      </c>
      <c r="N51" s="30">
        <v>1</v>
      </c>
      <c r="O51" s="30">
        <v>40</v>
      </c>
      <c r="P51" s="66">
        <v>2</v>
      </c>
      <c r="Q51" s="31"/>
      <c r="R51" s="32">
        <f t="shared" si="1"/>
        <v>0</v>
      </c>
      <c r="S51" s="32">
        <f t="shared" si="2"/>
        <v>5</v>
      </c>
      <c r="T51" s="31"/>
      <c r="U51" s="31">
        <v>1</v>
      </c>
      <c r="V51" s="31"/>
      <c r="W51" s="31"/>
      <c r="X51" s="32">
        <f t="shared" si="3"/>
        <v>1</v>
      </c>
      <c r="Y51" s="32">
        <f t="shared" si="4"/>
        <v>84</v>
      </c>
      <c r="Z51" s="29"/>
      <c r="AA51" s="30">
        <v>7</v>
      </c>
      <c r="AB51" s="33">
        <f t="shared" si="5"/>
        <v>290</v>
      </c>
      <c r="AC51" s="34">
        <f t="shared" si="6"/>
        <v>298</v>
      </c>
      <c r="AD51">
        <f>C128</f>
        <v>0</v>
      </c>
    </row>
    <row r="52" spans="1:30" ht="15" customHeight="1" x14ac:dyDescent="0.25">
      <c r="A52" s="35">
        <f t="shared" si="0"/>
        <v>39</v>
      </c>
      <c r="B52" s="36" t="s">
        <v>17</v>
      </c>
      <c r="C52" s="37">
        <v>701</v>
      </c>
      <c r="D52" s="38" t="s">
        <v>18</v>
      </c>
      <c r="E52" s="39">
        <v>713</v>
      </c>
      <c r="F52" s="40">
        <v>52</v>
      </c>
      <c r="G52" s="41">
        <v>49</v>
      </c>
      <c r="H52" s="41">
        <v>36</v>
      </c>
      <c r="I52" s="41">
        <v>5</v>
      </c>
      <c r="J52" s="41">
        <v>19</v>
      </c>
      <c r="K52" s="41">
        <v>85</v>
      </c>
      <c r="L52" s="41">
        <v>43</v>
      </c>
      <c r="M52" s="41">
        <v>4</v>
      </c>
      <c r="N52" s="41">
        <v>1</v>
      </c>
      <c r="O52" s="41">
        <v>34</v>
      </c>
      <c r="P52" s="67">
        <v>1</v>
      </c>
      <c r="Q52" s="42"/>
      <c r="R52" s="43">
        <f t="shared" si="1"/>
        <v>0</v>
      </c>
      <c r="S52" s="43">
        <f t="shared" si="2"/>
        <v>6</v>
      </c>
      <c r="T52" s="42"/>
      <c r="U52" s="42"/>
      <c r="V52" s="42"/>
      <c r="W52" s="42"/>
      <c r="X52" s="43">
        <f t="shared" si="3"/>
        <v>0</v>
      </c>
      <c r="Y52" s="43">
        <f t="shared" si="4"/>
        <v>113</v>
      </c>
      <c r="Z52" s="40"/>
      <c r="AA52" s="41"/>
      <c r="AB52" s="44">
        <f t="shared" si="5"/>
        <v>329</v>
      </c>
      <c r="AC52" s="45">
        <f t="shared" si="6"/>
        <v>329</v>
      </c>
      <c r="AD52">
        <f>AD51-AD50</f>
        <v>0</v>
      </c>
    </row>
    <row r="53" spans="1:30" ht="15" customHeight="1" x14ac:dyDescent="0.25">
      <c r="A53" s="24">
        <f t="shared" si="0"/>
        <v>40</v>
      </c>
      <c r="B53" s="25" t="s">
        <v>17</v>
      </c>
      <c r="C53" s="26">
        <v>701</v>
      </c>
      <c r="D53" s="27" t="s">
        <v>19</v>
      </c>
      <c r="E53" s="28">
        <v>713</v>
      </c>
      <c r="F53" s="29">
        <v>42</v>
      </c>
      <c r="G53" s="30">
        <v>44</v>
      </c>
      <c r="H53" s="30">
        <v>32</v>
      </c>
      <c r="I53" s="30">
        <v>6</v>
      </c>
      <c r="J53" s="30">
        <v>27</v>
      </c>
      <c r="K53" s="30">
        <v>63</v>
      </c>
      <c r="L53" s="30">
        <v>3</v>
      </c>
      <c r="M53" s="30">
        <v>4</v>
      </c>
      <c r="N53" s="30">
        <v>0</v>
      </c>
      <c r="O53" s="30">
        <v>31</v>
      </c>
      <c r="P53" s="66">
        <v>7</v>
      </c>
      <c r="Q53" s="31"/>
      <c r="R53" s="32">
        <f t="shared" si="1"/>
        <v>0</v>
      </c>
      <c r="S53" s="32">
        <f t="shared" si="2"/>
        <v>6</v>
      </c>
      <c r="T53" s="31"/>
      <c r="U53" s="31"/>
      <c r="V53" s="31"/>
      <c r="W53" s="31"/>
      <c r="X53" s="32">
        <f t="shared" si="3"/>
        <v>0</v>
      </c>
      <c r="Y53" s="32">
        <f t="shared" si="4"/>
        <v>66</v>
      </c>
      <c r="Z53" s="29"/>
      <c r="AA53" s="30">
        <v>12</v>
      </c>
      <c r="AB53" s="33">
        <f t="shared" si="5"/>
        <v>259</v>
      </c>
      <c r="AC53" s="34">
        <f t="shared" si="6"/>
        <v>271</v>
      </c>
      <c r="AD53" s="46" t="e">
        <f>AD52*100/AD51</f>
        <v>#DIV/0!</v>
      </c>
    </row>
    <row r="54" spans="1:30" ht="15" customHeight="1" x14ac:dyDescent="0.25">
      <c r="A54" s="35">
        <f t="shared" si="0"/>
        <v>41</v>
      </c>
      <c r="B54" s="36" t="s">
        <v>17</v>
      </c>
      <c r="C54" s="37">
        <v>700</v>
      </c>
      <c r="D54" s="38" t="s">
        <v>18</v>
      </c>
      <c r="E54" s="39">
        <v>564</v>
      </c>
      <c r="F54" s="40">
        <v>26</v>
      </c>
      <c r="G54" s="41">
        <v>36</v>
      </c>
      <c r="H54" s="41">
        <v>27</v>
      </c>
      <c r="I54" s="41">
        <v>2</v>
      </c>
      <c r="J54" s="41">
        <v>18</v>
      </c>
      <c r="K54" s="41">
        <v>71</v>
      </c>
      <c r="L54" s="41">
        <v>3</v>
      </c>
      <c r="M54" s="41">
        <v>2</v>
      </c>
      <c r="N54" s="41">
        <v>1</v>
      </c>
      <c r="O54" s="41">
        <v>18</v>
      </c>
      <c r="P54" s="67">
        <v>11</v>
      </c>
      <c r="Q54" s="42"/>
      <c r="R54" s="43">
        <f t="shared" si="1"/>
        <v>0</v>
      </c>
      <c r="S54" s="43">
        <f t="shared" si="2"/>
        <v>3</v>
      </c>
      <c r="T54" s="42"/>
      <c r="U54" s="42"/>
      <c r="V54" s="42"/>
      <c r="W54" s="42"/>
      <c r="X54" s="43">
        <f t="shared" si="3"/>
        <v>0</v>
      </c>
      <c r="Y54" s="43">
        <f t="shared" si="4"/>
        <v>48</v>
      </c>
      <c r="Z54" s="40"/>
      <c r="AA54" s="41">
        <v>20</v>
      </c>
      <c r="AB54" s="44">
        <f t="shared" si="5"/>
        <v>215</v>
      </c>
      <c r="AC54" s="45">
        <f t="shared" si="6"/>
        <v>235</v>
      </c>
      <c r="AD54" s="47" t="e">
        <f>TEXT(AD53,"0.00")</f>
        <v>#DIV/0!</v>
      </c>
    </row>
    <row r="55" spans="1:30" ht="15" customHeight="1" x14ac:dyDescent="0.25">
      <c r="A55" s="24">
        <f t="shared" si="0"/>
        <v>42</v>
      </c>
      <c r="B55" s="25" t="s">
        <v>17</v>
      </c>
      <c r="C55" s="26">
        <v>700</v>
      </c>
      <c r="D55" s="27" t="s">
        <v>19</v>
      </c>
      <c r="E55" s="28">
        <v>565</v>
      </c>
      <c r="F55" s="29">
        <v>30</v>
      </c>
      <c r="G55" s="30">
        <v>34</v>
      </c>
      <c r="H55" s="30">
        <v>25</v>
      </c>
      <c r="I55" s="30">
        <v>10</v>
      </c>
      <c r="J55" s="30">
        <v>17</v>
      </c>
      <c r="K55" s="30">
        <v>90</v>
      </c>
      <c r="L55" s="30">
        <v>1</v>
      </c>
      <c r="M55" s="30">
        <v>9</v>
      </c>
      <c r="N55" s="30">
        <v>2</v>
      </c>
      <c r="O55" s="30">
        <v>16</v>
      </c>
      <c r="P55" s="66">
        <v>5</v>
      </c>
      <c r="Q55" s="31"/>
      <c r="R55" s="32">
        <f t="shared" si="1"/>
        <v>0</v>
      </c>
      <c r="S55" s="32">
        <f t="shared" si="2"/>
        <v>12</v>
      </c>
      <c r="T55" s="31"/>
      <c r="U55" s="31"/>
      <c r="V55" s="31"/>
      <c r="W55" s="31"/>
      <c r="X55" s="32">
        <f t="shared" si="3"/>
        <v>0</v>
      </c>
      <c r="Y55" s="32">
        <f t="shared" si="4"/>
        <v>42</v>
      </c>
      <c r="Z55" s="29"/>
      <c r="AA55" s="30">
        <v>10</v>
      </c>
      <c r="AB55" s="33">
        <f t="shared" si="5"/>
        <v>239</v>
      </c>
      <c r="AC55" s="34">
        <f t="shared" si="6"/>
        <v>249</v>
      </c>
    </row>
    <row r="56" spans="1:30" ht="15" customHeight="1" x14ac:dyDescent="0.25">
      <c r="A56" s="35">
        <f t="shared" si="0"/>
        <v>43</v>
      </c>
      <c r="B56" s="36" t="s">
        <v>17</v>
      </c>
      <c r="C56" s="37">
        <v>699</v>
      </c>
      <c r="D56" s="38" t="s">
        <v>18</v>
      </c>
      <c r="E56" s="39">
        <v>458</v>
      </c>
      <c r="F56" s="40">
        <v>11</v>
      </c>
      <c r="G56" s="41">
        <v>35</v>
      </c>
      <c r="H56" s="41">
        <v>7</v>
      </c>
      <c r="I56" s="41">
        <v>2</v>
      </c>
      <c r="J56" s="41">
        <v>8</v>
      </c>
      <c r="K56" s="41">
        <v>101</v>
      </c>
      <c r="L56" s="41">
        <v>1</v>
      </c>
      <c r="M56" s="41">
        <v>4</v>
      </c>
      <c r="N56" s="41">
        <v>0</v>
      </c>
      <c r="O56" s="41">
        <v>4</v>
      </c>
      <c r="P56" s="67">
        <v>4</v>
      </c>
      <c r="Q56" s="42"/>
      <c r="R56" s="43">
        <f t="shared" si="1"/>
        <v>0</v>
      </c>
      <c r="S56" s="43">
        <f t="shared" si="2"/>
        <v>2</v>
      </c>
      <c r="T56" s="42"/>
      <c r="U56" s="42"/>
      <c r="V56" s="42"/>
      <c r="W56" s="42"/>
      <c r="X56" s="43">
        <f t="shared" si="3"/>
        <v>0</v>
      </c>
      <c r="Y56" s="43">
        <f t="shared" si="4"/>
        <v>12</v>
      </c>
      <c r="Z56" s="40"/>
      <c r="AA56" s="41"/>
      <c r="AB56" s="44">
        <f t="shared" si="5"/>
        <v>177</v>
      </c>
      <c r="AC56" s="45">
        <f t="shared" si="6"/>
        <v>177</v>
      </c>
    </row>
    <row r="57" spans="1:30" ht="15" customHeight="1" x14ac:dyDescent="0.25">
      <c r="A57" s="24">
        <f t="shared" si="0"/>
        <v>44</v>
      </c>
      <c r="B57" s="25" t="s">
        <v>17</v>
      </c>
      <c r="C57" s="26">
        <v>699</v>
      </c>
      <c r="D57" s="27" t="s">
        <v>19</v>
      </c>
      <c r="E57" s="28">
        <v>459</v>
      </c>
      <c r="F57" s="29">
        <v>19</v>
      </c>
      <c r="G57" s="30">
        <v>30</v>
      </c>
      <c r="H57" s="30">
        <v>19</v>
      </c>
      <c r="I57" s="30">
        <v>4</v>
      </c>
      <c r="J57" s="30">
        <v>0</v>
      </c>
      <c r="K57" s="30">
        <v>126</v>
      </c>
      <c r="L57" s="30">
        <v>2</v>
      </c>
      <c r="M57" s="30">
        <v>4</v>
      </c>
      <c r="N57" s="30">
        <v>0</v>
      </c>
      <c r="O57" s="30">
        <v>14</v>
      </c>
      <c r="P57" s="66">
        <v>4</v>
      </c>
      <c r="Q57" s="31"/>
      <c r="R57" s="32">
        <f t="shared" si="1"/>
        <v>0</v>
      </c>
      <c r="S57" s="32">
        <f t="shared" si="2"/>
        <v>4</v>
      </c>
      <c r="T57" s="31"/>
      <c r="U57" s="31"/>
      <c r="V57" s="31"/>
      <c r="W57" s="31">
        <v>1</v>
      </c>
      <c r="X57" s="32">
        <f t="shared" si="3"/>
        <v>1</v>
      </c>
      <c r="Y57" s="32">
        <f t="shared" si="4"/>
        <v>36</v>
      </c>
      <c r="Z57" s="29"/>
      <c r="AA57" s="30">
        <v>11</v>
      </c>
      <c r="AB57" s="33">
        <f t="shared" si="5"/>
        <v>222</v>
      </c>
      <c r="AC57" s="34">
        <f t="shared" si="6"/>
        <v>234</v>
      </c>
    </row>
    <row r="58" spans="1:30" ht="15" customHeight="1" x14ac:dyDescent="0.25">
      <c r="A58" s="35">
        <f t="shared" si="0"/>
        <v>45</v>
      </c>
      <c r="B58" s="36" t="s">
        <v>17</v>
      </c>
      <c r="C58" s="37">
        <v>698</v>
      </c>
      <c r="D58" s="38" t="s">
        <v>26</v>
      </c>
      <c r="E58" s="39">
        <v>620</v>
      </c>
      <c r="F58" s="40">
        <v>39</v>
      </c>
      <c r="G58" s="41">
        <v>37</v>
      </c>
      <c r="H58" s="41">
        <v>26</v>
      </c>
      <c r="I58" s="41">
        <v>6</v>
      </c>
      <c r="J58" s="41">
        <v>25</v>
      </c>
      <c r="K58" s="41">
        <v>129</v>
      </c>
      <c r="L58" s="41">
        <v>3</v>
      </c>
      <c r="M58" s="41">
        <v>1</v>
      </c>
      <c r="N58" s="41">
        <v>2</v>
      </c>
      <c r="O58" s="41">
        <v>36</v>
      </c>
      <c r="P58" s="67">
        <v>1</v>
      </c>
      <c r="Q58" s="42"/>
      <c r="R58" s="43">
        <f t="shared" si="1"/>
        <v>0</v>
      </c>
      <c r="S58" s="43">
        <f t="shared" si="2"/>
        <v>8</v>
      </c>
      <c r="T58" s="42"/>
      <c r="U58" s="42"/>
      <c r="V58" s="42"/>
      <c r="W58" s="42"/>
      <c r="X58" s="43">
        <f t="shared" si="3"/>
        <v>0</v>
      </c>
      <c r="Y58" s="43">
        <f t="shared" si="4"/>
        <v>65</v>
      </c>
      <c r="Z58" s="40"/>
      <c r="AA58" s="41">
        <v>14</v>
      </c>
      <c r="AB58" s="44">
        <f t="shared" si="5"/>
        <v>305</v>
      </c>
      <c r="AC58" s="45">
        <f t="shared" si="6"/>
        <v>319</v>
      </c>
    </row>
    <row r="59" spans="1:30" ht="15" customHeight="1" x14ac:dyDescent="0.25">
      <c r="A59" s="24">
        <f t="shared" si="0"/>
        <v>46</v>
      </c>
      <c r="B59" s="25" t="s">
        <v>17</v>
      </c>
      <c r="C59" s="26">
        <v>698</v>
      </c>
      <c r="D59" s="27" t="s">
        <v>27</v>
      </c>
      <c r="E59" s="28">
        <v>621</v>
      </c>
      <c r="F59" s="29">
        <v>31</v>
      </c>
      <c r="G59" s="30">
        <v>29</v>
      </c>
      <c r="H59" s="30">
        <v>36</v>
      </c>
      <c r="I59" s="30">
        <v>4</v>
      </c>
      <c r="J59" s="30">
        <v>33</v>
      </c>
      <c r="K59" s="30">
        <v>118</v>
      </c>
      <c r="L59" s="30">
        <v>5</v>
      </c>
      <c r="M59" s="30">
        <v>0</v>
      </c>
      <c r="N59" s="30">
        <v>1</v>
      </c>
      <c r="O59" s="30">
        <v>44</v>
      </c>
      <c r="P59" s="66">
        <v>0</v>
      </c>
      <c r="Q59" s="31"/>
      <c r="R59" s="32">
        <f t="shared" si="1"/>
        <v>0</v>
      </c>
      <c r="S59" s="32"/>
      <c r="T59" s="31"/>
      <c r="U59" s="31">
        <v>1</v>
      </c>
      <c r="V59" s="31"/>
      <c r="W59" s="31"/>
      <c r="X59" s="32">
        <f t="shared" si="3"/>
        <v>1</v>
      </c>
      <c r="Y59" s="32">
        <f t="shared" si="4"/>
        <v>86</v>
      </c>
      <c r="Z59" s="29"/>
      <c r="AA59" s="30">
        <v>7</v>
      </c>
      <c r="AB59" s="33">
        <f t="shared" si="5"/>
        <v>301</v>
      </c>
      <c r="AC59" s="34">
        <f t="shared" si="6"/>
        <v>309</v>
      </c>
    </row>
    <row r="60" spans="1:30" ht="15" customHeight="1" x14ac:dyDescent="0.25">
      <c r="A60" s="35">
        <f t="shared" si="0"/>
        <v>47</v>
      </c>
      <c r="B60" s="36" t="s">
        <v>17</v>
      </c>
      <c r="C60" s="37">
        <v>698</v>
      </c>
      <c r="D60" s="38" t="s">
        <v>18</v>
      </c>
      <c r="E60" s="39">
        <v>510</v>
      </c>
      <c r="F60" s="40">
        <v>57</v>
      </c>
      <c r="G60" s="41">
        <v>33</v>
      </c>
      <c r="H60" s="41">
        <v>24</v>
      </c>
      <c r="I60" s="41">
        <v>2</v>
      </c>
      <c r="J60" s="41">
        <v>17</v>
      </c>
      <c r="K60" s="41">
        <v>89</v>
      </c>
      <c r="L60" s="41">
        <v>4</v>
      </c>
      <c r="M60" s="41">
        <v>3</v>
      </c>
      <c r="N60" s="41">
        <v>1</v>
      </c>
      <c r="O60" s="41">
        <v>8</v>
      </c>
      <c r="P60" s="67">
        <v>5</v>
      </c>
      <c r="Q60" s="42"/>
      <c r="R60" s="43">
        <f t="shared" si="1"/>
        <v>0</v>
      </c>
      <c r="S60" s="43">
        <f t="shared" si="2"/>
        <v>3</v>
      </c>
      <c r="T60" s="42"/>
      <c r="U60" s="42"/>
      <c r="V60" s="42"/>
      <c r="W60" s="42"/>
      <c r="X60" s="43">
        <f t="shared" si="3"/>
        <v>0</v>
      </c>
      <c r="Y60" s="43">
        <f t="shared" si="4"/>
        <v>36</v>
      </c>
      <c r="Z60" s="40"/>
      <c r="AA60" s="41">
        <v>7</v>
      </c>
      <c r="AB60" s="44">
        <f t="shared" si="5"/>
        <v>243</v>
      </c>
      <c r="AC60" s="45">
        <f t="shared" si="6"/>
        <v>250</v>
      </c>
    </row>
    <row r="61" spans="1:30" ht="15" customHeight="1" x14ac:dyDescent="0.25">
      <c r="A61" s="24">
        <f t="shared" si="0"/>
        <v>48</v>
      </c>
      <c r="B61" s="25" t="s">
        <v>17</v>
      </c>
      <c r="C61" s="26">
        <v>698</v>
      </c>
      <c r="D61" s="27" t="s">
        <v>19</v>
      </c>
      <c r="E61" s="28">
        <v>510</v>
      </c>
      <c r="F61" s="29">
        <v>29</v>
      </c>
      <c r="G61" s="30">
        <v>57</v>
      </c>
      <c r="H61" s="30">
        <v>26</v>
      </c>
      <c r="I61" s="30">
        <v>8</v>
      </c>
      <c r="J61" s="30">
        <v>16</v>
      </c>
      <c r="K61" s="30">
        <v>90</v>
      </c>
      <c r="L61" s="30">
        <v>0</v>
      </c>
      <c r="M61" s="30">
        <v>1</v>
      </c>
      <c r="N61" s="30">
        <v>0</v>
      </c>
      <c r="O61" s="30">
        <v>16</v>
      </c>
      <c r="P61" s="66">
        <v>9</v>
      </c>
      <c r="Q61" s="31">
        <v>1</v>
      </c>
      <c r="R61" s="32">
        <f t="shared" si="1"/>
        <v>1</v>
      </c>
      <c r="S61" s="32">
        <f t="shared" si="2"/>
        <v>9</v>
      </c>
      <c r="T61" s="31"/>
      <c r="U61" s="31"/>
      <c r="V61" s="31"/>
      <c r="W61" s="31"/>
      <c r="X61" s="32">
        <f t="shared" si="3"/>
        <v>0</v>
      </c>
      <c r="Y61" s="32">
        <f t="shared" si="4"/>
        <v>42</v>
      </c>
      <c r="Z61" s="29"/>
      <c r="AA61" s="30">
        <v>4</v>
      </c>
      <c r="AB61" s="33">
        <f t="shared" si="5"/>
        <v>252</v>
      </c>
      <c r="AC61" s="34">
        <f t="shared" si="6"/>
        <v>257</v>
      </c>
    </row>
    <row r="62" spans="1:30" ht="15" customHeight="1" x14ac:dyDescent="0.25">
      <c r="A62" s="35">
        <f t="shared" si="0"/>
        <v>49</v>
      </c>
      <c r="B62" s="36" t="s">
        <v>17</v>
      </c>
      <c r="C62" s="37">
        <v>697</v>
      </c>
      <c r="D62" s="38" t="s">
        <v>18</v>
      </c>
      <c r="E62" s="39">
        <v>605</v>
      </c>
      <c r="F62" s="40">
        <v>86</v>
      </c>
      <c r="G62" s="41">
        <v>54</v>
      </c>
      <c r="H62" s="41">
        <v>25</v>
      </c>
      <c r="I62" s="41">
        <v>5</v>
      </c>
      <c r="J62" s="41">
        <v>19</v>
      </c>
      <c r="K62" s="41">
        <v>61</v>
      </c>
      <c r="L62" s="41">
        <v>2</v>
      </c>
      <c r="M62" s="41">
        <v>2</v>
      </c>
      <c r="N62" s="41">
        <v>0</v>
      </c>
      <c r="O62" s="41">
        <v>31</v>
      </c>
      <c r="P62" s="67">
        <v>13</v>
      </c>
      <c r="Q62" s="42"/>
      <c r="R62" s="43">
        <f t="shared" si="1"/>
        <v>0</v>
      </c>
      <c r="S62" s="43">
        <f t="shared" si="2"/>
        <v>5</v>
      </c>
      <c r="T62" s="42"/>
      <c r="U62" s="42"/>
      <c r="V62" s="42"/>
      <c r="W62" s="42"/>
      <c r="X62" s="43">
        <f t="shared" si="3"/>
        <v>0</v>
      </c>
      <c r="Y62" s="43">
        <f t="shared" si="4"/>
        <v>58</v>
      </c>
      <c r="Z62" s="40"/>
      <c r="AA62" s="41">
        <v>9</v>
      </c>
      <c r="AB62" s="44">
        <f t="shared" si="5"/>
        <v>298</v>
      </c>
      <c r="AC62" s="45">
        <f t="shared" si="6"/>
        <v>307</v>
      </c>
    </row>
    <row r="63" spans="1:30" ht="15" customHeight="1" x14ac:dyDescent="0.25">
      <c r="A63" s="24">
        <f t="shared" si="0"/>
        <v>50</v>
      </c>
      <c r="B63" s="25" t="s">
        <v>17</v>
      </c>
      <c r="C63" s="26">
        <v>697</v>
      </c>
      <c r="D63" s="27" t="s">
        <v>19</v>
      </c>
      <c r="E63" s="28">
        <v>605</v>
      </c>
      <c r="F63" s="29">
        <v>87</v>
      </c>
      <c r="G63" s="30">
        <v>50</v>
      </c>
      <c r="H63" s="30">
        <v>23</v>
      </c>
      <c r="I63" s="30">
        <v>3</v>
      </c>
      <c r="J63" s="30">
        <v>32</v>
      </c>
      <c r="K63" s="30">
        <v>56</v>
      </c>
      <c r="L63" s="30">
        <v>1</v>
      </c>
      <c r="M63" s="30">
        <v>2</v>
      </c>
      <c r="N63" s="30">
        <v>0</v>
      </c>
      <c r="O63" s="30">
        <v>38</v>
      </c>
      <c r="P63" s="66">
        <v>12</v>
      </c>
      <c r="Q63" s="31"/>
      <c r="R63" s="32">
        <f t="shared" si="1"/>
        <v>0</v>
      </c>
      <c r="S63" s="32">
        <f t="shared" si="2"/>
        <v>3</v>
      </c>
      <c r="T63" s="31"/>
      <c r="U63" s="31">
        <v>2</v>
      </c>
      <c r="V63" s="31"/>
      <c r="W63" s="31"/>
      <c r="X63" s="32">
        <f t="shared" si="3"/>
        <v>2</v>
      </c>
      <c r="Y63" s="32">
        <f t="shared" si="4"/>
        <v>64</v>
      </c>
      <c r="Z63" s="29"/>
      <c r="AA63" s="30">
        <v>9</v>
      </c>
      <c r="AB63" s="33">
        <f t="shared" si="5"/>
        <v>304</v>
      </c>
      <c r="AC63" s="34">
        <f t="shared" si="6"/>
        <v>315</v>
      </c>
      <c r="AD63">
        <f>C140</f>
        <v>0</v>
      </c>
    </row>
    <row r="64" spans="1:30" ht="15" customHeight="1" x14ac:dyDescent="0.25">
      <c r="A64" s="35">
        <f t="shared" si="0"/>
        <v>51</v>
      </c>
      <c r="B64" s="36" t="s">
        <v>17</v>
      </c>
      <c r="C64" s="37">
        <v>696</v>
      </c>
      <c r="D64" s="38" t="s">
        <v>18</v>
      </c>
      <c r="E64" s="39">
        <v>625</v>
      </c>
      <c r="F64" s="40">
        <v>26</v>
      </c>
      <c r="G64" s="41">
        <v>74</v>
      </c>
      <c r="H64" s="41">
        <v>14</v>
      </c>
      <c r="I64" s="41">
        <v>3</v>
      </c>
      <c r="J64" s="41">
        <v>28</v>
      </c>
      <c r="K64" s="41">
        <v>51</v>
      </c>
      <c r="L64" s="41">
        <v>1</v>
      </c>
      <c r="M64" s="41">
        <v>2</v>
      </c>
      <c r="N64" s="41">
        <v>0</v>
      </c>
      <c r="O64" s="41">
        <v>24</v>
      </c>
      <c r="P64" s="67">
        <v>7</v>
      </c>
      <c r="Q64" s="42"/>
      <c r="R64" s="43">
        <f t="shared" si="1"/>
        <v>0</v>
      </c>
      <c r="S64" s="43">
        <f t="shared" si="2"/>
        <v>3</v>
      </c>
      <c r="T64" s="42"/>
      <c r="U64" s="42"/>
      <c r="V64" s="42"/>
      <c r="W64" s="42"/>
      <c r="X64" s="43">
        <f t="shared" si="3"/>
        <v>0</v>
      </c>
      <c r="Y64" s="43">
        <f t="shared" si="4"/>
        <v>39</v>
      </c>
      <c r="Z64" s="40"/>
      <c r="AA64" s="41">
        <v>16</v>
      </c>
      <c r="AB64" s="44">
        <f t="shared" si="5"/>
        <v>230</v>
      </c>
      <c r="AC64" s="45">
        <f t="shared" si="6"/>
        <v>246</v>
      </c>
      <c r="AD64">
        <f>AD63-AD62</f>
        <v>0</v>
      </c>
    </row>
    <row r="65" spans="1:30" ht="15" customHeight="1" x14ac:dyDescent="0.25">
      <c r="A65" s="24">
        <f t="shared" si="0"/>
        <v>52</v>
      </c>
      <c r="B65" s="25" t="s">
        <v>17</v>
      </c>
      <c r="C65" s="26">
        <v>696</v>
      </c>
      <c r="D65" s="27" t="s">
        <v>19</v>
      </c>
      <c r="E65" s="28">
        <v>625</v>
      </c>
      <c r="F65" s="29">
        <v>31</v>
      </c>
      <c r="G65" s="30">
        <v>83</v>
      </c>
      <c r="H65" s="30">
        <v>14</v>
      </c>
      <c r="I65" s="30">
        <v>6</v>
      </c>
      <c r="J65" s="30">
        <v>14</v>
      </c>
      <c r="K65" s="30">
        <v>56</v>
      </c>
      <c r="L65" s="30">
        <v>10</v>
      </c>
      <c r="M65" s="30">
        <v>7</v>
      </c>
      <c r="N65" s="30">
        <v>1</v>
      </c>
      <c r="O65" s="30">
        <v>28</v>
      </c>
      <c r="P65" s="66">
        <v>5</v>
      </c>
      <c r="Q65" s="31"/>
      <c r="R65" s="32">
        <f t="shared" si="1"/>
        <v>0</v>
      </c>
      <c r="S65" s="32">
        <f t="shared" si="2"/>
        <v>7</v>
      </c>
      <c r="T65" s="31"/>
      <c r="U65" s="31"/>
      <c r="V65" s="31"/>
      <c r="W65" s="31"/>
      <c r="X65" s="32">
        <f t="shared" si="3"/>
        <v>0</v>
      </c>
      <c r="Y65" s="32">
        <f t="shared" si="4"/>
        <v>52</v>
      </c>
      <c r="Z65" s="29">
        <v>4</v>
      </c>
      <c r="AA65" s="30">
        <v>9</v>
      </c>
      <c r="AB65" s="33">
        <f t="shared" si="5"/>
        <v>255</v>
      </c>
      <c r="AC65" s="34">
        <f t="shared" si="6"/>
        <v>268</v>
      </c>
      <c r="AD65" s="46" t="e">
        <f>AD64*100/AD63</f>
        <v>#DIV/0!</v>
      </c>
    </row>
    <row r="66" spans="1:30" ht="15" customHeight="1" x14ac:dyDescent="0.25">
      <c r="A66" s="35">
        <f t="shared" si="0"/>
        <v>53</v>
      </c>
      <c r="B66" s="36" t="s">
        <v>17</v>
      </c>
      <c r="C66" s="37">
        <v>695</v>
      </c>
      <c r="D66" s="38" t="s">
        <v>18</v>
      </c>
      <c r="E66" s="39">
        <v>683</v>
      </c>
      <c r="F66" s="40">
        <v>36</v>
      </c>
      <c r="G66" s="41">
        <v>76</v>
      </c>
      <c r="H66" s="41">
        <v>31</v>
      </c>
      <c r="I66" s="41">
        <v>10</v>
      </c>
      <c r="J66" s="41">
        <v>28</v>
      </c>
      <c r="K66" s="41">
        <v>96</v>
      </c>
      <c r="L66" s="41">
        <v>2</v>
      </c>
      <c r="M66" s="41">
        <v>2</v>
      </c>
      <c r="N66" s="41">
        <v>4</v>
      </c>
      <c r="O66" s="41">
        <v>27</v>
      </c>
      <c r="P66" s="67">
        <v>26</v>
      </c>
      <c r="Q66" s="42"/>
      <c r="R66" s="43">
        <f t="shared" si="1"/>
        <v>0</v>
      </c>
      <c r="S66" s="43">
        <f t="shared" si="2"/>
        <v>14</v>
      </c>
      <c r="T66" s="42"/>
      <c r="U66" s="42"/>
      <c r="V66" s="42"/>
      <c r="W66" s="42"/>
      <c r="X66" s="43">
        <f t="shared" si="3"/>
        <v>0</v>
      </c>
      <c r="Y66" s="43">
        <f t="shared" si="4"/>
        <v>60</v>
      </c>
      <c r="Z66" s="40">
        <v>0</v>
      </c>
      <c r="AA66" s="41">
        <v>8</v>
      </c>
      <c r="AB66" s="44">
        <f t="shared" si="5"/>
        <v>338</v>
      </c>
      <c r="AC66" s="45">
        <f t="shared" si="6"/>
        <v>346</v>
      </c>
      <c r="AD66" s="47" t="e">
        <f>TEXT(AD65,"0.00")</f>
        <v>#DIV/0!</v>
      </c>
    </row>
    <row r="67" spans="1:30" ht="15" customHeight="1" x14ac:dyDescent="0.25">
      <c r="A67" s="24">
        <f t="shared" si="0"/>
        <v>54</v>
      </c>
      <c r="B67" s="25" t="s">
        <v>17</v>
      </c>
      <c r="C67" s="26">
        <v>695</v>
      </c>
      <c r="D67" s="27" t="s">
        <v>19</v>
      </c>
      <c r="E67" s="28">
        <v>683</v>
      </c>
      <c r="F67" s="29">
        <v>41</v>
      </c>
      <c r="G67" s="30">
        <v>71</v>
      </c>
      <c r="H67" s="30">
        <v>21</v>
      </c>
      <c r="I67" s="30">
        <v>7</v>
      </c>
      <c r="J67" s="30">
        <v>29</v>
      </c>
      <c r="K67" s="30">
        <v>70</v>
      </c>
      <c r="L67" s="30">
        <v>5</v>
      </c>
      <c r="M67" s="30">
        <v>0</v>
      </c>
      <c r="N67" s="30">
        <v>3</v>
      </c>
      <c r="O67" s="30">
        <v>22</v>
      </c>
      <c r="P67" s="66">
        <v>12</v>
      </c>
      <c r="Q67" s="31"/>
      <c r="R67" s="32">
        <f t="shared" si="1"/>
        <v>0</v>
      </c>
      <c r="S67" s="32">
        <f t="shared" si="2"/>
        <v>10</v>
      </c>
      <c r="T67" s="31"/>
      <c r="U67" s="31"/>
      <c r="V67" s="31"/>
      <c r="W67" s="31"/>
      <c r="X67" s="32">
        <f t="shared" si="3"/>
        <v>0</v>
      </c>
      <c r="Y67" s="32">
        <f t="shared" si="4"/>
        <v>48</v>
      </c>
      <c r="Z67" s="29">
        <v>0</v>
      </c>
      <c r="AA67" s="30">
        <v>12</v>
      </c>
      <c r="AB67" s="33">
        <f t="shared" si="5"/>
        <v>281</v>
      </c>
      <c r="AC67" s="34">
        <f t="shared" si="6"/>
        <v>293</v>
      </c>
    </row>
    <row r="68" spans="1:30" ht="15" customHeight="1" x14ac:dyDescent="0.25">
      <c r="A68" s="35">
        <f t="shared" si="0"/>
        <v>55</v>
      </c>
      <c r="B68" s="36" t="s">
        <v>17</v>
      </c>
      <c r="C68" s="37">
        <v>694</v>
      </c>
      <c r="D68" s="38" t="s">
        <v>19</v>
      </c>
      <c r="E68" s="39">
        <v>675</v>
      </c>
      <c r="F68" s="40">
        <v>52</v>
      </c>
      <c r="G68" s="41">
        <v>72</v>
      </c>
      <c r="H68" s="41">
        <v>14</v>
      </c>
      <c r="I68" s="41">
        <v>2</v>
      </c>
      <c r="J68" s="41">
        <v>61</v>
      </c>
      <c r="K68" s="41">
        <v>118</v>
      </c>
      <c r="L68" s="41">
        <v>1</v>
      </c>
      <c r="M68" s="41">
        <v>1</v>
      </c>
      <c r="N68" s="41">
        <v>2</v>
      </c>
      <c r="O68" s="41">
        <v>16</v>
      </c>
      <c r="P68" s="67">
        <v>15</v>
      </c>
      <c r="Q68" s="42"/>
      <c r="R68" s="43">
        <f t="shared" si="1"/>
        <v>0</v>
      </c>
      <c r="S68" s="43">
        <f t="shared" si="2"/>
        <v>4</v>
      </c>
      <c r="T68" s="42"/>
      <c r="U68" s="42"/>
      <c r="V68" s="42"/>
      <c r="W68" s="42"/>
      <c r="X68" s="43">
        <f t="shared" si="3"/>
        <v>0</v>
      </c>
      <c r="Y68" s="43">
        <f t="shared" si="4"/>
        <v>31</v>
      </c>
      <c r="Z68" s="40"/>
      <c r="AA68" s="41">
        <v>14</v>
      </c>
      <c r="AB68" s="44">
        <f t="shared" si="5"/>
        <v>354</v>
      </c>
      <c r="AC68" s="45">
        <f t="shared" si="6"/>
        <v>368</v>
      </c>
    </row>
    <row r="69" spans="1:30" ht="15" customHeight="1" x14ac:dyDescent="0.25">
      <c r="A69" s="24">
        <f t="shared" si="0"/>
        <v>56</v>
      </c>
      <c r="B69" s="25" t="s">
        <v>17</v>
      </c>
      <c r="C69" s="26">
        <v>693</v>
      </c>
      <c r="D69" s="27" t="s">
        <v>18</v>
      </c>
      <c r="E69" s="28">
        <v>578</v>
      </c>
      <c r="F69" s="29">
        <v>47</v>
      </c>
      <c r="G69" s="30">
        <v>63</v>
      </c>
      <c r="H69" s="30">
        <v>21</v>
      </c>
      <c r="I69" s="30">
        <v>6</v>
      </c>
      <c r="J69" s="30">
        <v>38</v>
      </c>
      <c r="K69" s="30">
        <v>97</v>
      </c>
      <c r="L69" s="30">
        <v>3</v>
      </c>
      <c r="M69" s="30">
        <v>3</v>
      </c>
      <c r="N69" s="30">
        <v>1</v>
      </c>
      <c r="O69" s="30">
        <v>28</v>
      </c>
      <c r="P69" s="66">
        <v>12</v>
      </c>
      <c r="Q69" s="31"/>
      <c r="R69" s="32">
        <f t="shared" si="1"/>
        <v>0</v>
      </c>
      <c r="S69" s="32">
        <f t="shared" si="2"/>
        <v>7</v>
      </c>
      <c r="T69" s="31"/>
      <c r="U69" s="31"/>
      <c r="V69" s="31"/>
      <c r="W69" s="31"/>
      <c r="X69" s="32">
        <f t="shared" si="3"/>
        <v>0</v>
      </c>
      <c r="Y69" s="32">
        <f t="shared" si="4"/>
        <v>52</v>
      </c>
      <c r="Z69" s="29"/>
      <c r="AA69" s="30">
        <v>11</v>
      </c>
      <c r="AB69" s="33">
        <f t="shared" si="5"/>
        <v>319</v>
      </c>
      <c r="AC69" s="34">
        <f t="shared" si="6"/>
        <v>330</v>
      </c>
    </row>
    <row r="70" spans="1:30" ht="15" customHeight="1" x14ac:dyDescent="0.25">
      <c r="A70" s="35">
        <f t="shared" si="0"/>
        <v>57</v>
      </c>
      <c r="B70" s="36" t="s">
        <v>17</v>
      </c>
      <c r="C70" s="37">
        <v>693</v>
      </c>
      <c r="D70" s="38" t="s">
        <v>19</v>
      </c>
      <c r="E70" s="39">
        <v>578</v>
      </c>
      <c r="F70" s="40">
        <v>53</v>
      </c>
      <c r="G70" s="41">
        <v>65</v>
      </c>
      <c r="H70" s="41">
        <v>20</v>
      </c>
      <c r="I70" s="41">
        <v>7</v>
      </c>
      <c r="J70" s="41">
        <v>23</v>
      </c>
      <c r="K70" s="41">
        <v>83</v>
      </c>
      <c r="L70" s="41">
        <v>3</v>
      </c>
      <c r="M70" s="41">
        <v>3</v>
      </c>
      <c r="N70" s="41">
        <v>0</v>
      </c>
      <c r="O70" s="41">
        <v>39</v>
      </c>
      <c r="P70" s="67">
        <v>10</v>
      </c>
      <c r="Q70" s="42"/>
      <c r="R70" s="43">
        <f t="shared" si="1"/>
        <v>0</v>
      </c>
      <c r="S70" s="43">
        <f t="shared" si="2"/>
        <v>7</v>
      </c>
      <c r="T70" s="42"/>
      <c r="U70" s="42"/>
      <c r="V70" s="42"/>
      <c r="W70" s="42"/>
      <c r="X70" s="43">
        <f t="shared" si="3"/>
        <v>0</v>
      </c>
      <c r="Y70" s="43">
        <f t="shared" si="4"/>
        <v>62</v>
      </c>
      <c r="Z70" s="40"/>
      <c r="AA70" s="41">
        <v>12</v>
      </c>
      <c r="AB70" s="44">
        <f t="shared" si="5"/>
        <v>306</v>
      </c>
      <c r="AC70" s="45">
        <f t="shared" si="6"/>
        <v>318</v>
      </c>
    </row>
    <row r="71" spans="1:30" ht="15" customHeight="1" x14ac:dyDescent="0.25">
      <c r="A71" s="24">
        <f t="shared" si="0"/>
        <v>58</v>
      </c>
      <c r="B71" s="25" t="s">
        <v>17</v>
      </c>
      <c r="C71" s="26">
        <v>692</v>
      </c>
      <c r="D71" s="27" t="s">
        <v>18</v>
      </c>
      <c r="E71" s="28">
        <v>727</v>
      </c>
      <c r="F71" s="29">
        <v>59</v>
      </c>
      <c r="G71" s="30">
        <v>52</v>
      </c>
      <c r="H71" s="30">
        <v>39</v>
      </c>
      <c r="I71" s="30">
        <v>10</v>
      </c>
      <c r="J71" s="30">
        <v>23</v>
      </c>
      <c r="K71" s="30">
        <v>89</v>
      </c>
      <c r="L71" s="30">
        <v>6</v>
      </c>
      <c r="M71" s="30">
        <v>2</v>
      </c>
      <c r="N71" s="30">
        <v>4</v>
      </c>
      <c r="O71" s="30">
        <v>66</v>
      </c>
      <c r="P71" s="66">
        <v>20</v>
      </c>
      <c r="Q71" s="31"/>
      <c r="R71" s="32">
        <f t="shared" si="1"/>
        <v>0</v>
      </c>
      <c r="S71" s="32">
        <f t="shared" si="2"/>
        <v>14</v>
      </c>
      <c r="T71" s="31"/>
      <c r="U71" s="31"/>
      <c r="V71" s="31"/>
      <c r="W71" s="31">
        <v>3</v>
      </c>
      <c r="X71" s="32">
        <f t="shared" si="3"/>
        <v>3</v>
      </c>
      <c r="Y71" s="32">
        <f t="shared" si="4"/>
        <v>114</v>
      </c>
      <c r="Z71" s="29">
        <v>0</v>
      </c>
      <c r="AA71" s="30">
        <v>12</v>
      </c>
      <c r="AB71" s="33">
        <f t="shared" si="5"/>
        <v>370</v>
      </c>
      <c r="AC71" s="34">
        <f t="shared" si="6"/>
        <v>385</v>
      </c>
    </row>
    <row r="72" spans="1:30" ht="15" customHeight="1" x14ac:dyDescent="0.25">
      <c r="A72" s="35">
        <f t="shared" si="0"/>
        <v>59</v>
      </c>
      <c r="B72" s="36" t="s">
        <v>17</v>
      </c>
      <c r="C72" s="37">
        <v>692</v>
      </c>
      <c r="D72" s="38" t="s">
        <v>19</v>
      </c>
      <c r="E72" s="39">
        <v>727</v>
      </c>
      <c r="F72" s="40">
        <v>65</v>
      </c>
      <c r="G72" s="41">
        <v>67</v>
      </c>
      <c r="H72" s="41">
        <v>43</v>
      </c>
      <c r="I72" s="41">
        <v>9</v>
      </c>
      <c r="J72" s="41">
        <v>31</v>
      </c>
      <c r="K72" s="41">
        <v>69</v>
      </c>
      <c r="L72" s="41">
        <v>5</v>
      </c>
      <c r="M72" s="41">
        <v>0</v>
      </c>
      <c r="N72" s="41">
        <v>0</v>
      </c>
      <c r="O72" s="41">
        <v>44</v>
      </c>
      <c r="P72" s="67">
        <v>21</v>
      </c>
      <c r="Q72" s="42"/>
      <c r="R72" s="43">
        <f t="shared" si="1"/>
        <v>0</v>
      </c>
      <c r="S72" s="43">
        <f t="shared" si="2"/>
        <v>9</v>
      </c>
      <c r="T72" s="42"/>
      <c r="U72" s="42"/>
      <c r="V72" s="42"/>
      <c r="W72" s="42"/>
      <c r="X72" s="43">
        <f t="shared" si="3"/>
        <v>0</v>
      </c>
      <c r="Y72" s="43">
        <f t="shared" si="4"/>
        <v>92</v>
      </c>
      <c r="Z72" s="40">
        <v>0</v>
      </c>
      <c r="AA72" s="41">
        <v>15</v>
      </c>
      <c r="AB72" s="44">
        <f t="shared" si="5"/>
        <v>354</v>
      </c>
      <c r="AC72" s="45">
        <f t="shared" si="6"/>
        <v>369</v>
      </c>
    </row>
    <row r="73" spans="1:30" ht="15" customHeight="1" x14ac:dyDescent="0.25">
      <c r="A73" s="24">
        <f t="shared" si="0"/>
        <v>60</v>
      </c>
      <c r="B73" s="25" t="s">
        <v>17</v>
      </c>
      <c r="C73" s="26">
        <v>691</v>
      </c>
      <c r="D73" s="27" t="s">
        <v>18</v>
      </c>
      <c r="E73" s="28">
        <v>511</v>
      </c>
      <c r="F73" s="29">
        <v>44</v>
      </c>
      <c r="G73" s="30">
        <v>38</v>
      </c>
      <c r="H73" s="30">
        <v>13</v>
      </c>
      <c r="I73" s="30">
        <v>8</v>
      </c>
      <c r="J73" s="30">
        <v>8</v>
      </c>
      <c r="K73" s="30">
        <v>85</v>
      </c>
      <c r="L73" s="30">
        <v>2</v>
      </c>
      <c r="M73" s="30">
        <v>4</v>
      </c>
      <c r="N73" s="30">
        <v>2</v>
      </c>
      <c r="O73" s="30">
        <v>28</v>
      </c>
      <c r="P73" s="66">
        <v>1</v>
      </c>
      <c r="Q73" s="31"/>
      <c r="R73" s="32">
        <f t="shared" si="1"/>
        <v>0</v>
      </c>
      <c r="S73" s="32">
        <f t="shared" si="2"/>
        <v>10</v>
      </c>
      <c r="T73" s="31"/>
      <c r="U73" s="31"/>
      <c r="V73" s="31"/>
      <c r="W73" s="31"/>
      <c r="X73" s="32">
        <f t="shared" si="3"/>
        <v>0</v>
      </c>
      <c r="Y73" s="32">
        <f t="shared" si="4"/>
        <v>43</v>
      </c>
      <c r="Z73" s="29"/>
      <c r="AA73" s="30">
        <v>10</v>
      </c>
      <c r="AB73" s="33">
        <f t="shared" si="5"/>
        <v>233</v>
      </c>
      <c r="AC73" s="34">
        <f t="shared" si="6"/>
        <v>243</v>
      </c>
    </row>
    <row r="74" spans="1:30" ht="15" customHeight="1" x14ac:dyDescent="0.25">
      <c r="A74" s="35">
        <f t="shared" si="0"/>
        <v>61</v>
      </c>
      <c r="B74" s="36" t="s">
        <v>17</v>
      </c>
      <c r="C74" s="37">
        <v>691</v>
      </c>
      <c r="D74" s="38" t="s">
        <v>19</v>
      </c>
      <c r="E74" s="39">
        <v>511</v>
      </c>
      <c r="F74" s="40">
        <v>33</v>
      </c>
      <c r="G74" s="41">
        <v>48</v>
      </c>
      <c r="H74" s="41">
        <v>17</v>
      </c>
      <c r="I74" s="41">
        <v>2</v>
      </c>
      <c r="J74" s="41">
        <v>11</v>
      </c>
      <c r="K74" s="41">
        <v>73</v>
      </c>
      <c r="L74" s="41">
        <v>1</v>
      </c>
      <c r="M74" s="41">
        <v>3</v>
      </c>
      <c r="N74" s="41">
        <v>0</v>
      </c>
      <c r="O74" s="41">
        <v>29</v>
      </c>
      <c r="P74" s="67">
        <v>11</v>
      </c>
      <c r="Q74" s="42"/>
      <c r="R74" s="43">
        <f t="shared" si="1"/>
        <v>0</v>
      </c>
      <c r="S74" s="43">
        <f t="shared" si="2"/>
        <v>2</v>
      </c>
      <c r="T74" s="42"/>
      <c r="U74" s="42">
        <v>1</v>
      </c>
      <c r="V74" s="42">
        <v>1</v>
      </c>
      <c r="W74" s="42"/>
      <c r="X74" s="43">
        <f t="shared" si="3"/>
        <v>2</v>
      </c>
      <c r="Y74" s="43">
        <f t="shared" si="4"/>
        <v>49</v>
      </c>
      <c r="Z74" s="40">
        <v>0</v>
      </c>
      <c r="AA74" s="41">
        <v>11</v>
      </c>
      <c r="AB74" s="44">
        <f t="shared" si="5"/>
        <v>228</v>
      </c>
      <c r="AC74" s="45">
        <f t="shared" si="6"/>
        <v>241</v>
      </c>
    </row>
    <row r="75" spans="1:30" ht="15" customHeight="1" x14ac:dyDescent="0.25">
      <c r="A75" s="24">
        <f t="shared" si="0"/>
        <v>62</v>
      </c>
      <c r="B75" s="25" t="s">
        <v>17</v>
      </c>
      <c r="C75" s="26">
        <v>690</v>
      </c>
      <c r="D75" s="27" t="s">
        <v>18</v>
      </c>
      <c r="E75" s="28">
        <v>620</v>
      </c>
      <c r="F75" s="29">
        <v>66</v>
      </c>
      <c r="G75" s="30">
        <v>68</v>
      </c>
      <c r="H75" s="30">
        <v>13</v>
      </c>
      <c r="I75" s="30">
        <v>7</v>
      </c>
      <c r="J75" s="30">
        <v>28</v>
      </c>
      <c r="K75" s="30">
        <v>96</v>
      </c>
      <c r="L75" s="30">
        <v>4</v>
      </c>
      <c r="M75" s="30">
        <v>0</v>
      </c>
      <c r="N75" s="30">
        <v>1</v>
      </c>
      <c r="O75" s="30">
        <v>25</v>
      </c>
      <c r="P75" s="66">
        <v>11</v>
      </c>
      <c r="Q75" s="31"/>
      <c r="R75" s="32">
        <f t="shared" si="1"/>
        <v>0</v>
      </c>
      <c r="S75" s="32">
        <f t="shared" si="2"/>
        <v>8</v>
      </c>
      <c r="T75" s="31"/>
      <c r="U75" s="31"/>
      <c r="V75" s="31"/>
      <c r="W75" s="31"/>
      <c r="X75" s="32">
        <f t="shared" si="3"/>
        <v>0</v>
      </c>
      <c r="Y75" s="32">
        <f t="shared" si="4"/>
        <v>42</v>
      </c>
      <c r="Z75" s="29">
        <v>1</v>
      </c>
      <c r="AA75" s="30">
        <v>4</v>
      </c>
      <c r="AB75" s="33">
        <f t="shared" si="5"/>
        <v>319</v>
      </c>
      <c r="AC75" s="34">
        <f t="shared" si="6"/>
        <v>324</v>
      </c>
      <c r="AD75">
        <f>C152</f>
        <v>0</v>
      </c>
    </row>
    <row r="76" spans="1:30" ht="15" customHeight="1" x14ac:dyDescent="0.25">
      <c r="A76" s="35">
        <f t="shared" si="0"/>
        <v>63</v>
      </c>
      <c r="B76" s="36" t="s">
        <v>17</v>
      </c>
      <c r="C76" s="37">
        <v>690</v>
      </c>
      <c r="D76" s="38" t="s">
        <v>19</v>
      </c>
      <c r="E76" s="39">
        <v>621</v>
      </c>
      <c r="F76" s="40">
        <v>59</v>
      </c>
      <c r="G76" s="41">
        <v>88</v>
      </c>
      <c r="H76" s="41">
        <v>10</v>
      </c>
      <c r="I76" s="41">
        <v>8</v>
      </c>
      <c r="J76" s="41">
        <v>27</v>
      </c>
      <c r="K76" s="41">
        <v>89</v>
      </c>
      <c r="L76" s="41">
        <v>4</v>
      </c>
      <c r="M76" s="41">
        <v>3</v>
      </c>
      <c r="N76" s="41">
        <v>3</v>
      </c>
      <c r="O76" s="41">
        <v>25</v>
      </c>
      <c r="P76" s="67">
        <v>15</v>
      </c>
      <c r="Q76" s="42"/>
      <c r="R76" s="43">
        <f t="shared" si="1"/>
        <v>0</v>
      </c>
      <c r="S76" s="43">
        <f t="shared" si="2"/>
        <v>11</v>
      </c>
      <c r="T76" s="42"/>
      <c r="U76" s="42"/>
      <c r="V76" s="42"/>
      <c r="W76" s="42"/>
      <c r="X76" s="43">
        <f t="shared" si="3"/>
        <v>0</v>
      </c>
      <c r="Y76" s="43">
        <f t="shared" si="4"/>
        <v>39</v>
      </c>
      <c r="Z76" s="40"/>
      <c r="AA76" s="41">
        <v>10</v>
      </c>
      <c r="AB76" s="44">
        <f t="shared" si="5"/>
        <v>331</v>
      </c>
      <c r="AC76" s="45">
        <f t="shared" si="6"/>
        <v>341</v>
      </c>
      <c r="AD76">
        <f>AD75-AD74</f>
        <v>0</v>
      </c>
    </row>
    <row r="77" spans="1:30" ht="15" customHeight="1" x14ac:dyDescent="0.25">
      <c r="A77" s="35">
        <f t="shared" si="0"/>
        <v>64</v>
      </c>
      <c r="B77" s="36" t="s">
        <v>17</v>
      </c>
      <c r="C77" s="37">
        <v>689</v>
      </c>
      <c r="D77" s="38" t="s">
        <v>18</v>
      </c>
      <c r="E77" s="39">
        <v>634</v>
      </c>
      <c r="F77" s="40">
        <v>55</v>
      </c>
      <c r="G77" s="41">
        <v>98</v>
      </c>
      <c r="H77" s="41">
        <v>7</v>
      </c>
      <c r="I77" s="41">
        <v>18</v>
      </c>
      <c r="J77" s="41">
        <v>22</v>
      </c>
      <c r="K77" s="41">
        <v>80</v>
      </c>
      <c r="L77" s="41">
        <v>2</v>
      </c>
      <c r="M77" s="41">
        <v>3</v>
      </c>
      <c r="N77" s="41">
        <v>4</v>
      </c>
      <c r="O77" s="41">
        <v>23</v>
      </c>
      <c r="P77" s="67">
        <v>18</v>
      </c>
      <c r="Q77" s="42"/>
      <c r="R77" s="43">
        <f t="shared" si="1"/>
        <v>0</v>
      </c>
      <c r="S77" s="43">
        <f t="shared" si="2"/>
        <v>22</v>
      </c>
      <c r="T77" s="42"/>
      <c r="U77" s="42"/>
      <c r="V77" s="42"/>
      <c r="W77" s="42"/>
      <c r="X77" s="43">
        <f t="shared" si="3"/>
        <v>0</v>
      </c>
      <c r="Y77" s="43">
        <f t="shared" si="4"/>
        <v>32</v>
      </c>
      <c r="Z77" s="40"/>
      <c r="AA77" s="41">
        <v>12</v>
      </c>
      <c r="AB77" s="44">
        <f t="shared" si="5"/>
        <v>330</v>
      </c>
      <c r="AC77" s="45">
        <f t="shared" si="6"/>
        <v>342</v>
      </c>
      <c r="AD77" s="47" t="e">
        <f>TEXT(#REF!,"0.00")</f>
        <v>#REF!</v>
      </c>
    </row>
    <row r="78" spans="1:30" ht="15" customHeight="1" x14ac:dyDescent="0.25">
      <c r="A78" s="35">
        <f t="shared" si="0"/>
        <v>65</v>
      </c>
      <c r="B78" s="25" t="s">
        <v>17</v>
      </c>
      <c r="C78" s="26">
        <v>689</v>
      </c>
      <c r="D78" s="27" t="s">
        <v>19</v>
      </c>
      <c r="E78" s="28">
        <v>634</v>
      </c>
      <c r="F78" s="29">
        <v>42</v>
      </c>
      <c r="G78" s="30">
        <v>86</v>
      </c>
      <c r="H78" s="30">
        <v>23</v>
      </c>
      <c r="I78" s="30">
        <v>12</v>
      </c>
      <c r="J78" s="30">
        <v>35</v>
      </c>
      <c r="K78" s="30">
        <v>79</v>
      </c>
      <c r="L78" s="30">
        <v>5</v>
      </c>
      <c r="M78" s="30">
        <v>4</v>
      </c>
      <c r="N78" s="30">
        <v>4</v>
      </c>
      <c r="O78" s="30">
        <v>24</v>
      </c>
      <c r="P78" s="66">
        <v>12</v>
      </c>
      <c r="Q78" s="31"/>
      <c r="R78" s="32">
        <f t="shared" si="1"/>
        <v>0</v>
      </c>
      <c r="S78" s="32">
        <f t="shared" si="2"/>
        <v>16</v>
      </c>
      <c r="T78" s="31"/>
      <c r="U78" s="31">
        <v>1</v>
      </c>
      <c r="V78" s="31">
        <v>1</v>
      </c>
      <c r="W78" s="31"/>
      <c r="X78" s="32">
        <f t="shared" si="3"/>
        <v>2</v>
      </c>
      <c r="Y78" s="32">
        <f t="shared" si="4"/>
        <v>54</v>
      </c>
      <c r="Z78" s="29"/>
      <c r="AA78" s="30">
        <v>4</v>
      </c>
      <c r="AB78" s="33">
        <f t="shared" si="5"/>
        <v>326</v>
      </c>
      <c r="AC78" s="34">
        <f t="shared" si="6"/>
        <v>332</v>
      </c>
    </row>
    <row r="79" spans="1:30" ht="15" customHeight="1" x14ac:dyDescent="0.25">
      <c r="A79" s="35">
        <f t="shared" ref="A79:A88" si="7">A78+1</f>
        <v>66</v>
      </c>
      <c r="B79" s="36" t="s">
        <v>17</v>
      </c>
      <c r="C79" s="37">
        <v>688</v>
      </c>
      <c r="D79" s="38" t="s">
        <v>21</v>
      </c>
      <c r="E79" s="39">
        <v>726</v>
      </c>
      <c r="F79" s="40">
        <v>59</v>
      </c>
      <c r="G79" s="41">
        <v>95</v>
      </c>
      <c r="H79" s="41">
        <v>14</v>
      </c>
      <c r="I79" s="41">
        <v>13</v>
      </c>
      <c r="J79" s="41">
        <v>14</v>
      </c>
      <c r="K79" s="41">
        <v>74</v>
      </c>
      <c r="L79" s="41">
        <v>7</v>
      </c>
      <c r="M79" s="41">
        <v>4</v>
      </c>
      <c r="N79" s="41">
        <v>3</v>
      </c>
      <c r="O79" s="41">
        <v>31</v>
      </c>
      <c r="P79" s="67">
        <v>0</v>
      </c>
      <c r="Q79" s="42"/>
      <c r="R79" s="43">
        <f t="shared" ref="R79:R88" si="8">Q79</f>
        <v>0</v>
      </c>
      <c r="S79" s="43">
        <f t="shared" ref="S79:S88" si="9">I79+N79+R79</f>
        <v>16</v>
      </c>
      <c r="T79" s="42"/>
      <c r="U79" s="42"/>
      <c r="V79" s="42"/>
      <c r="W79" s="42"/>
      <c r="X79" s="43">
        <f t="shared" ref="X79:X88" si="10">SUM(T79:W79)</f>
        <v>0</v>
      </c>
      <c r="Y79" s="43">
        <f t="shared" ref="Y79:Y88" si="11">X79+H79+L79+O79</f>
        <v>52</v>
      </c>
      <c r="Z79" s="40"/>
      <c r="AA79" s="41"/>
      <c r="AB79" s="44">
        <f t="shared" ref="AB79:AB88" si="12">SUM(F79:P79)</f>
        <v>314</v>
      </c>
      <c r="AC79" s="45">
        <f t="shared" ref="AC79:AC88" si="13">R79+X79+Z79+AA79+AB79</f>
        <v>314</v>
      </c>
    </row>
    <row r="80" spans="1:30" ht="15" customHeight="1" x14ac:dyDescent="0.25">
      <c r="A80" s="35">
        <f t="shared" si="7"/>
        <v>67</v>
      </c>
      <c r="B80" s="25" t="s">
        <v>17</v>
      </c>
      <c r="C80" s="26">
        <v>688</v>
      </c>
      <c r="D80" s="27" t="s">
        <v>22</v>
      </c>
      <c r="E80" s="28">
        <v>727</v>
      </c>
      <c r="F80" s="29">
        <v>33</v>
      </c>
      <c r="G80" s="30">
        <v>75</v>
      </c>
      <c r="H80" s="30">
        <v>14</v>
      </c>
      <c r="I80" s="30">
        <v>5</v>
      </c>
      <c r="J80" s="30">
        <v>17</v>
      </c>
      <c r="K80" s="30">
        <v>84</v>
      </c>
      <c r="L80" s="30">
        <v>5</v>
      </c>
      <c r="M80" s="30">
        <v>4</v>
      </c>
      <c r="N80" s="30">
        <v>2</v>
      </c>
      <c r="O80" s="30">
        <v>21</v>
      </c>
      <c r="P80" s="66">
        <v>17</v>
      </c>
      <c r="Q80" s="31"/>
      <c r="R80" s="32">
        <f t="shared" si="8"/>
        <v>0</v>
      </c>
      <c r="S80" s="32">
        <f t="shared" si="9"/>
        <v>7</v>
      </c>
      <c r="T80" s="31"/>
      <c r="U80" s="31"/>
      <c r="V80" s="31"/>
      <c r="W80" s="31"/>
      <c r="X80" s="32">
        <f t="shared" si="10"/>
        <v>0</v>
      </c>
      <c r="Y80" s="32">
        <f t="shared" si="11"/>
        <v>40</v>
      </c>
      <c r="Z80" s="29"/>
      <c r="AA80" s="30">
        <v>15</v>
      </c>
      <c r="AB80" s="33">
        <f t="shared" si="12"/>
        <v>277</v>
      </c>
      <c r="AC80" s="34">
        <f t="shared" si="13"/>
        <v>292</v>
      </c>
    </row>
    <row r="81" spans="1:30" ht="15" customHeight="1" x14ac:dyDescent="0.25">
      <c r="A81" s="35">
        <f t="shared" si="7"/>
        <v>68</v>
      </c>
      <c r="B81" s="36" t="s">
        <v>17</v>
      </c>
      <c r="C81" s="37">
        <v>688</v>
      </c>
      <c r="D81" s="38" t="s">
        <v>18</v>
      </c>
      <c r="E81" s="39">
        <v>727</v>
      </c>
      <c r="F81" s="40">
        <v>46</v>
      </c>
      <c r="G81" s="41">
        <v>84</v>
      </c>
      <c r="H81" s="41">
        <v>14</v>
      </c>
      <c r="I81" s="41">
        <v>19</v>
      </c>
      <c r="J81" s="41">
        <v>22</v>
      </c>
      <c r="K81" s="41">
        <v>74</v>
      </c>
      <c r="L81" s="41">
        <v>5</v>
      </c>
      <c r="M81" s="41">
        <v>4</v>
      </c>
      <c r="N81" s="41">
        <v>4</v>
      </c>
      <c r="O81" s="41">
        <v>27</v>
      </c>
      <c r="P81" s="67">
        <v>14</v>
      </c>
      <c r="Q81" s="42"/>
      <c r="R81" s="43">
        <f t="shared" si="8"/>
        <v>0</v>
      </c>
      <c r="S81" s="43">
        <f t="shared" si="9"/>
        <v>23</v>
      </c>
      <c r="T81" s="42"/>
      <c r="U81" s="42"/>
      <c r="V81" s="42"/>
      <c r="W81" s="42"/>
      <c r="X81" s="43">
        <f t="shared" si="10"/>
        <v>0</v>
      </c>
      <c r="Y81" s="43">
        <f t="shared" si="11"/>
        <v>46</v>
      </c>
      <c r="Z81" s="40"/>
      <c r="AA81" s="41"/>
      <c r="AB81" s="44">
        <f t="shared" si="12"/>
        <v>313</v>
      </c>
      <c r="AC81" s="45">
        <f t="shared" si="13"/>
        <v>313</v>
      </c>
    </row>
    <row r="82" spans="1:30" ht="15" customHeight="1" x14ac:dyDescent="0.25">
      <c r="A82" s="35">
        <f t="shared" si="7"/>
        <v>69</v>
      </c>
      <c r="B82" s="25" t="s">
        <v>17</v>
      </c>
      <c r="C82" s="26">
        <v>688</v>
      </c>
      <c r="D82" s="27" t="s">
        <v>19</v>
      </c>
      <c r="E82" s="28">
        <v>727</v>
      </c>
      <c r="F82" s="29">
        <v>64</v>
      </c>
      <c r="G82" s="30">
        <v>96</v>
      </c>
      <c r="H82" s="30">
        <v>7</v>
      </c>
      <c r="I82" s="30">
        <v>13</v>
      </c>
      <c r="J82" s="30">
        <v>15</v>
      </c>
      <c r="K82" s="30">
        <v>88</v>
      </c>
      <c r="L82" s="30">
        <v>2</v>
      </c>
      <c r="M82" s="30">
        <v>3</v>
      </c>
      <c r="N82" s="30">
        <v>3</v>
      </c>
      <c r="O82" s="30">
        <v>15</v>
      </c>
      <c r="P82" s="66">
        <v>8</v>
      </c>
      <c r="Q82" s="31"/>
      <c r="R82" s="32">
        <f t="shared" si="8"/>
        <v>0</v>
      </c>
      <c r="S82" s="32">
        <f t="shared" si="9"/>
        <v>16</v>
      </c>
      <c r="T82" s="31"/>
      <c r="U82" s="31"/>
      <c r="V82" s="31"/>
      <c r="W82" s="31"/>
      <c r="X82" s="32">
        <f t="shared" si="10"/>
        <v>0</v>
      </c>
      <c r="Y82" s="32">
        <f t="shared" si="11"/>
        <v>24</v>
      </c>
      <c r="Z82" s="29">
        <v>2</v>
      </c>
      <c r="AA82" s="30">
        <v>10</v>
      </c>
      <c r="AB82" s="33">
        <f t="shared" si="12"/>
        <v>314</v>
      </c>
      <c r="AC82" s="34">
        <f t="shared" si="13"/>
        <v>326</v>
      </c>
    </row>
    <row r="83" spans="1:30" ht="15" customHeight="1" x14ac:dyDescent="0.25">
      <c r="A83" s="35">
        <f t="shared" si="7"/>
        <v>70</v>
      </c>
      <c r="B83" s="36" t="s">
        <v>17</v>
      </c>
      <c r="C83" s="37">
        <v>687</v>
      </c>
      <c r="D83" s="38" t="s">
        <v>18</v>
      </c>
      <c r="E83" s="39">
        <v>714</v>
      </c>
      <c r="F83" s="40">
        <v>64</v>
      </c>
      <c r="G83" s="41">
        <v>116</v>
      </c>
      <c r="H83" s="41">
        <v>28</v>
      </c>
      <c r="I83" s="41">
        <v>25</v>
      </c>
      <c r="J83" s="41">
        <v>29</v>
      </c>
      <c r="K83" s="41">
        <v>86</v>
      </c>
      <c r="L83" s="41">
        <v>3</v>
      </c>
      <c r="M83" s="41">
        <v>9</v>
      </c>
      <c r="N83" s="41">
        <v>6</v>
      </c>
      <c r="O83" s="41">
        <v>25</v>
      </c>
      <c r="P83" s="67">
        <v>18</v>
      </c>
      <c r="Q83" s="42"/>
      <c r="R83" s="43">
        <f t="shared" si="8"/>
        <v>0</v>
      </c>
      <c r="S83" s="43">
        <f t="shared" si="9"/>
        <v>31</v>
      </c>
      <c r="T83" s="42"/>
      <c r="U83" s="42"/>
      <c r="V83" s="42">
        <v>1</v>
      </c>
      <c r="W83" s="42"/>
      <c r="X83" s="43">
        <f t="shared" si="10"/>
        <v>1</v>
      </c>
      <c r="Y83" s="43">
        <f t="shared" si="11"/>
        <v>57</v>
      </c>
      <c r="Z83" s="40"/>
      <c r="AA83" s="41">
        <v>7</v>
      </c>
      <c r="AB83" s="44">
        <f t="shared" si="12"/>
        <v>409</v>
      </c>
      <c r="AC83" s="45">
        <f t="shared" si="13"/>
        <v>417</v>
      </c>
    </row>
    <row r="84" spans="1:30" ht="15" customHeight="1" x14ac:dyDescent="0.25">
      <c r="A84" s="35">
        <f t="shared" si="7"/>
        <v>71</v>
      </c>
      <c r="B84" s="25" t="s">
        <v>17</v>
      </c>
      <c r="C84" s="26">
        <v>687</v>
      </c>
      <c r="D84" s="27" t="s">
        <v>19</v>
      </c>
      <c r="E84" s="28">
        <v>714</v>
      </c>
      <c r="F84" s="29">
        <v>49</v>
      </c>
      <c r="G84" s="30">
        <v>109</v>
      </c>
      <c r="H84" s="30">
        <v>17</v>
      </c>
      <c r="I84" s="30">
        <v>20</v>
      </c>
      <c r="J84" s="30">
        <v>36</v>
      </c>
      <c r="K84" s="30">
        <v>93</v>
      </c>
      <c r="L84" s="30">
        <v>4</v>
      </c>
      <c r="M84" s="30">
        <v>2</v>
      </c>
      <c r="N84" s="30">
        <v>4</v>
      </c>
      <c r="O84" s="30">
        <v>29</v>
      </c>
      <c r="P84" s="66">
        <v>17</v>
      </c>
      <c r="Q84" s="31"/>
      <c r="R84" s="32">
        <f t="shared" si="8"/>
        <v>0</v>
      </c>
      <c r="S84" s="32">
        <f t="shared" si="9"/>
        <v>24</v>
      </c>
      <c r="T84" s="31"/>
      <c r="U84" s="31"/>
      <c r="V84" s="31"/>
      <c r="W84" s="31"/>
      <c r="X84" s="32">
        <f t="shared" si="10"/>
        <v>0</v>
      </c>
      <c r="Y84" s="32">
        <f t="shared" si="11"/>
        <v>50</v>
      </c>
      <c r="Z84" s="29"/>
      <c r="AA84" s="30">
        <v>14</v>
      </c>
      <c r="AB84" s="33">
        <f t="shared" si="12"/>
        <v>380</v>
      </c>
      <c r="AC84" s="34">
        <f t="shared" si="13"/>
        <v>394</v>
      </c>
    </row>
    <row r="85" spans="1:30" ht="15" customHeight="1" x14ac:dyDescent="0.25">
      <c r="A85" s="35">
        <f t="shared" si="7"/>
        <v>72</v>
      </c>
      <c r="B85" s="36" t="s">
        <v>17</v>
      </c>
      <c r="C85" s="37">
        <v>686</v>
      </c>
      <c r="D85" s="38" t="s">
        <v>18</v>
      </c>
      <c r="E85" s="39">
        <v>475</v>
      </c>
      <c r="F85" s="40">
        <v>25</v>
      </c>
      <c r="G85" s="41">
        <v>78</v>
      </c>
      <c r="H85" s="41">
        <v>5</v>
      </c>
      <c r="I85" s="41">
        <v>14</v>
      </c>
      <c r="J85" s="41">
        <v>18</v>
      </c>
      <c r="K85" s="41">
        <v>66</v>
      </c>
      <c r="L85" s="41">
        <v>3</v>
      </c>
      <c r="M85" s="41">
        <v>4</v>
      </c>
      <c r="N85" s="41">
        <v>3</v>
      </c>
      <c r="O85" s="41">
        <v>16</v>
      </c>
      <c r="P85" s="67">
        <v>6</v>
      </c>
      <c r="Q85" s="42"/>
      <c r="R85" s="43">
        <f t="shared" si="8"/>
        <v>0</v>
      </c>
      <c r="S85" s="43">
        <f t="shared" si="9"/>
        <v>17</v>
      </c>
      <c r="T85" s="42"/>
      <c r="U85" s="42"/>
      <c r="V85" s="42"/>
      <c r="W85" s="42">
        <v>1</v>
      </c>
      <c r="X85" s="43">
        <f t="shared" si="10"/>
        <v>1</v>
      </c>
      <c r="Y85" s="43">
        <f t="shared" si="11"/>
        <v>25</v>
      </c>
      <c r="Z85" s="40"/>
      <c r="AA85" s="41">
        <v>5</v>
      </c>
      <c r="AB85" s="44">
        <f t="shared" si="12"/>
        <v>238</v>
      </c>
      <c r="AC85" s="45">
        <f t="shared" si="13"/>
        <v>244</v>
      </c>
    </row>
    <row r="86" spans="1:30" ht="15" customHeight="1" x14ac:dyDescent="0.25">
      <c r="A86" s="35">
        <f t="shared" si="7"/>
        <v>73</v>
      </c>
      <c r="B86" s="25" t="s">
        <v>17</v>
      </c>
      <c r="C86" s="26">
        <v>686</v>
      </c>
      <c r="D86" s="27" t="s">
        <v>19</v>
      </c>
      <c r="E86" s="28">
        <v>476</v>
      </c>
      <c r="F86" s="29">
        <v>25</v>
      </c>
      <c r="G86" s="30">
        <v>65</v>
      </c>
      <c r="H86" s="30">
        <v>22</v>
      </c>
      <c r="I86" s="30">
        <v>8</v>
      </c>
      <c r="J86" s="30">
        <v>20</v>
      </c>
      <c r="K86" s="30">
        <v>57</v>
      </c>
      <c r="L86" s="30">
        <v>2</v>
      </c>
      <c r="M86" s="30">
        <v>2</v>
      </c>
      <c r="N86" s="30">
        <v>0</v>
      </c>
      <c r="O86" s="30">
        <v>13</v>
      </c>
      <c r="P86" s="66">
        <v>9</v>
      </c>
      <c r="Q86" s="31"/>
      <c r="R86" s="32">
        <f t="shared" si="8"/>
        <v>0</v>
      </c>
      <c r="S86" s="32">
        <f t="shared" si="9"/>
        <v>8</v>
      </c>
      <c r="T86" s="31"/>
      <c r="U86" s="31"/>
      <c r="V86" s="31"/>
      <c r="W86" s="31"/>
      <c r="X86" s="32">
        <f t="shared" si="10"/>
        <v>0</v>
      </c>
      <c r="Y86" s="32">
        <f t="shared" si="11"/>
        <v>37</v>
      </c>
      <c r="Z86" s="29"/>
      <c r="AA86" s="30">
        <v>10</v>
      </c>
      <c r="AB86" s="33">
        <f t="shared" si="12"/>
        <v>223</v>
      </c>
      <c r="AC86" s="34">
        <f t="shared" si="13"/>
        <v>233</v>
      </c>
      <c r="AD86">
        <f>C164</f>
        <v>0</v>
      </c>
    </row>
    <row r="87" spans="1:30" ht="15" customHeight="1" x14ac:dyDescent="0.25">
      <c r="A87" s="35">
        <f t="shared" si="7"/>
        <v>74</v>
      </c>
      <c r="B87" s="36" t="s">
        <v>17</v>
      </c>
      <c r="C87" s="37">
        <v>685</v>
      </c>
      <c r="D87" s="38" t="s">
        <v>18</v>
      </c>
      <c r="E87" s="39">
        <v>548</v>
      </c>
      <c r="F87" s="40">
        <v>58</v>
      </c>
      <c r="G87" s="41">
        <v>67</v>
      </c>
      <c r="H87" s="41">
        <v>31</v>
      </c>
      <c r="I87" s="41">
        <v>5</v>
      </c>
      <c r="J87" s="41">
        <v>14</v>
      </c>
      <c r="K87" s="41">
        <v>45</v>
      </c>
      <c r="L87" s="41">
        <v>3</v>
      </c>
      <c r="M87" s="41">
        <v>4</v>
      </c>
      <c r="N87" s="41">
        <v>2</v>
      </c>
      <c r="O87" s="41">
        <v>47</v>
      </c>
      <c r="P87" s="67">
        <v>17</v>
      </c>
      <c r="Q87" s="42"/>
      <c r="R87" s="43">
        <f t="shared" si="8"/>
        <v>0</v>
      </c>
      <c r="S87" s="43">
        <f t="shared" si="9"/>
        <v>7</v>
      </c>
      <c r="T87" s="42"/>
      <c r="U87" s="42"/>
      <c r="V87" s="42"/>
      <c r="W87" s="42"/>
      <c r="X87" s="43">
        <f t="shared" si="10"/>
        <v>0</v>
      </c>
      <c r="Y87" s="43">
        <f t="shared" si="11"/>
        <v>81</v>
      </c>
      <c r="Z87" s="40">
        <v>1</v>
      </c>
      <c r="AA87" s="41">
        <v>10</v>
      </c>
      <c r="AB87" s="44">
        <f t="shared" si="12"/>
        <v>293</v>
      </c>
      <c r="AC87" s="45">
        <f t="shared" si="13"/>
        <v>304</v>
      </c>
      <c r="AD87">
        <f>AD86-AD85</f>
        <v>0</v>
      </c>
    </row>
    <row r="88" spans="1:30" ht="15" customHeight="1" x14ac:dyDescent="0.25">
      <c r="A88" s="35">
        <f t="shared" si="7"/>
        <v>75</v>
      </c>
      <c r="B88" s="25" t="s">
        <v>17</v>
      </c>
      <c r="C88" s="26">
        <v>685</v>
      </c>
      <c r="D88" s="27" t="s">
        <v>19</v>
      </c>
      <c r="E88" s="28">
        <v>548</v>
      </c>
      <c r="F88" s="29">
        <v>53</v>
      </c>
      <c r="G88" s="30">
        <v>66</v>
      </c>
      <c r="H88" s="30">
        <v>33</v>
      </c>
      <c r="I88" s="30">
        <v>0</v>
      </c>
      <c r="J88" s="30">
        <v>10</v>
      </c>
      <c r="K88" s="30">
        <v>37</v>
      </c>
      <c r="L88" s="30">
        <v>6</v>
      </c>
      <c r="M88" s="30">
        <v>5</v>
      </c>
      <c r="N88" s="30">
        <v>2</v>
      </c>
      <c r="O88" s="30">
        <v>37</v>
      </c>
      <c r="P88" s="66">
        <v>20</v>
      </c>
      <c r="Q88" s="31">
        <v>0</v>
      </c>
      <c r="R88" s="32">
        <f t="shared" si="8"/>
        <v>0</v>
      </c>
      <c r="S88" s="32">
        <f t="shared" si="9"/>
        <v>2</v>
      </c>
      <c r="T88" s="31">
        <v>0</v>
      </c>
      <c r="U88" s="31">
        <v>0</v>
      </c>
      <c r="V88" s="31">
        <v>0</v>
      </c>
      <c r="W88" s="31">
        <v>0</v>
      </c>
      <c r="X88" s="32">
        <f t="shared" si="10"/>
        <v>0</v>
      </c>
      <c r="Y88" s="32">
        <f t="shared" si="11"/>
        <v>76</v>
      </c>
      <c r="Z88" s="29">
        <v>0</v>
      </c>
      <c r="AA88" s="30">
        <v>12</v>
      </c>
      <c r="AB88" s="33">
        <f t="shared" si="12"/>
        <v>269</v>
      </c>
      <c r="AC88" s="34">
        <f t="shared" si="13"/>
        <v>281</v>
      </c>
      <c r="AD88" s="46" t="e">
        <f>AD87*100/AD86</f>
        <v>#DIV/0!</v>
      </c>
    </row>
    <row r="89" spans="1:30" ht="5.0999999999999996" customHeight="1" x14ac:dyDescent="0.25">
      <c r="A89" s="51"/>
      <c r="B89" s="52"/>
      <c r="C89" s="53"/>
      <c r="D89" s="54"/>
      <c r="E89" s="55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56"/>
    </row>
    <row r="90" spans="1:30" ht="5.0999999999999996" customHeight="1" x14ac:dyDescent="0.25">
      <c r="A90" s="57"/>
      <c r="B90" s="58"/>
      <c r="C90" s="59"/>
      <c r="D90" s="60"/>
      <c r="E90" s="61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62"/>
    </row>
    <row r="91" spans="1:30" ht="5.0999999999999996" customHeight="1" x14ac:dyDescent="0.25">
      <c r="A91" s="51"/>
      <c r="B91" s="52"/>
      <c r="C91" s="53"/>
      <c r="D91" s="54"/>
      <c r="E91" s="55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Z91" s="48"/>
      <c r="AA91" s="48"/>
      <c r="AB91" s="48"/>
      <c r="AC91" s="56"/>
    </row>
    <row r="92" spans="1:30" ht="18.75" customHeight="1" x14ac:dyDescent="0.25">
      <c r="A92" s="63" t="s">
        <v>28</v>
      </c>
      <c r="B92" s="63"/>
      <c r="C92" s="63">
        <f>COUNTA(C14:C88)</f>
        <v>75</v>
      </c>
      <c r="D92" s="64"/>
      <c r="E92" s="50">
        <f>SUM(E14:E88)</f>
        <v>49005</v>
      </c>
      <c r="F92" s="50">
        <f t="shared" ref="F92:AC92" si="14">SUM(F14:F88)</f>
        <v>2938</v>
      </c>
      <c r="G92" s="50">
        <f t="shared" si="14"/>
        <v>4363</v>
      </c>
      <c r="H92" s="50">
        <f t="shared" si="14"/>
        <v>1779</v>
      </c>
      <c r="I92" s="50">
        <f t="shared" si="14"/>
        <v>704</v>
      </c>
      <c r="J92" s="50">
        <f t="shared" si="14"/>
        <v>1597</v>
      </c>
      <c r="K92" s="50">
        <f t="shared" si="14"/>
        <v>6502</v>
      </c>
      <c r="L92" s="50">
        <f t="shared" si="14"/>
        <v>314</v>
      </c>
      <c r="M92" s="50">
        <f t="shared" si="14"/>
        <v>420</v>
      </c>
      <c r="N92" s="50">
        <f t="shared" si="14"/>
        <v>141</v>
      </c>
      <c r="O92" s="50">
        <f t="shared" si="14"/>
        <v>2569</v>
      </c>
      <c r="P92" s="50">
        <f t="shared" si="14"/>
        <v>675</v>
      </c>
      <c r="Q92" s="50">
        <f t="shared" si="14"/>
        <v>1</v>
      </c>
      <c r="R92" s="50">
        <f t="shared" si="14"/>
        <v>1</v>
      </c>
      <c r="S92" s="50">
        <f t="shared" si="14"/>
        <v>841</v>
      </c>
      <c r="T92" s="50">
        <f t="shared" si="14"/>
        <v>12</v>
      </c>
      <c r="U92" s="50">
        <f t="shared" si="14"/>
        <v>38</v>
      </c>
      <c r="V92" s="50">
        <f t="shared" si="14"/>
        <v>13</v>
      </c>
      <c r="W92" s="50">
        <f t="shared" si="14"/>
        <v>13</v>
      </c>
      <c r="X92" s="50">
        <f t="shared" si="14"/>
        <v>76</v>
      </c>
      <c r="Y92" s="50">
        <f t="shared" si="14"/>
        <v>4738</v>
      </c>
      <c r="Z92" s="50">
        <f t="shared" si="14"/>
        <v>13</v>
      </c>
      <c r="AA92" s="50">
        <f t="shared" si="14"/>
        <v>746</v>
      </c>
      <c r="AB92" s="50">
        <f t="shared" si="14"/>
        <v>22002</v>
      </c>
      <c r="AC92" s="50">
        <f t="shared" si="14"/>
        <v>22838</v>
      </c>
    </row>
  </sheetData>
  <mergeCells count="9">
    <mergeCell ref="F5:AC7"/>
    <mergeCell ref="A7:D7"/>
    <mergeCell ref="A8:D8"/>
    <mergeCell ref="F8:AC10"/>
    <mergeCell ref="A12:E12"/>
    <mergeCell ref="Q12:S12"/>
    <mergeCell ref="T12:Y12"/>
    <mergeCell ref="Z12:AC12"/>
    <mergeCell ref="F12:P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comité</cp:lastModifiedBy>
  <dcterms:created xsi:type="dcterms:W3CDTF">2015-06-07T01:42:43Z</dcterms:created>
  <dcterms:modified xsi:type="dcterms:W3CDTF">2015-06-12T20:44:15Z</dcterms:modified>
</cp:coreProperties>
</file>