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EMA\RESPALDO PROCESO ELECTORAL 2014-2015\DE VACACIONES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6" i="1"/>
  <c r="AB47" i="1"/>
  <c r="AB48" i="1"/>
  <c r="AB49" i="1"/>
  <c r="AB50" i="1"/>
  <c r="AB51" i="1"/>
  <c r="AB14" i="1"/>
  <c r="R55" i="1"/>
  <c r="Y55" i="1"/>
  <c r="Z55" i="1" l="1"/>
  <c r="V55" i="1"/>
  <c r="U55" i="1"/>
  <c r="T55" i="1"/>
  <c r="S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AA51" i="1"/>
  <c r="W51" i="1"/>
  <c r="AA50" i="1"/>
  <c r="AA49" i="1"/>
  <c r="W49" i="1"/>
  <c r="AA48" i="1"/>
  <c r="AA47" i="1"/>
  <c r="AA46" i="1"/>
  <c r="W46" i="1"/>
  <c r="AA44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W18" i="1"/>
  <c r="AA17" i="1"/>
  <c r="AA16" i="1"/>
  <c r="W16" i="1"/>
  <c r="AA15" i="1"/>
  <c r="W15" i="1"/>
  <c r="AA14" i="1"/>
  <c r="AA55" i="1" l="1"/>
  <c r="AC47" i="1"/>
  <c r="AC48" i="1" s="1"/>
  <c r="AC49" i="1" s="1"/>
  <c r="AC46" i="1"/>
  <c r="AC43" i="1"/>
  <c r="AC37" i="1"/>
  <c r="AC38" i="1" s="1"/>
  <c r="AC39" i="1" s="1"/>
  <c r="AC40" i="1" s="1"/>
  <c r="AC29" i="1"/>
  <c r="AC30" i="1" s="1"/>
  <c r="AC31" i="1" s="1"/>
  <c r="AC32" i="1" s="1"/>
  <c r="AC24" i="1"/>
  <c r="AC25" i="1" s="1"/>
  <c r="AC26" i="1" s="1"/>
  <c r="AC23" i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C14" i="1" l="1"/>
  <c r="AC16" i="1" s="1"/>
  <c r="AB55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<sst xmlns="http://schemas.openxmlformats.org/spreadsheetml/2006/main" count="100" uniqueCount="27">
  <si>
    <t>Municipio: 085 Tangamandapio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</si>
  <si>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</si>
  <si>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</si>
  <si>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</si>
  <si>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</si>
  <si>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</si>
  <si>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</si>
  <si>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</si>
  <si>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</si>
  <si>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</si>
  <si>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</si>
  <si>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</si>
  <si>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</si>
  <si>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</si>
  <si>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</si>
  <si>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</si>
  <si>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</si>
  <si>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TANGAMANDAPIO</t>
  </si>
  <si>
    <t>BÁSICA</t>
  </si>
  <si>
    <t>CONTIGUA 1</t>
  </si>
  <si>
    <t>CONTIGUA 2</t>
  </si>
  <si>
    <t>EXTRAORDINARIA 1</t>
  </si>
  <si>
    <t>EXTRAORDINARIA 1 CONTIGUA 1</t>
  </si>
  <si>
    <t>TOTAL</t>
  </si>
  <si>
    <t>CÓMPUTOS MUNICIPALES</t>
  </si>
  <si>
    <t>VOTACIÓN EMITIDA</t>
  </si>
  <si>
    <t>ST-JRC-202/2015 Y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</si>
</sst>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8" borderId="22" xfId="1" applyFont="1" applyFill="1" applyBorder="1" applyAlignment="1" applyProtection="1">
      <alignment wrapText="1"/>
      <protection locked="0"/>
    </xf>
    <xf numFmtId="0" fontId="10" fillId="8" borderId="1" xfId="1" applyFont="1" applyFill="1" applyBorder="1" applyAlignment="1" applyProtection="1">
      <alignment wrapText="1"/>
      <protection locked="0"/>
    </xf>
    <xf numFmtId="0" fontId="10" fillId="8" borderId="21" xfId="1" applyFont="1" applyFill="1" applyBorder="1" applyAlignment="1" applyProtection="1">
      <alignment wrapText="1"/>
      <protection locked="0"/>
    </xf>
    <xf numFmtId="0" fontId="10" fillId="8" borderId="23" xfId="1" applyFont="1" applyFill="1" applyBorder="1" applyAlignment="1" applyProtection="1">
      <alignment wrapText="1"/>
      <protection locked="0"/>
    </xf>
    <xf numFmtId="0" fontId="10" fillId="8" borderId="24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11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abSelected="1" topLeftCell="A22" workbookViewId="0">
      <selection activeCell="F55" sqref="F55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3" t="s">
        <v>24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9" ht="15" customHeight="1" x14ac:dyDescent="0.25">
      <c r="B6" s="1"/>
      <c r="C6" s="1"/>
      <c r="D6" s="1"/>
      <c r="E6" s="2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9" ht="15" customHeight="1" x14ac:dyDescent="0.3">
      <c r="A7" s="74"/>
      <c r="B7" s="74"/>
      <c r="C7" s="74"/>
      <c r="D7" s="74"/>
      <c r="E7" s="2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9" ht="15" customHeight="1" x14ac:dyDescent="0.3">
      <c r="A8" s="74" t="s">
        <v>0</v>
      </c>
      <c r="B8" s="74"/>
      <c r="C8" s="74"/>
      <c r="D8" s="74"/>
      <c r="F8" s="75" t="s">
        <v>1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 spans="1:29" ht="15" customHeight="1" x14ac:dyDescent="0.3">
      <c r="A9" s="3" t="str">
        <f>CONCATENATE("Casillas computadas: ",AC16," de ",AC15)</f>
        <v>Casillas computadas: 38 de 38</v>
      </c>
      <c r="B9" s="4"/>
      <c r="C9" s="4"/>
      <c r="D9" s="4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6" t="s">
        <v>2</v>
      </c>
      <c r="B12" s="77"/>
      <c r="C12" s="77"/>
      <c r="D12" s="77"/>
      <c r="E12" s="78"/>
      <c r="F12" s="79" t="s">
        <v>3</v>
      </c>
      <c r="G12" s="80"/>
      <c r="H12" s="80"/>
      <c r="I12" s="80"/>
      <c r="J12" s="80"/>
      <c r="K12" s="80"/>
      <c r="L12" s="80"/>
      <c r="M12" s="80"/>
      <c r="N12" s="80"/>
      <c r="O12" s="81"/>
      <c r="P12" s="82" t="s">
        <v>4</v>
      </c>
      <c r="Q12" s="83"/>
      <c r="R12" s="84"/>
      <c r="S12" s="82" t="s">
        <v>5</v>
      </c>
      <c r="T12" s="83"/>
      <c r="U12" s="83"/>
      <c r="V12" s="83"/>
      <c r="W12" s="83"/>
      <c r="X12" s="84"/>
      <c r="Y12" s="85" t="s">
        <v>6</v>
      </c>
      <c r="Z12" s="86"/>
      <c r="AA12" s="86"/>
      <c r="AB12" s="87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25</v>
      </c>
    </row>
    <row r="14" spans="1:29" ht="15" customHeight="1" thickBot="1" x14ac:dyDescent="0.3">
      <c r="A14" s="13">
        <v>1</v>
      </c>
      <c r="B14" s="14" t="s">
        <v>17</v>
      </c>
      <c r="C14" s="15">
        <v>1898</v>
      </c>
      <c r="D14" s="16" t="s">
        <v>18</v>
      </c>
      <c r="E14" s="17">
        <v>480</v>
      </c>
      <c r="F14" s="18">
        <v>58</v>
      </c>
      <c r="G14" s="19">
        <v>97</v>
      </c>
      <c r="H14" s="19">
        <v>110</v>
      </c>
      <c r="I14" s="19">
        <v>2</v>
      </c>
      <c r="J14" s="19">
        <v>1</v>
      </c>
      <c r="K14" s="19"/>
      <c r="L14" s="19">
        <v>1</v>
      </c>
      <c r="M14" s="19">
        <v>17</v>
      </c>
      <c r="N14" s="19"/>
      <c r="O14" s="20"/>
      <c r="P14" s="21">
        <v>1</v>
      </c>
      <c r="Q14" s="22">
        <v>0</v>
      </c>
      <c r="R14" s="22">
        <v>0</v>
      </c>
      <c r="S14" s="21">
        <v>1</v>
      </c>
      <c r="T14" s="21">
        <v>0</v>
      </c>
      <c r="U14" s="21">
        <v>0</v>
      </c>
      <c r="V14" s="21">
        <v>0</v>
      </c>
      <c r="W14" s="22">
        <v>0</v>
      </c>
      <c r="X14" s="22">
        <v>0</v>
      </c>
      <c r="Y14" s="18">
        <v>0</v>
      </c>
      <c r="Z14" s="19">
        <v>4</v>
      </c>
      <c r="AA14" s="23">
        <f t="shared" ref="AA14:AA51" si="0">SUM(F14:O14)</f>
        <v>286</v>
      </c>
      <c r="AB14" s="24">
        <f>SUM(F14:Z14)</f>
        <v>292</v>
      </c>
      <c r="AC14">
        <f>COUNTIF(AB14:AB51,0)</f>
        <v>0</v>
      </c>
    </row>
    <row r="15" spans="1:29" ht="15" customHeight="1" thickBot="1" x14ac:dyDescent="0.3">
      <c r="A15" s="25">
        <f t="shared" ref="A15:A51" si="1">A14+1</f>
        <v>2</v>
      </c>
      <c r="B15" s="26" t="s">
        <v>17</v>
      </c>
      <c r="C15" s="27">
        <v>1898</v>
      </c>
      <c r="D15" s="28" t="s">
        <v>19</v>
      </c>
      <c r="E15" s="29">
        <v>480</v>
      </c>
      <c r="F15" s="30">
        <v>85</v>
      </c>
      <c r="G15" s="31">
        <v>83</v>
      </c>
      <c r="H15" s="31">
        <v>149</v>
      </c>
      <c r="I15" s="31">
        <v>1</v>
      </c>
      <c r="J15" s="31">
        <v>4</v>
      </c>
      <c r="K15" s="31"/>
      <c r="L15" s="31">
        <v>3</v>
      </c>
      <c r="M15" s="31">
        <v>3</v>
      </c>
      <c r="N15" s="31"/>
      <c r="O15" s="32"/>
      <c r="P15" s="33">
        <v>0</v>
      </c>
      <c r="Q15" s="34">
        <v>0</v>
      </c>
      <c r="R15" s="34">
        <v>0</v>
      </c>
      <c r="S15" s="33">
        <v>0</v>
      </c>
      <c r="T15" s="33">
        <v>0</v>
      </c>
      <c r="U15" s="33">
        <v>0</v>
      </c>
      <c r="V15" s="33">
        <v>0</v>
      </c>
      <c r="W15" s="34">
        <f t="shared" ref="W15:W51" si="2">SUM(S15:V15)</f>
        <v>0</v>
      </c>
      <c r="X15" s="34">
        <v>0</v>
      </c>
      <c r="Y15" s="30">
        <v>0</v>
      </c>
      <c r="Z15" s="31">
        <v>5</v>
      </c>
      <c r="AA15" s="35">
        <f t="shared" si="0"/>
        <v>328</v>
      </c>
      <c r="AB15" s="24">
        <f t="shared" ref="AB15:AB51" si="3">SUM(F15:Z15)</f>
        <v>333</v>
      </c>
      <c r="AC15">
        <f>C55</f>
        <v>38</v>
      </c>
    </row>
    <row r="16" spans="1:29" ht="15" customHeight="1" thickBot="1" x14ac:dyDescent="0.3">
      <c r="A16" s="36">
        <f t="shared" si="1"/>
        <v>3</v>
      </c>
      <c r="B16" s="37" t="s">
        <v>17</v>
      </c>
      <c r="C16" s="38">
        <v>1899</v>
      </c>
      <c r="D16" s="39" t="s">
        <v>18</v>
      </c>
      <c r="E16" s="40">
        <v>677</v>
      </c>
      <c r="F16" s="41">
        <v>92</v>
      </c>
      <c r="G16" s="42">
        <v>114</v>
      </c>
      <c r="H16" s="42">
        <v>185</v>
      </c>
      <c r="I16" s="42">
        <v>4</v>
      </c>
      <c r="J16" s="42">
        <v>3</v>
      </c>
      <c r="K16" s="42"/>
      <c r="L16" s="42">
        <v>2</v>
      </c>
      <c r="M16" s="42">
        <v>2</v>
      </c>
      <c r="N16" s="42"/>
      <c r="O16" s="43"/>
      <c r="P16" s="44">
        <v>1</v>
      </c>
      <c r="Q16" s="45">
        <v>0</v>
      </c>
      <c r="R16" s="45">
        <v>0</v>
      </c>
      <c r="S16" s="44">
        <v>0</v>
      </c>
      <c r="T16" s="44">
        <v>0</v>
      </c>
      <c r="U16" s="44">
        <v>0</v>
      </c>
      <c r="V16" s="44">
        <v>0</v>
      </c>
      <c r="W16" s="45">
        <f t="shared" si="2"/>
        <v>0</v>
      </c>
      <c r="X16" s="45">
        <v>0</v>
      </c>
      <c r="Y16" s="41">
        <v>0</v>
      </c>
      <c r="Z16" s="42">
        <v>11</v>
      </c>
      <c r="AA16" s="46">
        <f t="shared" si="0"/>
        <v>402</v>
      </c>
      <c r="AB16" s="24">
        <f t="shared" si="3"/>
        <v>414</v>
      </c>
      <c r="AC16">
        <f>AC15-AC14</f>
        <v>38</v>
      </c>
    </row>
    <row r="17" spans="1:29" ht="15" customHeight="1" thickBot="1" x14ac:dyDescent="0.3">
      <c r="A17" s="25">
        <f t="shared" si="1"/>
        <v>4</v>
      </c>
      <c r="B17" s="26" t="s">
        <v>17</v>
      </c>
      <c r="C17" s="27">
        <v>1899</v>
      </c>
      <c r="D17" s="28" t="s">
        <v>19</v>
      </c>
      <c r="E17" s="29">
        <v>677</v>
      </c>
      <c r="F17" s="30">
        <v>133</v>
      </c>
      <c r="G17" s="31">
        <v>104</v>
      </c>
      <c r="H17" s="31">
        <v>178</v>
      </c>
      <c r="I17" s="31">
        <v>4</v>
      </c>
      <c r="J17" s="31">
        <v>3</v>
      </c>
      <c r="K17" s="31"/>
      <c r="L17" s="31">
        <v>1</v>
      </c>
      <c r="M17" s="31">
        <v>5</v>
      </c>
      <c r="N17" s="31"/>
      <c r="O17" s="32"/>
      <c r="P17" s="33">
        <v>0</v>
      </c>
      <c r="Q17" s="34">
        <v>0</v>
      </c>
      <c r="R17" s="34">
        <v>0</v>
      </c>
      <c r="S17" s="33">
        <v>1</v>
      </c>
      <c r="T17" s="33">
        <v>0</v>
      </c>
      <c r="U17" s="33">
        <v>0</v>
      </c>
      <c r="V17" s="33">
        <v>0</v>
      </c>
      <c r="W17" s="34">
        <v>0</v>
      </c>
      <c r="X17" s="34">
        <v>0</v>
      </c>
      <c r="Y17" s="30">
        <v>0</v>
      </c>
      <c r="Z17" s="31">
        <v>6</v>
      </c>
      <c r="AA17" s="35">
        <f t="shared" si="0"/>
        <v>428</v>
      </c>
      <c r="AB17" s="24">
        <f t="shared" si="3"/>
        <v>435</v>
      </c>
      <c r="AC17" s="47">
        <f>AC16*100/AC15</f>
        <v>100</v>
      </c>
    </row>
    <row r="18" spans="1:29" ht="15" customHeight="1" thickBot="1" x14ac:dyDescent="0.3">
      <c r="A18" s="36">
        <f t="shared" si="1"/>
        <v>5</v>
      </c>
      <c r="B18" s="37" t="s">
        <v>17</v>
      </c>
      <c r="C18" s="38">
        <v>1900</v>
      </c>
      <c r="D18" s="39" t="s">
        <v>18</v>
      </c>
      <c r="E18" s="40">
        <v>722</v>
      </c>
      <c r="F18" s="41">
        <v>190</v>
      </c>
      <c r="G18" s="42">
        <v>124</v>
      </c>
      <c r="H18" s="42">
        <v>155</v>
      </c>
      <c r="I18" s="42">
        <v>0</v>
      </c>
      <c r="J18" s="42">
        <v>3</v>
      </c>
      <c r="K18" s="42"/>
      <c r="L18" s="42">
        <v>3</v>
      </c>
      <c r="M18" s="42">
        <v>11</v>
      </c>
      <c r="N18" s="42"/>
      <c r="O18" s="43"/>
      <c r="P18" s="44">
        <v>0</v>
      </c>
      <c r="Q18" s="45">
        <v>0</v>
      </c>
      <c r="R18" s="45">
        <v>0</v>
      </c>
      <c r="S18" s="44">
        <v>0</v>
      </c>
      <c r="T18" s="44">
        <v>0</v>
      </c>
      <c r="U18" s="44">
        <v>0</v>
      </c>
      <c r="V18" s="44">
        <v>0</v>
      </c>
      <c r="W18" s="45">
        <f t="shared" si="2"/>
        <v>0</v>
      </c>
      <c r="X18" s="45">
        <v>0</v>
      </c>
      <c r="Y18" s="41">
        <v>0</v>
      </c>
      <c r="Z18" s="42">
        <v>7</v>
      </c>
      <c r="AA18" s="46">
        <f t="shared" si="0"/>
        <v>486</v>
      </c>
      <c r="AB18" s="24">
        <f t="shared" si="3"/>
        <v>493</v>
      </c>
      <c r="AC18" s="48" t="str">
        <f>TEXT(AC17,"0.00")</f>
        <v>100.00</v>
      </c>
    </row>
    <row r="19" spans="1:29" ht="15" customHeight="1" thickBot="1" x14ac:dyDescent="0.3">
      <c r="A19" s="25">
        <f t="shared" si="1"/>
        <v>6</v>
      </c>
      <c r="B19" s="26" t="s">
        <v>17</v>
      </c>
      <c r="C19" s="27">
        <v>1900</v>
      </c>
      <c r="D19" s="28" t="s">
        <v>19</v>
      </c>
      <c r="E19" s="29">
        <v>722</v>
      </c>
      <c r="F19" s="30">
        <v>159</v>
      </c>
      <c r="G19" s="31">
        <v>145</v>
      </c>
      <c r="H19" s="31">
        <v>123</v>
      </c>
      <c r="I19" s="31">
        <v>3</v>
      </c>
      <c r="J19" s="31">
        <v>0</v>
      </c>
      <c r="K19" s="31"/>
      <c r="L19" s="31">
        <v>3</v>
      </c>
      <c r="M19" s="31">
        <v>8</v>
      </c>
      <c r="N19" s="31"/>
      <c r="O19" s="32"/>
      <c r="P19" s="33">
        <v>0</v>
      </c>
      <c r="Q19" s="34">
        <v>0</v>
      </c>
      <c r="R19" s="34">
        <v>0</v>
      </c>
      <c r="S19" s="33">
        <v>1</v>
      </c>
      <c r="T19" s="33">
        <v>1</v>
      </c>
      <c r="U19" s="33">
        <v>0</v>
      </c>
      <c r="V19" s="33">
        <v>0</v>
      </c>
      <c r="W19" s="34">
        <v>0</v>
      </c>
      <c r="X19" s="34">
        <v>0</v>
      </c>
      <c r="Y19" s="30">
        <v>0</v>
      </c>
      <c r="Z19" s="31">
        <v>8</v>
      </c>
      <c r="AA19" s="35">
        <f t="shared" si="0"/>
        <v>441</v>
      </c>
      <c r="AB19" s="24">
        <f t="shared" si="3"/>
        <v>451</v>
      </c>
    </row>
    <row r="20" spans="1:29" ht="15" customHeight="1" thickBot="1" x14ac:dyDescent="0.3">
      <c r="A20" s="36">
        <f t="shared" si="1"/>
        <v>7</v>
      </c>
      <c r="B20" s="37" t="s">
        <v>17</v>
      </c>
      <c r="C20" s="38">
        <v>1900</v>
      </c>
      <c r="D20" s="39" t="s">
        <v>20</v>
      </c>
      <c r="E20" s="40">
        <v>722</v>
      </c>
      <c r="F20" s="41">
        <v>181</v>
      </c>
      <c r="G20" s="42">
        <v>114</v>
      </c>
      <c r="H20" s="42">
        <v>128</v>
      </c>
      <c r="I20" s="42">
        <v>3</v>
      </c>
      <c r="J20" s="42">
        <v>6</v>
      </c>
      <c r="K20" s="42"/>
      <c r="L20" s="42">
        <v>2</v>
      </c>
      <c r="M20" s="42">
        <v>12</v>
      </c>
      <c r="N20" s="42"/>
      <c r="O20" s="43"/>
      <c r="P20" s="44">
        <v>0</v>
      </c>
      <c r="Q20" s="45">
        <v>0</v>
      </c>
      <c r="R20" s="45">
        <v>0</v>
      </c>
      <c r="S20" s="44">
        <v>1</v>
      </c>
      <c r="T20" s="44">
        <v>1</v>
      </c>
      <c r="U20" s="44">
        <v>0</v>
      </c>
      <c r="V20" s="44">
        <v>0</v>
      </c>
      <c r="W20" s="45">
        <v>0</v>
      </c>
      <c r="X20" s="45">
        <v>0</v>
      </c>
      <c r="Y20" s="41">
        <v>0</v>
      </c>
      <c r="Z20" s="42">
        <v>3</v>
      </c>
      <c r="AA20" s="46">
        <f t="shared" si="0"/>
        <v>446</v>
      </c>
      <c r="AB20" s="24">
        <f t="shared" si="3"/>
        <v>451</v>
      </c>
    </row>
    <row r="21" spans="1:29" ht="15" customHeight="1" thickBot="1" x14ac:dyDescent="0.3">
      <c r="A21" s="25">
        <f t="shared" si="1"/>
        <v>8</v>
      </c>
      <c r="B21" s="26" t="s">
        <v>17</v>
      </c>
      <c r="C21" s="27">
        <v>1901</v>
      </c>
      <c r="D21" s="28" t="s">
        <v>18</v>
      </c>
      <c r="E21" s="29">
        <v>493</v>
      </c>
      <c r="F21" s="30">
        <v>95</v>
      </c>
      <c r="G21" s="31">
        <v>110</v>
      </c>
      <c r="H21" s="31">
        <v>94</v>
      </c>
      <c r="I21" s="31">
        <v>2</v>
      </c>
      <c r="J21" s="31">
        <v>0</v>
      </c>
      <c r="K21" s="31"/>
      <c r="L21" s="31">
        <v>1</v>
      </c>
      <c r="M21" s="31">
        <v>9</v>
      </c>
      <c r="N21" s="31"/>
      <c r="O21" s="32"/>
      <c r="P21" s="33">
        <v>0</v>
      </c>
      <c r="Q21" s="34">
        <v>0</v>
      </c>
      <c r="R21" s="34">
        <v>0</v>
      </c>
      <c r="S21" s="33">
        <v>4</v>
      </c>
      <c r="T21" s="33">
        <v>0</v>
      </c>
      <c r="U21" s="33">
        <v>0</v>
      </c>
      <c r="V21" s="33">
        <v>0</v>
      </c>
      <c r="W21" s="34">
        <v>0</v>
      </c>
      <c r="X21" s="34">
        <v>0</v>
      </c>
      <c r="Y21" s="30">
        <v>0</v>
      </c>
      <c r="Z21" s="31">
        <v>5</v>
      </c>
      <c r="AA21" s="35">
        <f t="shared" si="0"/>
        <v>311</v>
      </c>
      <c r="AB21" s="24">
        <f t="shared" si="3"/>
        <v>320</v>
      </c>
    </row>
    <row r="22" spans="1:29" ht="15" customHeight="1" thickBot="1" x14ac:dyDescent="0.3">
      <c r="A22" s="36">
        <f t="shared" si="1"/>
        <v>9</v>
      </c>
      <c r="B22" s="37" t="s">
        <v>17</v>
      </c>
      <c r="C22" s="38">
        <v>1901</v>
      </c>
      <c r="D22" s="39" t="s">
        <v>19</v>
      </c>
      <c r="E22" s="40">
        <v>492</v>
      </c>
      <c r="F22" s="41">
        <v>95</v>
      </c>
      <c r="G22" s="42">
        <v>113</v>
      </c>
      <c r="H22" s="42">
        <v>87</v>
      </c>
      <c r="I22" s="42">
        <v>1</v>
      </c>
      <c r="J22" s="42">
        <v>2</v>
      </c>
      <c r="K22" s="42"/>
      <c r="L22" s="42">
        <v>2</v>
      </c>
      <c r="M22" s="42">
        <v>7</v>
      </c>
      <c r="N22" s="42"/>
      <c r="O22" s="43"/>
      <c r="P22" s="44">
        <v>0</v>
      </c>
      <c r="Q22" s="45">
        <v>0</v>
      </c>
      <c r="R22" s="45">
        <v>0</v>
      </c>
      <c r="S22" s="44">
        <v>0</v>
      </c>
      <c r="T22" s="44">
        <v>0</v>
      </c>
      <c r="U22" s="44">
        <v>0</v>
      </c>
      <c r="V22" s="44">
        <v>0</v>
      </c>
      <c r="W22" s="45">
        <v>0</v>
      </c>
      <c r="X22" s="45">
        <v>0</v>
      </c>
      <c r="Y22" s="41">
        <v>0</v>
      </c>
      <c r="Z22" s="42">
        <v>9</v>
      </c>
      <c r="AA22" s="46">
        <f t="shared" si="0"/>
        <v>307</v>
      </c>
      <c r="AB22" s="24">
        <f t="shared" si="3"/>
        <v>316</v>
      </c>
    </row>
    <row r="23" spans="1:29" ht="15" customHeight="1" thickBot="1" x14ac:dyDescent="0.3">
      <c r="A23" s="25">
        <f t="shared" si="1"/>
        <v>10</v>
      </c>
      <c r="B23" s="26" t="s">
        <v>17</v>
      </c>
      <c r="C23" s="27">
        <v>1901</v>
      </c>
      <c r="D23" s="28" t="s">
        <v>21</v>
      </c>
      <c r="E23" s="29">
        <v>243</v>
      </c>
      <c r="F23" s="30">
        <v>51</v>
      </c>
      <c r="G23" s="31">
        <v>80</v>
      </c>
      <c r="H23" s="31">
        <v>27</v>
      </c>
      <c r="I23" s="31">
        <v>1</v>
      </c>
      <c r="J23" s="31">
        <v>2</v>
      </c>
      <c r="K23" s="31"/>
      <c r="L23" s="31">
        <v>2</v>
      </c>
      <c r="M23" s="31">
        <v>1</v>
      </c>
      <c r="N23" s="31"/>
      <c r="O23" s="32"/>
      <c r="P23" s="33">
        <v>0</v>
      </c>
      <c r="Q23" s="34">
        <v>0</v>
      </c>
      <c r="R23" s="34">
        <v>0</v>
      </c>
      <c r="S23" s="33">
        <v>1</v>
      </c>
      <c r="T23" s="33">
        <v>0</v>
      </c>
      <c r="U23" s="33">
        <v>0</v>
      </c>
      <c r="V23" s="33"/>
      <c r="W23" s="34">
        <v>0</v>
      </c>
      <c r="X23" s="34">
        <v>0</v>
      </c>
      <c r="Y23" s="30">
        <v>0</v>
      </c>
      <c r="Z23" s="31">
        <v>11</v>
      </c>
      <c r="AA23" s="35">
        <f t="shared" si="0"/>
        <v>164</v>
      </c>
      <c r="AB23" s="24">
        <f t="shared" si="3"/>
        <v>176</v>
      </c>
      <c r="AC23">
        <f>C63</f>
        <v>0</v>
      </c>
    </row>
    <row r="24" spans="1:29" ht="15" customHeight="1" thickBot="1" x14ac:dyDescent="0.3">
      <c r="A24" s="36">
        <f t="shared" si="1"/>
        <v>11</v>
      </c>
      <c r="B24" s="37" t="s">
        <v>17</v>
      </c>
      <c r="C24" s="38">
        <v>1902</v>
      </c>
      <c r="D24" s="39" t="s">
        <v>18</v>
      </c>
      <c r="E24" s="40">
        <v>614</v>
      </c>
      <c r="F24" s="41">
        <v>98</v>
      </c>
      <c r="G24" s="42">
        <v>92</v>
      </c>
      <c r="H24" s="42">
        <v>159</v>
      </c>
      <c r="I24" s="42">
        <v>0</v>
      </c>
      <c r="J24" s="42">
        <v>2</v>
      </c>
      <c r="K24" s="42"/>
      <c r="L24" s="42">
        <v>0</v>
      </c>
      <c r="M24" s="42">
        <v>5</v>
      </c>
      <c r="N24" s="42"/>
      <c r="O24" s="43"/>
      <c r="P24" s="44">
        <v>0</v>
      </c>
      <c r="Q24" s="45">
        <v>0</v>
      </c>
      <c r="R24" s="45">
        <v>0</v>
      </c>
      <c r="S24" s="44">
        <v>2</v>
      </c>
      <c r="T24" s="44">
        <v>1</v>
      </c>
      <c r="U24" s="44">
        <v>0</v>
      </c>
      <c r="V24" s="44">
        <v>0</v>
      </c>
      <c r="W24" s="45">
        <v>0</v>
      </c>
      <c r="X24" s="45">
        <v>0</v>
      </c>
      <c r="Y24" s="41">
        <v>0</v>
      </c>
      <c r="Z24" s="42">
        <v>6</v>
      </c>
      <c r="AA24" s="46">
        <f t="shared" si="0"/>
        <v>356</v>
      </c>
      <c r="AB24" s="24">
        <f t="shared" si="3"/>
        <v>365</v>
      </c>
      <c r="AC24">
        <f>AC23-AC22</f>
        <v>0</v>
      </c>
    </row>
    <row r="25" spans="1:29" ht="15" customHeight="1" thickBot="1" x14ac:dyDescent="0.3">
      <c r="A25" s="25">
        <f t="shared" si="1"/>
        <v>12</v>
      </c>
      <c r="B25" s="26" t="s">
        <v>17</v>
      </c>
      <c r="C25" s="27">
        <v>1902</v>
      </c>
      <c r="D25" s="28" t="s">
        <v>19</v>
      </c>
      <c r="E25" s="29">
        <v>613</v>
      </c>
      <c r="F25" s="30">
        <v>116</v>
      </c>
      <c r="G25" s="31">
        <v>92</v>
      </c>
      <c r="H25" s="31">
        <v>167</v>
      </c>
      <c r="I25" s="31">
        <v>2</v>
      </c>
      <c r="J25" s="31">
        <v>2</v>
      </c>
      <c r="K25" s="31"/>
      <c r="L25" s="31">
        <v>1</v>
      </c>
      <c r="M25" s="31">
        <v>8</v>
      </c>
      <c r="N25" s="31"/>
      <c r="O25" s="32"/>
      <c r="P25" s="33">
        <v>0</v>
      </c>
      <c r="Q25" s="34">
        <v>0</v>
      </c>
      <c r="R25" s="34">
        <v>0</v>
      </c>
      <c r="S25" s="33">
        <v>3</v>
      </c>
      <c r="T25" s="33">
        <v>0</v>
      </c>
      <c r="U25" s="33">
        <v>0</v>
      </c>
      <c r="V25" s="33">
        <v>0</v>
      </c>
      <c r="W25" s="34">
        <v>0</v>
      </c>
      <c r="X25" s="34">
        <v>0</v>
      </c>
      <c r="Y25" s="30">
        <v>0</v>
      </c>
      <c r="Z25" s="31">
        <v>2</v>
      </c>
      <c r="AA25" s="35">
        <f t="shared" si="0"/>
        <v>388</v>
      </c>
      <c r="AB25" s="24">
        <f t="shared" si="3"/>
        <v>393</v>
      </c>
      <c r="AC25" s="47" t="e">
        <f>AC24*100/AC23</f>
        <v>#DIV/0!</v>
      </c>
    </row>
    <row r="26" spans="1:29" ht="15" customHeight="1" thickBot="1" x14ac:dyDescent="0.3">
      <c r="A26" s="36">
        <f t="shared" si="1"/>
        <v>13</v>
      </c>
      <c r="B26" s="37" t="s">
        <v>17</v>
      </c>
      <c r="C26" s="38">
        <v>1903</v>
      </c>
      <c r="D26" s="39" t="s">
        <v>18</v>
      </c>
      <c r="E26" s="40">
        <v>726</v>
      </c>
      <c r="F26" s="41">
        <v>200</v>
      </c>
      <c r="G26" s="42">
        <v>131</v>
      </c>
      <c r="H26" s="42">
        <v>112</v>
      </c>
      <c r="I26" s="42">
        <v>6</v>
      </c>
      <c r="J26" s="42">
        <v>1</v>
      </c>
      <c r="K26" s="42"/>
      <c r="L26" s="42">
        <v>2</v>
      </c>
      <c r="M26" s="42">
        <v>2</v>
      </c>
      <c r="N26" s="42"/>
      <c r="O26" s="43"/>
      <c r="P26" s="44">
        <v>0</v>
      </c>
      <c r="Q26" s="45">
        <v>0</v>
      </c>
      <c r="R26" s="45">
        <v>0</v>
      </c>
      <c r="S26" s="44">
        <v>2</v>
      </c>
      <c r="T26" s="44">
        <v>0</v>
      </c>
      <c r="U26" s="44">
        <v>0</v>
      </c>
      <c r="V26" s="44">
        <v>0</v>
      </c>
      <c r="W26" s="45">
        <v>0</v>
      </c>
      <c r="X26" s="45">
        <v>0</v>
      </c>
      <c r="Y26" s="41">
        <v>0</v>
      </c>
      <c r="Z26" s="42">
        <v>5</v>
      </c>
      <c r="AA26" s="46">
        <f t="shared" si="0"/>
        <v>454</v>
      </c>
      <c r="AB26" s="24">
        <f t="shared" si="3"/>
        <v>461</v>
      </c>
      <c r="AC26" s="48" t="e">
        <f>TEXT(AC25,"0.00")</f>
        <v>#DIV/0!</v>
      </c>
    </row>
    <row r="27" spans="1:29" ht="15" customHeight="1" thickBot="1" x14ac:dyDescent="0.3">
      <c r="A27" s="25">
        <f t="shared" si="1"/>
        <v>14</v>
      </c>
      <c r="B27" s="26" t="s">
        <v>17</v>
      </c>
      <c r="C27" s="27">
        <v>1903</v>
      </c>
      <c r="D27" s="28" t="s">
        <v>19</v>
      </c>
      <c r="E27" s="29">
        <v>726</v>
      </c>
      <c r="F27" s="30">
        <v>208</v>
      </c>
      <c r="G27" s="31">
        <v>139</v>
      </c>
      <c r="H27" s="31">
        <v>111</v>
      </c>
      <c r="I27" s="31">
        <v>3</v>
      </c>
      <c r="J27" s="31">
        <v>0</v>
      </c>
      <c r="K27" s="31"/>
      <c r="L27" s="31">
        <v>2</v>
      </c>
      <c r="M27" s="31">
        <v>9</v>
      </c>
      <c r="N27" s="31"/>
      <c r="O27" s="32"/>
      <c r="P27" s="33">
        <v>0</v>
      </c>
      <c r="Q27" s="34">
        <v>0</v>
      </c>
      <c r="R27" s="34">
        <v>0</v>
      </c>
      <c r="S27" s="33">
        <v>2</v>
      </c>
      <c r="T27" s="33">
        <v>0</v>
      </c>
      <c r="U27" s="33">
        <v>0</v>
      </c>
      <c r="V27" s="33">
        <v>0</v>
      </c>
      <c r="W27" s="34">
        <v>0</v>
      </c>
      <c r="X27" s="34">
        <v>0</v>
      </c>
      <c r="Y27" s="30">
        <v>0</v>
      </c>
      <c r="Z27" s="31">
        <v>9</v>
      </c>
      <c r="AA27" s="35">
        <f t="shared" si="0"/>
        <v>472</v>
      </c>
      <c r="AB27" s="24">
        <f t="shared" si="3"/>
        <v>483</v>
      </c>
    </row>
    <row r="28" spans="1:29" ht="15" customHeight="1" thickBot="1" x14ac:dyDescent="0.3">
      <c r="A28" s="36">
        <f t="shared" si="1"/>
        <v>15</v>
      </c>
      <c r="B28" s="37" t="s">
        <v>17</v>
      </c>
      <c r="C28" s="38">
        <v>1904</v>
      </c>
      <c r="D28" s="39" t="s">
        <v>18</v>
      </c>
      <c r="E28" s="40">
        <v>482</v>
      </c>
      <c r="F28" s="41">
        <v>102</v>
      </c>
      <c r="G28" s="42">
        <v>80</v>
      </c>
      <c r="H28" s="42">
        <v>88</v>
      </c>
      <c r="I28" s="42">
        <v>1</v>
      </c>
      <c r="J28" s="42">
        <v>0</v>
      </c>
      <c r="K28" s="42"/>
      <c r="L28" s="42">
        <v>0</v>
      </c>
      <c r="M28" s="42">
        <v>6</v>
      </c>
      <c r="N28" s="42"/>
      <c r="O28" s="43"/>
      <c r="P28" s="44">
        <v>0</v>
      </c>
      <c r="Q28" s="45">
        <v>0</v>
      </c>
      <c r="R28" s="45">
        <v>0</v>
      </c>
      <c r="S28" s="44">
        <v>0</v>
      </c>
      <c r="T28" s="44">
        <v>0</v>
      </c>
      <c r="U28" s="44">
        <v>0</v>
      </c>
      <c r="V28" s="44">
        <v>0</v>
      </c>
      <c r="W28" s="45">
        <v>0</v>
      </c>
      <c r="X28" s="45">
        <v>0</v>
      </c>
      <c r="Y28" s="41">
        <v>0</v>
      </c>
      <c r="Z28" s="42">
        <v>11</v>
      </c>
      <c r="AA28" s="46">
        <f t="shared" si="0"/>
        <v>277</v>
      </c>
      <c r="AB28" s="24">
        <f t="shared" si="3"/>
        <v>288</v>
      </c>
    </row>
    <row r="29" spans="1:29" ht="15" customHeight="1" thickBot="1" x14ac:dyDescent="0.3">
      <c r="A29" s="25">
        <f t="shared" si="1"/>
        <v>16</v>
      </c>
      <c r="B29" s="26" t="s">
        <v>17</v>
      </c>
      <c r="C29" s="27">
        <v>1904</v>
      </c>
      <c r="D29" s="28" t="s">
        <v>19</v>
      </c>
      <c r="E29" s="29">
        <v>482</v>
      </c>
      <c r="F29" s="30">
        <v>96</v>
      </c>
      <c r="G29" s="31">
        <v>103</v>
      </c>
      <c r="H29" s="31">
        <v>82</v>
      </c>
      <c r="I29" s="31">
        <v>1</v>
      </c>
      <c r="J29" s="31">
        <v>3</v>
      </c>
      <c r="K29" s="31"/>
      <c r="L29" s="31">
        <v>2</v>
      </c>
      <c r="M29" s="31">
        <v>6</v>
      </c>
      <c r="N29" s="31"/>
      <c r="O29" s="32"/>
      <c r="P29" s="33">
        <v>0</v>
      </c>
      <c r="Q29" s="34">
        <v>0</v>
      </c>
      <c r="R29" s="34">
        <v>0</v>
      </c>
      <c r="S29" s="33">
        <v>1</v>
      </c>
      <c r="T29" s="33">
        <v>0</v>
      </c>
      <c r="U29" s="33">
        <v>0</v>
      </c>
      <c r="V29" s="33">
        <v>0</v>
      </c>
      <c r="W29" s="34">
        <v>0</v>
      </c>
      <c r="X29" s="34">
        <v>0</v>
      </c>
      <c r="Y29" s="30">
        <v>0</v>
      </c>
      <c r="Z29" s="31">
        <v>9</v>
      </c>
      <c r="AA29" s="35">
        <f t="shared" si="0"/>
        <v>293</v>
      </c>
      <c r="AB29" s="24">
        <f t="shared" si="3"/>
        <v>303</v>
      </c>
      <c r="AC29">
        <f>C69</f>
        <v>0</v>
      </c>
    </row>
    <row r="30" spans="1:29" ht="15" customHeight="1" thickBot="1" x14ac:dyDescent="0.3">
      <c r="A30" s="36">
        <f t="shared" si="1"/>
        <v>17</v>
      </c>
      <c r="B30" s="37" t="s">
        <v>17</v>
      </c>
      <c r="C30" s="38">
        <v>1904</v>
      </c>
      <c r="D30" s="39" t="s">
        <v>21</v>
      </c>
      <c r="E30" s="40">
        <v>445</v>
      </c>
      <c r="F30" s="41">
        <v>42</v>
      </c>
      <c r="G30" s="42">
        <v>127</v>
      </c>
      <c r="H30" s="42">
        <v>66</v>
      </c>
      <c r="I30" s="42">
        <v>0</v>
      </c>
      <c r="J30" s="42">
        <v>6</v>
      </c>
      <c r="K30" s="42"/>
      <c r="L30" s="42">
        <v>1</v>
      </c>
      <c r="M30" s="42">
        <v>5</v>
      </c>
      <c r="N30" s="42"/>
      <c r="O30" s="43"/>
      <c r="P30" s="44">
        <v>0</v>
      </c>
      <c r="Q30" s="45">
        <v>0</v>
      </c>
      <c r="R30" s="45">
        <v>0</v>
      </c>
      <c r="S30" s="44">
        <v>0</v>
      </c>
      <c r="T30" s="44">
        <v>0</v>
      </c>
      <c r="U30" s="44">
        <v>0</v>
      </c>
      <c r="V30" s="44">
        <v>0</v>
      </c>
      <c r="W30" s="45">
        <v>0</v>
      </c>
      <c r="X30" s="45">
        <v>0</v>
      </c>
      <c r="Y30" s="41">
        <v>0</v>
      </c>
      <c r="Z30" s="42">
        <v>5</v>
      </c>
      <c r="AA30" s="46">
        <f t="shared" si="0"/>
        <v>247</v>
      </c>
      <c r="AB30" s="24">
        <f t="shared" si="3"/>
        <v>252</v>
      </c>
      <c r="AC30">
        <f>AC29-AC28</f>
        <v>0</v>
      </c>
    </row>
    <row r="31" spans="1:29" ht="15" customHeight="1" thickBot="1" x14ac:dyDescent="0.3">
      <c r="A31" s="25">
        <f t="shared" si="1"/>
        <v>18</v>
      </c>
      <c r="B31" s="26" t="s">
        <v>17</v>
      </c>
      <c r="C31" s="27">
        <v>1905</v>
      </c>
      <c r="D31" s="28" t="s">
        <v>18</v>
      </c>
      <c r="E31" s="29">
        <v>658</v>
      </c>
      <c r="F31" s="30">
        <v>117</v>
      </c>
      <c r="G31" s="31">
        <v>133</v>
      </c>
      <c r="H31" s="31">
        <v>109</v>
      </c>
      <c r="I31" s="31">
        <v>2</v>
      </c>
      <c r="J31" s="31">
        <v>4</v>
      </c>
      <c r="K31" s="31"/>
      <c r="L31" s="31">
        <v>5</v>
      </c>
      <c r="M31" s="31">
        <v>10</v>
      </c>
      <c r="N31" s="31"/>
      <c r="O31" s="32"/>
      <c r="P31" s="33">
        <v>0</v>
      </c>
      <c r="Q31" s="34">
        <v>0</v>
      </c>
      <c r="R31" s="34">
        <v>0</v>
      </c>
      <c r="S31" s="33">
        <v>1</v>
      </c>
      <c r="T31" s="33">
        <v>0</v>
      </c>
      <c r="U31" s="33">
        <v>0</v>
      </c>
      <c r="V31" s="33">
        <v>0</v>
      </c>
      <c r="W31" s="34">
        <v>0</v>
      </c>
      <c r="X31" s="34">
        <v>0</v>
      </c>
      <c r="Y31" s="30">
        <v>0</v>
      </c>
      <c r="Z31" s="31">
        <v>10</v>
      </c>
      <c r="AA31" s="35">
        <f t="shared" si="0"/>
        <v>380</v>
      </c>
      <c r="AB31" s="24">
        <f t="shared" si="3"/>
        <v>391</v>
      </c>
      <c r="AC31" s="47" t="e">
        <f>AC30*100/AC29</f>
        <v>#DIV/0!</v>
      </c>
    </row>
    <row r="32" spans="1:29" ht="15" customHeight="1" thickBot="1" x14ac:dyDescent="0.3">
      <c r="A32" s="36">
        <f t="shared" si="1"/>
        <v>19</v>
      </c>
      <c r="B32" s="37" t="s">
        <v>17</v>
      </c>
      <c r="C32" s="38">
        <v>1905</v>
      </c>
      <c r="D32" s="39" t="s">
        <v>19</v>
      </c>
      <c r="E32" s="40">
        <v>658</v>
      </c>
      <c r="F32" s="41">
        <v>108</v>
      </c>
      <c r="G32" s="42">
        <v>130</v>
      </c>
      <c r="H32" s="42">
        <v>105</v>
      </c>
      <c r="I32" s="42">
        <v>1</v>
      </c>
      <c r="J32" s="42">
        <v>7</v>
      </c>
      <c r="K32" s="42"/>
      <c r="L32" s="42">
        <v>2</v>
      </c>
      <c r="M32" s="42">
        <v>9</v>
      </c>
      <c r="N32" s="42"/>
      <c r="O32" s="43"/>
      <c r="P32" s="44">
        <v>1</v>
      </c>
      <c r="Q32" s="45">
        <v>0</v>
      </c>
      <c r="R32" s="45">
        <v>0</v>
      </c>
      <c r="S32" s="44">
        <v>1</v>
      </c>
      <c r="T32" s="44">
        <v>0</v>
      </c>
      <c r="U32" s="44">
        <v>0</v>
      </c>
      <c r="V32" s="44">
        <v>0</v>
      </c>
      <c r="W32" s="45">
        <v>0</v>
      </c>
      <c r="X32" s="45">
        <v>0</v>
      </c>
      <c r="Y32" s="41">
        <v>0</v>
      </c>
      <c r="Z32" s="42">
        <v>9</v>
      </c>
      <c r="AA32" s="46">
        <f t="shared" si="0"/>
        <v>362</v>
      </c>
      <c r="AB32" s="24">
        <f t="shared" si="3"/>
        <v>373</v>
      </c>
      <c r="AC32" s="48" t="e">
        <f>TEXT(AC31,"0.00")</f>
        <v>#DIV/0!</v>
      </c>
    </row>
    <row r="33" spans="1:30" ht="15" customHeight="1" thickBot="1" x14ac:dyDescent="0.3">
      <c r="A33" s="25">
        <f t="shared" si="1"/>
        <v>20</v>
      </c>
      <c r="B33" s="26" t="s">
        <v>17</v>
      </c>
      <c r="C33" s="27">
        <v>1905</v>
      </c>
      <c r="D33" s="28" t="s">
        <v>20</v>
      </c>
      <c r="E33" s="29">
        <v>657</v>
      </c>
      <c r="F33" s="30">
        <v>105</v>
      </c>
      <c r="G33" s="31">
        <v>130</v>
      </c>
      <c r="H33" s="31">
        <v>136</v>
      </c>
      <c r="I33" s="31">
        <v>0</v>
      </c>
      <c r="J33" s="31">
        <v>2</v>
      </c>
      <c r="K33" s="31"/>
      <c r="L33" s="31">
        <v>2</v>
      </c>
      <c r="M33" s="31">
        <v>15</v>
      </c>
      <c r="N33" s="31"/>
      <c r="O33" s="32"/>
      <c r="P33" s="33">
        <v>0</v>
      </c>
      <c r="Q33" s="34">
        <v>0</v>
      </c>
      <c r="R33" s="34">
        <v>0</v>
      </c>
      <c r="S33" s="33">
        <v>1</v>
      </c>
      <c r="T33" s="33">
        <v>0</v>
      </c>
      <c r="U33" s="33">
        <v>0</v>
      </c>
      <c r="V33" s="33">
        <v>0</v>
      </c>
      <c r="W33" s="34">
        <v>0</v>
      </c>
      <c r="X33" s="34">
        <v>0</v>
      </c>
      <c r="Y33" s="30">
        <v>0</v>
      </c>
      <c r="Z33" s="31">
        <v>9</v>
      </c>
      <c r="AA33" s="35">
        <f t="shared" si="0"/>
        <v>390</v>
      </c>
      <c r="AB33" s="24">
        <f t="shared" si="3"/>
        <v>400</v>
      </c>
    </row>
    <row r="34" spans="1:30" ht="15" customHeight="1" thickBot="1" x14ac:dyDescent="0.3">
      <c r="A34" s="36">
        <f t="shared" si="1"/>
        <v>21</v>
      </c>
      <c r="B34" s="37" t="s">
        <v>17</v>
      </c>
      <c r="C34" s="38">
        <v>1906</v>
      </c>
      <c r="D34" s="39" t="s">
        <v>18</v>
      </c>
      <c r="E34" s="40">
        <v>652</v>
      </c>
      <c r="F34" s="41">
        <v>118</v>
      </c>
      <c r="G34" s="42">
        <v>109</v>
      </c>
      <c r="H34" s="42">
        <v>51</v>
      </c>
      <c r="I34" s="42">
        <v>2</v>
      </c>
      <c r="J34" s="42">
        <v>3</v>
      </c>
      <c r="K34" s="42"/>
      <c r="L34" s="42">
        <v>3</v>
      </c>
      <c r="M34" s="42">
        <v>5</v>
      </c>
      <c r="N34" s="42"/>
      <c r="O34" s="43"/>
      <c r="P34" s="44">
        <v>0</v>
      </c>
      <c r="Q34" s="45">
        <v>0</v>
      </c>
      <c r="R34" s="45">
        <v>0</v>
      </c>
      <c r="S34" s="44">
        <v>1</v>
      </c>
      <c r="T34" s="44">
        <v>0</v>
      </c>
      <c r="U34" s="44">
        <v>0</v>
      </c>
      <c r="V34" s="44">
        <v>0</v>
      </c>
      <c r="W34" s="45">
        <v>0</v>
      </c>
      <c r="X34" s="45">
        <v>0</v>
      </c>
      <c r="Y34" s="41">
        <v>0</v>
      </c>
      <c r="Z34" s="42">
        <v>7</v>
      </c>
      <c r="AA34" s="46">
        <f t="shared" si="0"/>
        <v>291</v>
      </c>
      <c r="AB34" s="24">
        <f t="shared" si="3"/>
        <v>299</v>
      </c>
    </row>
    <row r="35" spans="1:30" ht="15" customHeight="1" thickBot="1" x14ac:dyDescent="0.3">
      <c r="A35" s="25">
        <f t="shared" si="1"/>
        <v>22</v>
      </c>
      <c r="B35" s="26" t="s">
        <v>17</v>
      </c>
      <c r="C35" s="27">
        <v>1906</v>
      </c>
      <c r="D35" s="28" t="s">
        <v>19</v>
      </c>
      <c r="E35" s="29">
        <v>651</v>
      </c>
      <c r="F35" s="30">
        <v>108</v>
      </c>
      <c r="G35" s="31">
        <v>131</v>
      </c>
      <c r="H35" s="31">
        <v>63</v>
      </c>
      <c r="I35" s="31">
        <v>2</v>
      </c>
      <c r="J35" s="31">
        <v>5</v>
      </c>
      <c r="K35" s="31"/>
      <c r="L35" s="31">
        <v>0</v>
      </c>
      <c r="M35" s="31">
        <v>6</v>
      </c>
      <c r="N35" s="31"/>
      <c r="O35" s="32"/>
      <c r="P35" s="33">
        <v>0</v>
      </c>
      <c r="Q35" s="34">
        <v>0</v>
      </c>
      <c r="R35" s="34">
        <v>0</v>
      </c>
      <c r="S35" s="33">
        <v>0</v>
      </c>
      <c r="T35" s="33">
        <v>0</v>
      </c>
      <c r="U35" s="33">
        <v>0</v>
      </c>
      <c r="V35" s="33">
        <v>0</v>
      </c>
      <c r="W35" s="34">
        <v>0</v>
      </c>
      <c r="X35" s="34">
        <v>0</v>
      </c>
      <c r="Y35" s="30">
        <v>0</v>
      </c>
      <c r="Z35" s="31">
        <v>6</v>
      </c>
      <c r="AA35" s="35">
        <f t="shared" si="0"/>
        <v>315</v>
      </c>
      <c r="AB35" s="24">
        <f t="shared" si="3"/>
        <v>321</v>
      </c>
    </row>
    <row r="36" spans="1:30" ht="15" customHeight="1" thickBot="1" x14ac:dyDescent="0.3">
      <c r="A36" s="36">
        <f t="shared" si="1"/>
        <v>23</v>
      </c>
      <c r="B36" s="37" t="s">
        <v>17</v>
      </c>
      <c r="C36" s="38">
        <v>1907</v>
      </c>
      <c r="D36" s="39" t="s">
        <v>18</v>
      </c>
      <c r="E36" s="40">
        <v>549</v>
      </c>
      <c r="F36" s="41">
        <v>63</v>
      </c>
      <c r="G36" s="42">
        <v>86</v>
      </c>
      <c r="H36" s="42">
        <v>69</v>
      </c>
      <c r="I36" s="42">
        <v>2</v>
      </c>
      <c r="J36" s="42">
        <v>8</v>
      </c>
      <c r="K36" s="42"/>
      <c r="L36" s="42">
        <v>0</v>
      </c>
      <c r="M36" s="42">
        <v>2</v>
      </c>
      <c r="N36" s="42"/>
      <c r="O36" s="43"/>
      <c r="P36" s="44">
        <v>0</v>
      </c>
      <c r="Q36" s="45">
        <v>0</v>
      </c>
      <c r="R36" s="45">
        <v>0</v>
      </c>
      <c r="S36" s="44">
        <v>1</v>
      </c>
      <c r="T36" s="44">
        <v>0</v>
      </c>
      <c r="U36" s="44">
        <v>0</v>
      </c>
      <c r="V36" s="44">
        <v>0</v>
      </c>
      <c r="W36" s="45">
        <v>0</v>
      </c>
      <c r="X36" s="45">
        <v>0</v>
      </c>
      <c r="Y36" s="41">
        <v>0</v>
      </c>
      <c r="Z36" s="42">
        <v>8</v>
      </c>
      <c r="AA36" s="46">
        <f t="shared" si="0"/>
        <v>230</v>
      </c>
      <c r="AB36" s="24">
        <f t="shared" si="3"/>
        <v>239</v>
      </c>
    </row>
    <row r="37" spans="1:30" ht="15" customHeight="1" thickBot="1" x14ac:dyDescent="0.3">
      <c r="A37" s="25">
        <f t="shared" si="1"/>
        <v>24</v>
      </c>
      <c r="B37" s="26" t="s">
        <v>17</v>
      </c>
      <c r="C37" s="27">
        <v>1907</v>
      </c>
      <c r="D37" s="28" t="s">
        <v>19</v>
      </c>
      <c r="E37" s="29">
        <v>548</v>
      </c>
      <c r="F37" s="30">
        <v>71</v>
      </c>
      <c r="G37" s="31">
        <v>95</v>
      </c>
      <c r="H37" s="31">
        <v>94</v>
      </c>
      <c r="I37" s="31">
        <v>3</v>
      </c>
      <c r="J37" s="31">
        <v>7</v>
      </c>
      <c r="K37" s="31"/>
      <c r="L37" s="31">
        <v>3</v>
      </c>
      <c r="M37" s="31">
        <v>2</v>
      </c>
      <c r="N37" s="31"/>
      <c r="O37" s="32"/>
      <c r="P37" s="33">
        <v>0</v>
      </c>
      <c r="Q37" s="34">
        <v>0</v>
      </c>
      <c r="R37" s="34">
        <v>0</v>
      </c>
      <c r="S37" s="33">
        <v>1</v>
      </c>
      <c r="T37" s="33">
        <v>0</v>
      </c>
      <c r="U37" s="33">
        <v>0</v>
      </c>
      <c r="V37" s="33">
        <v>0</v>
      </c>
      <c r="W37" s="34">
        <v>0</v>
      </c>
      <c r="X37" s="34">
        <v>0</v>
      </c>
      <c r="Y37" s="30">
        <v>0</v>
      </c>
      <c r="Z37" s="31">
        <v>6</v>
      </c>
      <c r="AA37" s="35">
        <f t="shared" si="0"/>
        <v>275</v>
      </c>
      <c r="AB37" s="24">
        <f t="shared" si="3"/>
        <v>282</v>
      </c>
      <c r="AC37">
        <f>C77</f>
        <v>0</v>
      </c>
    </row>
    <row r="38" spans="1:30" ht="15" customHeight="1" thickBot="1" x14ac:dyDescent="0.3">
      <c r="A38" s="36">
        <f t="shared" si="1"/>
        <v>25</v>
      </c>
      <c r="B38" s="37" t="s">
        <v>17</v>
      </c>
      <c r="C38" s="38">
        <v>1907</v>
      </c>
      <c r="D38" s="39" t="s">
        <v>20</v>
      </c>
      <c r="E38" s="40">
        <v>548</v>
      </c>
      <c r="F38" s="41">
        <v>60</v>
      </c>
      <c r="G38" s="42">
        <v>95</v>
      </c>
      <c r="H38" s="42">
        <v>83</v>
      </c>
      <c r="I38" s="42">
        <v>4</v>
      </c>
      <c r="J38" s="42">
        <v>8</v>
      </c>
      <c r="K38" s="42"/>
      <c r="L38" s="42">
        <v>2</v>
      </c>
      <c r="M38" s="42">
        <v>3</v>
      </c>
      <c r="N38" s="42"/>
      <c r="O38" s="43"/>
      <c r="P38" s="44">
        <v>0</v>
      </c>
      <c r="Q38" s="45">
        <v>0</v>
      </c>
      <c r="R38" s="45">
        <v>0</v>
      </c>
      <c r="S38" s="44">
        <v>0</v>
      </c>
      <c r="T38" s="44">
        <v>0</v>
      </c>
      <c r="U38" s="44">
        <v>0</v>
      </c>
      <c r="V38" s="44">
        <v>0</v>
      </c>
      <c r="W38" s="45">
        <v>0</v>
      </c>
      <c r="X38" s="45">
        <v>0</v>
      </c>
      <c r="Y38" s="41">
        <v>0</v>
      </c>
      <c r="Z38" s="42">
        <v>21</v>
      </c>
      <c r="AA38" s="46">
        <f t="shared" si="0"/>
        <v>255</v>
      </c>
      <c r="AB38" s="24">
        <f t="shared" si="3"/>
        <v>276</v>
      </c>
      <c r="AC38">
        <f>AC37-AC36</f>
        <v>0</v>
      </c>
    </row>
    <row r="39" spans="1:30" ht="15" customHeight="1" thickBot="1" x14ac:dyDescent="0.3">
      <c r="A39" s="25">
        <f t="shared" si="1"/>
        <v>26</v>
      </c>
      <c r="B39" s="26" t="s">
        <v>17</v>
      </c>
      <c r="C39" s="27">
        <v>1908</v>
      </c>
      <c r="D39" s="28" t="s">
        <v>18</v>
      </c>
      <c r="E39" s="29">
        <v>551</v>
      </c>
      <c r="F39" s="30">
        <v>62</v>
      </c>
      <c r="G39" s="31">
        <v>85</v>
      </c>
      <c r="H39" s="31">
        <v>72</v>
      </c>
      <c r="I39" s="31">
        <v>2</v>
      </c>
      <c r="J39" s="31">
        <v>3</v>
      </c>
      <c r="K39" s="31"/>
      <c r="L39" s="31">
        <v>1</v>
      </c>
      <c r="M39" s="31">
        <v>6</v>
      </c>
      <c r="N39" s="31"/>
      <c r="O39" s="32"/>
      <c r="P39" s="33">
        <v>0</v>
      </c>
      <c r="Q39" s="34">
        <v>0</v>
      </c>
      <c r="R39" s="34">
        <v>0</v>
      </c>
      <c r="S39" s="33">
        <v>1</v>
      </c>
      <c r="T39" s="33">
        <v>1</v>
      </c>
      <c r="U39" s="33">
        <v>0</v>
      </c>
      <c r="V39" s="33">
        <v>0</v>
      </c>
      <c r="W39" s="34">
        <v>0</v>
      </c>
      <c r="X39" s="34">
        <v>0</v>
      </c>
      <c r="Y39" s="30">
        <v>0</v>
      </c>
      <c r="Z39" s="31">
        <v>6</v>
      </c>
      <c r="AA39" s="35">
        <f t="shared" si="0"/>
        <v>231</v>
      </c>
      <c r="AB39" s="24">
        <f t="shared" si="3"/>
        <v>239</v>
      </c>
      <c r="AC39" s="47" t="e">
        <f>AC38*100/AC37</f>
        <v>#DIV/0!</v>
      </c>
    </row>
    <row r="40" spans="1:30" ht="15" customHeight="1" thickBot="1" x14ac:dyDescent="0.3">
      <c r="A40" s="36">
        <f t="shared" si="1"/>
        <v>27</v>
      </c>
      <c r="B40" s="37" t="s">
        <v>17</v>
      </c>
      <c r="C40" s="38">
        <v>1908</v>
      </c>
      <c r="D40" s="39" t="s">
        <v>19</v>
      </c>
      <c r="E40" s="40">
        <v>550</v>
      </c>
      <c r="F40" s="41">
        <v>47</v>
      </c>
      <c r="G40" s="42">
        <v>91</v>
      </c>
      <c r="H40" s="42">
        <v>82</v>
      </c>
      <c r="I40" s="42">
        <v>3</v>
      </c>
      <c r="J40" s="42">
        <v>3</v>
      </c>
      <c r="K40" s="42"/>
      <c r="L40" s="42">
        <v>4</v>
      </c>
      <c r="M40" s="42">
        <v>3</v>
      </c>
      <c r="N40" s="42"/>
      <c r="O40" s="43"/>
      <c r="P40" s="44">
        <v>1</v>
      </c>
      <c r="Q40" s="45">
        <v>0</v>
      </c>
      <c r="R40" s="45">
        <v>0</v>
      </c>
      <c r="S40" s="44">
        <v>0</v>
      </c>
      <c r="T40" s="44">
        <v>0</v>
      </c>
      <c r="U40" s="44">
        <v>0</v>
      </c>
      <c r="V40" s="44">
        <v>0</v>
      </c>
      <c r="W40" s="45">
        <v>0</v>
      </c>
      <c r="X40" s="45">
        <v>0</v>
      </c>
      <c r="Y40" s="41">
        <v>0</v>
      </c>
      <c r="Z40" s="42">
        <v>4</v>
      </c>
      <c r="AA40" s="46">
        <f t="shared" si="0"/>
        <v>233</v>
      </c>
      <c r="AB40" s="24">
        <f t="shared" si="3"/>
        <v>238</v>
      </c>
      <c r="AC40" s="48" t="e">
        <f>TEXT(AC39,"0.00")</f>
        <v>#DIV/0!</v>
      </c>
    </row>
    <row r="41" spans="1:30" ht="15" customHeight="1" thickBot="1" x14ac:dyDescent="0.3">
      <c r="A41" s="25">
        <f t="shared" si="1"/>
        <v>28</v>
      </c>
      <c r="B41" s="26" t="s">
        <v>17</v>
      </c>
      <c r="C41" s="27">
        <v>1908</v>
      </c>
      <c r="D41" s="28" t="s">
        <v>20</v>
      </c>
      <c r="E41" s="29">
        <v>550</v>
      </c>
      <c r="F41" s="30">
        <v>64</v>
      </c>
      <c r="G41" s="31">
        <v>93</v>
      </c>
      <c r="H41" s="31">
        <v>65</v>
      </c>
      <c r="I41" s="31">
        <v>2</v>
      </c>
      <c r="J41" s="31">
        <v>6</v>
      </c>
      <c r="K41" s="31"/>
      <c r="L41" s="31">
        <v>3</v>
      </c>
      <c r="M41" s="31">
        <v>1</v>
      </c>
      <c r="N41" s="31"/>
      <c r="O41" s="32"/>
      <c r="P41" s="33">
        <v>0</v>
      </c>
      <c r="Q41" s="34">
        <v>0</v>
      </c>
      <c r="R41" s="34">
        <v>0</v>
      </c>
      <c r="S41" s="33">
        <v>0</v>
      </c>
      <c r="T41" s="33">
        <v>0</v>
      </c>
      <c r="U41" s="33">
        <v>1</v>
      </c>
      <c r="V41" s="33">
        <v>0</v>
      </c>
      <c r="W41" s="34">
        <v>0</v>
      </c>
      <c r="X41" s="34">
        <v>0</v>
      </c>
      <c r="Y41" s="30">
        <v>0</v>
      </c>
      <c r="Z41" s="31">
        <v>8</v>
      </c>
      <c r="AA41" s="35">
        <f t="shared" si="0"/>
        <v>234</v>
      </c>
      <c r="AB41" s="24">
        <f t="shared" si="3"/>
        <v>243</v>
      </c>
    </row>
    <row r="42" spans="1:30" ht="15" customHeight="1" thickBot="1" x14ac:dyDescent="0.3">
      <c r="A42" s="36">
        <f t="shared" si="1"/>
        <v>29</v>
      </c>
      <c r="B42" s="37" t="s">
        <v>17</v>
      </c>
      <c r="C42" s="38">
        <v>1909</v>
      </c>
      <c r="D42" s="39" t="s">
        <v>18</v>
      </c>
      <c r="E42" s="40">
        <v>620</v>
      </c>
      <c r="F42" s="41">
        <v>67</v>
      </c>
      <c r="G42" s="42">
        <v>93</v>
      </c>
      <c r="H42" s="42">
        <v>88</v>
      </c>
      <c r="I42" s="42">
        <v>1</v>
      </c>
      <c r="J42" s="42">
        <v>2</v>
      </c>
      <c r="K42" s="42"/>
      <c r="L42" s="42">
        <v>3</v>
      </c>
      <c r="M42" s="42">
        <v>8</v>
      </c>
      <c r="N42" s="42"/>
      <c r="O42" s="43"/>
      <c r="P42" s="44">
        <v>2</v>
      </c>
      <c r="Q42" s="45">
        <v>0</v>
      </c>
      <c r="R42" s="45">
        <v>0</v>
      </c>
      <c r="S42" s="44">
        <v>1</v>
      </c>
      <c r="T42" s="44">
        <v>0</v>
      </c>
      <c r="U42" s="44">
        <v>0</v>
      </c>
      <c r="V42" s="44">
        <v>0</v>
      </c>
      <c r="W42" s="45">
        <v>0</v>
      </c>
      <c r="X42" s="45">
        <v>0</v>
      </c>
      <c r="Y42" s="41">
        <v>0</v>
      </c>
      <c r="Z42" s="42">
        <v>8</v>
      </c>
      <c r="AA42" s="46">
        <f t="shared" si="0"/>
        <v>262</v>
      </c>
      <c r="AB42" s="24">
        <f t="shared" si="3"/>
        <v>273</v>
      </c>
    </row>
    <row r="43" spans="1:30" ht="15" customHeight="1" thickBot="1" x14ac:dyDescent="0.3">
      <c r="A43" s="36">
        <f t="shared" si="1"/>
        <v>30</v>
      </c>
      <c r="B43" s="37" t="s">
        <v>17</v>
      </c>
      <c r="C43" s="38">
        <v>1909</v>
      </c>
      <c r="D43" s="39" t="s">
        <v>19</v>
      </c>
      <c r="E43" s="40">
        <v>619</v>
      </c>
      <c r="F43" s="66">
        <v>58</v>
      </c>
      <c r="G43" s="67">
        <v>124</v>
      </c>
      <c r="H43" s="67">
        <v>71</v>
      </c>
      <c r="I43" s="67">
        <v>3</v>
      </c>
      <c r="J43" s="67">
        <v>4</v>
      </c>
      <c r="K43" s="67"/>
      <c r="L43" s="67">
        <v>1</v>
      </c>
      <c r="M43" s="67">
        <v>5</v>
      </c>
      <c r="N43" s="67"/>
      <c r="O43" s="68"/>
      <c r="P43" s="69">
        <v>0</v>
      </c>
      <c r="Q43" s="70">
        <v>0</v>
      </c>
      <c r="R43" s="70">
        <v>0</v>
      </c>
      <c r="S43" s="69">
        <v>0</v>
      </c>
      <c r="T43" s="69">
        <v>0</v>
      </c>
      <c r="U43" s="69">
        <v>0</v>
      </c>
      <c r="V43" s="69">
        <v>0</v>
      </c>
      <c r="W43" s="70">
        <v>0</v>
      </c>
      <c r="X43" s="70">
        <v>0</v>
      </c>
      <c r="Y43" s="66">
        <v>0</v>
      </c>
      <c r="Z43" s="67">
        <v>11</v>
      </c>
      <c r="AA43" s="71">
        <v>266</v>
      </c>
      <c r="AB43" s="72">
        <v>277</v>
      </c>
      <c r="AC43" s="48" t="str">
        <f>TEXT(AC42,"0.00")</f>
        <v>0.00</v>
      </c>
      <c r="AD43" t="s">
        <v>26</v>
      </c>
    </row>
    <row r="44" spans="1:30" ht="15" customHeight="1" thickBot="1" x14ac:dyDescent="0.3">
      <c r="A44" s="25">
        <f t="shared" si="1"/>
        <v>31</v>
      </c>
      <c r="B44" s="26" t="s">
        <v>17</v>
      </c>
      <c r="C44" s="27">
        <v>1909</v>
      </c>
      <c r="D44" s="28" t="s">
        <v>21</v>
      </c>
      <c r="E44" s="29">
        <v>225</v>
      </c>
      <c r="F44" s="30">
        <v>50</v>
      </c>
      <c r="G44" s="31">
        <v>114</v>
      </c>
      <c r="H44" s="31">
        <v>104</v>
      </c>
      <c r="I44" s="31">
        <v>4</v>
      </c>
      <c r="J44" s="31">
        <v>4</v>
      </c>
      <c r="K44" s="31"/>
      <c r="L44" s="31">
        <v>0</v>
      </c>
      <c r="M44" s="31">
        <v>9</v>
      </c>
      <c r="N44" s="31"/>
      <c r="O44" s="32"/>
      <c r="P44" s="33">
        <v>0</v>
      </c>
      <c r="Q44" s="34">
        <v>0</v>
      </c>
      <c r="R44" s="34">
        <v>0</v>
      </c>
      <c r="S44" s="33">
        <v>2</v>
      </c>
      <c r="T44" s="33">
        <v>0</v>
      </c>
      <c r="U44" s="33">
        <v>0</v>
      </c>
      <c r="V44" s="33">
        <v>0</v>
      </c>
      <c r="W44" s="34">
        <v>0</v>
      </c>
      <c r="X44" s="34">
        <v>0</v>
      </c>
      <c r="Y44" s="30">
        <v>0</v>
      </c>
      <c r="Z44" s="31">
        <v>8</v>
      </c>
      <c r="AA44" s="35">
        <f t="shared" si="0"/>
        <v>285</v>
      </c>
      <c r="AB44" s="24">
        <f t="shared" si="3"/>
        <v>295</v>
      </c>
    </row>
    <row r="45" spans="1:30" ht="15" customHeight="1" thickBot="1" x14ac:dyDescent="0.3">
      <c r="A45" s="36">
        <f t="shared" si="1"/>
        <v>32</v>
      </c>
      <c r="B45" s="37" t="s">
        <v>17</v>
      </c>
      <c r="C45" s="38">
        <v>1909</v>
      </c>
      <c r="D45" s="39" t="s">
        <v>20</v>
      </c>
      <c r="E45" s="40">
        <v>619</v>
      </c>
      <c r="F45" s="66">
        <v>63</v>
      </c>
      <c r="G45" s="67">
        <v>35</v>
      </c>
      <c r="H45" s="67">
        <v>40</v>
      </c>
      <c r="I45" s="67">
        <v>0</v>
      </c>
      <c r="J45" s="67">
        <v>2</v>
      </c>
      <c r="K45" s="67"/>
      <c r="L45" s="67">
        <v>0</v>
      </c>
      <c r="M45" s="67">
        <v>2</v>
      </c>
      <c r="N45" s="67"/>
      <c r="O45" s="68"/>
      <c r="P45" s="69">
        <v>0</v>
      </c>
      <c r="Q45" s="70">
        <v>0</v>
      </c>
      <c r="R45" s="70">
        <v>0</v>
      </c>
      <c r="S45" s="69">
        <v>0</v>
      </c>
      <c r="T45" s="69">
        <v>0</v>
      </c>
      <c r="U45" s="69">
        <v>0</v>
      </c>
      <c r="V45" s="69">
        <v>0</v>
      </c>
      <c r="W45" s="70">
        <v>0</v>
      </c>
      <c r="X45" s="70">
        <v>0</v>
      </c>
      <c r="Y45" s="66">
        <v>0</v>
      </c>
      <c r="Z45" s="67">
        <v>3</v>
      </c>
      <c r="AA45" s="71">
        <v>142</v>
      </c>
      <c r="AB45" s="72">
        <v>145</v>
      </c>
      <c r="AD45" t="s">
        <v>26</v>
      </c>
    </row>
    <row r="46" spans="1:30" ht="15" customHeight="1" thickBot="1" x14ac:dyDescent="0.3">
      <c r="A46" s="25">
        <f t="shared" si="1"/>
        <v>33</v>
      </c>
      <c r="B46" s="26" t="s">
        <v>17</v>
      </c>
      <c r="C46" s="27">
        <v>1910</v>
      </c>
      <c r="D46" s="28" t="s">
        <v>18</v>
      </c>
      <c r="E46" s="29">
        <v>607</v>
      </c>
      <c r="F46" s="30">
        <v>119</v>
      </c>
      <c r="G46" s="31">
        <v>75</v>
      </c>
      <c r="H46" s="31">
        <v>119</v>
      </c>
      <c r="I46" s="31">
        <v>1</v>
      </c>
      <c r="J46" s="31">
        <v>2</v>
      </c>
      <c r="K46" s="31"/>
      <c r="L46" s="31">
        <v>0</v>
      </c>
      <c r="M46" s="31">
        <v>2</v>
      </c>
      <c r="N46" s="31"/>
      <c r="O46" s="32"/>
      <c r="P46" s="33">
        <v>2</v>
      </c>
      <c r="Q46" s="34">
        <v>0</v>
      </c>
      <c r="R46" s="34">
        <v>0</v>
      </c>
      <c r="S46" s="33">
        <v>0</v>
      </c>
      <c r="T46" s="33">
        <v>0</v>
      </c>
      <c r="U46" s="33">
        <v>0</v>
      </c>
      <c r="V46" s="33">
        <v>0</v>
      </c>
      <c r="W46" s="34">
        <f t="shared" si="2"/>
        <v>0</v>
      </c>
      <c r="X46" s="34">
        <v>0</v>
      </c>
      <c r="Y46" s="30">
        <v>0</v>
      </c>
      <c r="Z46" s="31">
        <v>7</v>
      </c>
      <c r="AA46" s="35">
        <f t="shared" si="0"/>
        <v>318</v>
      </c>
      <c r="AB46" s="24">
        <f t="shared" si="3"/>
        <v>327</v>
      </c>
      <c r="AC46">
        <f>C86</f>
        <v>0</v>
      </c>
    </row>
    <row r="47" spans="1:30" ht="15" customHeight="1" thickBot="1" x14ac:dyDescent="0.3">
      <c r="A47" s="36">
        <f t="shared" si="1"/>
        <v>34</v>
      </c>
      <c r="B47" s="37" t="s">
        <v>17</v>
      </c>
      <c r="C47" s="38">
        <v>1910</v>
      </c>
      <c r="D47" s="39" t="s">
        <v>21</v>
      </c>
      <c r="E47" s="40">
        <v>406</v>
      </c>
      <c r="F47" s="41">
        <v>80</v>
      </c>
      <c r="G47" s="42">
        <v>58</v>
      </c>
      <c r="H47" s="42">
        <v>88</v>
      </c>
      <c r="I47" s="42">
        <v>1</v>
      </c>
      <c r="J47" s="42">
        <v>4</v>
      </c>
      <c r="K47" s="42"/>
      <c r="L47" s="42">
        <v>2</v>
      </c>
      <c r="M47" s="42">
        <v>3</v>
      </c>
      <c r="N47" s="42"/>
      <c r="O47" s="43"/>
      <c r="P47" s="44">
        <v>1</v>
      </c>
      <c r="Q47" s="45">
        <v>0</v>
      </c>
      <c r="R47" s="45">
        <v>0</v>
      </c>
      <c r="S47" s="44">
        <v>1</v>
      </c>
      <c r="T47" s="44">
        <v>0</v>
      </c>
      <c r="U47" s="44">
        <v>0</v>
      </c>
      <c r="V47" s="44">
        <v>0</v>
      </c>
      <c r="W47" s="45">
        <v>0</v>
      </c>
      <c r="X47" s="45">
        <v>0</v>
      </c>
      <c r="Y47" s="41">
        <v>0</v>
      </c>
      <c r="Z47" s="42">
        <v>11</v>
      </c>
      <c r="AA47" s="46">
        <f t="shared" si="0"/>
        <v>236</v>
      </c>
      <c r="AB47" s="24">
        <f t="shared" si="3"/>
        <v>249</v>
      </c>
      <c r="AC47">
        <f>AC46-AC45</f>
        <v>0</v>
      </c>
    </row>
    <row r="48" spans="1:30" ht="15" customHeight="1" thickBot="1" x14ac:dyDescent="0.3">
      <c r="A48" s="25">
        <f t="shared" si="1"/>
        <v>35</v>
      </c>
      <c r="B48" s="26" t="s">
        <v>17</v>
      </c>
      <c r="C48" s="27">
        <v>1910</v>
      </c>
      <c r="D48" s="28" t="s">
        <v>22</v>
      </c>
      <c r="E48" s="29">
        <v>406</v>
      </c>
      <c r="F48" s="30">
        <v>95</v>
      </c>
      <c r="G48" s="31">
        <v>69</v>
      </c>
      <c r="H48" s="31">
        <v>79</v>
      </c>
      <c r="I48" s="31">
        <v>0</v>
      </c>
      <c r="J48" s="31">
        <v>3</v>
      </c>
      <c r="K48" s="31"/>
      <c r="L48" s="31">
        <v>1</v>
      </c>
      <c r="M48" s="31">
        <v>1</v>
      </c>
      <c r="N48" s="31"/>
      <c r="O48" s="32"/>
      <c r="P48" s="33">
        <v>1</v>
      </c>
      <c r="Q48" s="34">
        <v>0</v>
      </c>
      <c r="R48" s="34">
        <v>0</v>
      </c>
      <c r="S48" s="33">
        <v>0</v>
      </c>
      <c r="T48" s="33">
        <v>2</v>
      </c>
      <c r="U48" s="33">
        <v>0</v>
      </c>
      <c r="V48" s="33">
        <v>0</v>
      </c>
      <c r="W48" s="34">
        <v>0</v>
      </c>
      <c r="X48" s="34">
        <v>0</v>
      </c>
      <c r="Y48" s="30">
        <v>0</v>
      </c>
      <c r="Z48" s="31">
        <v>1</v>
      </c>
      <c r="AA48" s="35">
        <f t="shared" si="0"/>
        <v>248</v>
      </c>
      <c r="AB48" s="24">
        <f t="shared" si="3"/>
        <v>252</v>
      </c>
      <c r="AC48" s="47" t="e">
        <f>AC47*100/AC46</f>
        <v>#DIV/0!</v>
      </c>
    </row>
    <row r="49" spans="1:29" ht="15" customHeight="1" thickBot="1" x14ac:dyDescent="0.3">
      <c r="A49" s="36">
        <f t="shared" si="1"/>
        <v>36</v>
      </c>
      <c r="B49" s="37" t="s">
        <v>17</v>
      </c>
      <c r="C49" s="38">
        <v>1911</v>
      </c>
      <c r="D49" s="39" t="s">
        <v>18</v>
      </c>
      <c r="E49" s="40">
        <v>490</v>
      </c>
      <c r="F49" s="41">
        <v>73</v>
      </c>
      <c r="G49" s="42">
        <v>63</v>
      </c>
      <c r="H49" s="42">
        <v>76</v>
      </c>
      <c r="I49" s="42">
        <v>1</v>
      </c>
      <c r="J49" s="42">
        <v>4</v>
      </c>
      <c r="K49" s="42"/>
      <c r="L49" s="42">
        <v>2</v>
      </c>
      <c r="M49" s="42">
        <v>1</v>
      </c>
      <c r="N49" s="42"/>
      <c r="O49" s="43"/>
      <c r="P49" s="44">
        <v>0</v>
      </c>
      <c r="Q49" s="45">
        <v>0</v>
      </c>
      <c r="R49" s="45">
        <v>0</v>
      </c>
      <c r="S49" s="44">
        <v>0</v>
      </c>
      <c r="T49" s="44">
        <v>0</v>
      </c>
      <c r="U49" s="44">
        <v>0</v>
      </c>
      <c r="V49" s="44">
        <v>0</v>
      </c>
      <c r="W49" s="45">
        <f t="shared" si="2"/>
        <v>0</v>
      </c>
      <c r="X49" s="45">
        <v>0</v>
      </c>
      <c r="Y49" s="41">
        <v>0</v>
      </c>
      <c r="Z49" s="42">
        <v>9</v>
      </c>
      <c r="AA49" s="46">
        <f t="shared" si="0"/>
        <v>220</v>
      </c>
      <c r="AB49" s="24">
        <f t="shared" si="3"/>
        <v>229</v>
      </c>
      <c r="AC49" s="48" t="e">
        <f>TEXT(AC48,"0.00")</f>
        <v>#DIV/0!</v>
      </c>
    </row>
    <row r="50" spans="1:29" ht="15" customHeight="1" thickBot="1" x14ac:dyDescent="0.3">
      <c r="A50" s="25">
        <f t="shared" si="1"/>
        <v>37</v>
      </c>
      <c r="B50" s="26" t="s">
        <v>17</v>
      </c>
      <c r="C50" s="27">
        <v>1911</v>
      </c>
      <c r="D50" s="28" t="s">
        <v>19</v>
      </c>
      <c r="E50" s="29">
        <v>490</v>
      </c>
      <c r="F50" s="30">
        <v>47</v>
      </c>
      <c r="G50" s="31">
        <v>82</v>
      </c>
      <c r="H50" s="31">
        <v>95</v>
      </c>
      <c r="I50" s="31">
        <v>5</v>
      </c>
      <c r="J50" s="31">
        <v>1</v>
      </c>
      <c r="K50" s="31"/>
      <c r="L50" s="31">
        <v>2</v>
      </c>
      <c r="M50" s="31">
        <v>0</v>
      </c>
      <c r="N50" s="31"/>
      <c r="O50" s="32"/>
      <c r="P50" s="33">
        <v>0</v>
      </c>
      <c r="Q50" s="34">
        <v>0</v>
      </c>
      <c r="R50" s="34">
        <v>0</v>
      </c>
      <c r="S50" s="33">
        <v>1</v>
      </c>
      <c r="T50" s="33">
        <v>0</v>
      </c>
      <c r="U50" s="33">
        <v>0</v>
      </c>
      <c r="V50" s="33">
        <v>0</v>
      </c>
      <c r="W50" s="34">
        <v>0</v>
      </c>
      <c r="X50" s="34">
        <v>0</v>
      </c>
      <c r="Y50" s="30">
        <v>0</v>
      </c>
      <c r="Z50" s="31">
        <v>14</v>
      </c>
      <c r="AA50" s="35">
        <f t="shared" si="0"/>
        <v>232</v>
      </c>
      <c r="AB50" s="24">
        <f t="shared" si="3"/>
        <v>247</v>
      </c>
    </row>
    <row r="51" spans="1:29" ht="15" customHeight="1" x14ac:dyDescent="0.25">
      <c r="A51" s="36">
        <f t="shared" si="1"/>
        <v>38</v>
      </c>
      <c r="B51" s="37" t="s">
        <v>17</v>
      </c>
      <c r="C51" s="38">
        <v>1911</v>
      </c>
      <c r="D51" s="39" t="s">
        <v>21</v>
      </c>
      <c r="E51" s="40">
        <v>253</v>
      </c>
      <c r="F51" s="41">
        <v>49</v>
      </c>
      <c r="G51" s="42">
        <v>58</v>
      </c>
      <c r="H51" s="42">
        <v>6</v>
      </c>
      <c r="I51" s="42">
        <v>2</v>
      </c>
      <c r="J51" s="42">
        <v>0</v>
      </c>
      <c r="K51" s="42"/>
      <c r="L51" s="42">
        <v>1</v>
      </c>
      <c r="M51" s="42">
        <v>0</v>
      </c>
      <c r="N51" s="42"/>
      <c r="O51" s="43"/>
      <c r="P51" s="44">
        <v>0</v>
      </c>
      <c r="Q51" s="45">
        <v>0</v>
      </c>
      <c r="R51" s="45">
        <v>0</v>
      </c>
      <c r="S51" s="44">
        <v>0</v>
      </c>
      <c r="T51" s="44">
        <v>0</v>
      </c>
      <c r="U51" s="44">
        <v>0</v>
      </c>
      <c r="V51" s="44">
        <v>0</v>
      </c>
      <c r="W51" s="45">
        <f t="shared" si="2"/>
        <v>0</v>
      </c>
      <c r="X51" s="45">
        <v>0</v>
      </c>
      <c r="Y51" s="41">
        <v>1</v>
      </c>
      <c r="Z51" s="42">
        <v>4</v>
      </c>
      <c r="AA51" s="46">
        <f t="shared" si="0"/>
        <v>116</v>
      </c>
      <c r="AB51" s="24">
        <f t="shared" si="3"/>
        <v>121</v>
      </c>
    </row>
    <row r="52" spans="1:29" ht="5.0999999999999996" customHeight="1" x14ac:dyDescent="0.25">
      <c r="A52" s="49"/>
      <c r="B52" s="50"/>
      <c r="C52" s="51"/>
      <c r="D52" s="52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>
        <v>0</v>
      </c>
      <c r="R52" s="54">
        <v>0</v>
      </c>
      <c r="S52" s="54"/>
      <c r="T52" s="54"/>
      <c r="U52" s="54"/>
      <c r="V52" s="54"/>
      <c r="W52" s="54"/>
      <c r="X52" s="54">
        <v>0</v>
      </c>
      <c r="Y52" s="54">
        <v>0</v>
      </c>
      <c r="Z52" s="54"/>
      <c r="AA52" s="54"/>
      <c r="AB52" s="55"/>
    </row>
    <row r="53" spans="1:29" ht="0.95" customHeight="1" x14ac:dyDescent="0.25">
      <c r="A53" s="56"/>
      <c r="B53" s="57"/>
      <c r="C53" s="58"/>
      <c r="D53" s="59"/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>
        <v>0</v>
      </c>
      <c r="R53" s="61">
        <v>0</v>
      </c>
      <c r="S53" s="61"/>
      <c r="T53" s="61"/>
      <c r="U53" s="61"/>
      <c r="V53" s="61"/>
      <c r="W53" s="61"/>
      <c r="X53" s="61">
        <v>0</v>
      </c>
      <c r="Y53" s="61"/>
      <c r="Z53" s="61"/>
      <c r="AA53" s="61"/>
      <c r="AB53" s="62"/>
    </row>
    <row r="54" spans="1:29" ht="0.95" customHeight="1" x14ac:dyDescent="0.25">
      <c r="A54" s="49"/>
      <c r="B54" s="50"/>
      <c r="C54" s="51"/>
      <c r="D54" s="52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>
        <v>0</v>
      </c>
      <c r="R54" s="54">
        <v>0</v>
      </c>
      <c r="S54" s="54"/>
      <c r="T54" s="54"/>
      <c r="U54" s="54"/>
      <c r="V54" s="54"/>
      <c r="W54" s="54"/>
      <c r="X54" s="54">
        <v>0</v>
      </c>
      <c r="Y54" s="54"/>
      <c r="Z54" s="54"/>
      <c r="AA54" s="54"/>
      <c r="AB54" s="55"/>
    </row>
    <row r="55" spans="1:29" ht="30" customHeight="1" x14ac:dyDescent="0.25">
      <c r="A55" s="63" t="s">
        <v>23</v>
      </c>
      <c r="B55" s="63"/>
      <c r="C55" s="63">
        <f>COUNTA(C14:C51)</f>
        <v>38</v>
      </c>
      <c r="D55" s="64"/>
      <c r="E55" s="65">
        <f>SUM(E14:E51)</f>
        <v>21103</v>
      </c>
      <c r="F55" s="65">
        <f t="shared" ref="F55:AB55" si="4">SUM(F14:F51)</f>
        <v>3625</v>
      </c>
      <c r="G55" s="65">
        <f t="shared" si="4"/>
        <v>3797</v>
      </c>
      <c r="H55" s="65">
        <f t="shared" si="4"/>
        <v>3716</v>
      </c>
      <c r="I55" s="65">
        <f t="shared" si="4"/>
        <v>75</v>
      </c>
      <c r="J55" s="65">
        <f t="shared" si="4"/>
        <v>120</v>
      </c>
      <c r="K55" s="65">
        <f t="shared" si="4"/>
        <v>0</v>
      </c>
      <c r="L55" s="65">
        <f t="shared" si="4"/>
        <v>65</v>
      </c>
      <c r="M55" s="65">
        <f t="shared" si="4"/>
        <v>209</v>
      </c>
      <c r="N55" s="65">
        <f t="shared" si="4"/>
        <v>0</v>
      </c>
      <c r="O55" s="65">
        <f t="shared" si="4"/>
        <v>0</v>
      </c>
      <c r="P55" s="65">
        <f t="shared" si="4"/>
        <v>10</v>
      </c>
      <c r="Q55" s="65">
        <v>0</v>
      </c>
      <c r="R55" s="65">
        <f>SUM(R14:R54)</f>
        <v>0</v>
      </c>
      <c r="S55" s="65">
        <f t="shared" si="4"/>
        <v>31</v>
      </c>
      <c r="T55" s="65">
        <f t="shared" si="4"/>
        <v>6</v>
      </c>
      <c r="U55" s="65">
        <f t="shared" si="4"/>
        <v>1</v>
      </c>
      <c r="V55" s="65">
        <f t="shared" si="4"/>
        <v>0</v>
      </c>
      <c r="W55" s="65">
        <v>0</v>
      </c>
      <c r="X55" s="65">
        <v>0</v>
      </c>
      <c r="Y55" s="65">
        <f>SUM(Y14:Y52)</f>
        <v>1</v>
      </c>
      <c r="Z55" s="65">
        <f t="shared" si="4"/>
        <v>286</v>
      </c>
      <c r="AA55" s="65">
        <f t="shared" si="4"/>
        <v>11607</v>
      </c>
      <c r="AB55" s="65">
        <f t="shared" si="4"/>
        <v>11942</v>
      </c>
    </row>
    <row r="56" spans="1:29" x14ac:dyDescent="0.25">
      <c r="Q56" s="54"/>
      <c r="R56" s="54"/>
      <c r="X56" s="54"/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2015-06-07T01:44:11Z</dcterms:created>
  <dcterms:modified xsi:type="dcterms:W3CDTF">2015-08-27T19:45:56Z</dcterms:modified>
</cp:coreProperties>
</file>