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HEMA\RESPALDO PROCESO ELECTORAL 2014-2015\DE VACACIONES\RESULTADOS DE COMPUTOS POR CASILLA\COMPUTOS DE AYUNTAMIENTO\"/>
    </mc:Choice>
  </mc:AlternateContent>
  <bookViews>
    <workbookView xWindow="0" yWindow="0" windowWidth="28800" windowHeight="12435"/>
  </bookViews>
  <sheets>
    <sheet name="M_07_037_HUANIQUEO" sheetId="1" r:id="rId1"/>
  </sheets>
  <definedNames>
    <definedName name="_xlnm._FilterDatabase" localSheetId="0" hidden="1">M_07_037_HUANIQUEO!$Q$12:$S$12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" l="1"/>
  <c r="Y23" i="1"/>
  <c r="Y21" i="1"/>
  <c r="Y19" i="1"/>
  <c r="Y16" i="1"/>
  <c r="X31" i="1"/>
  <c r="W31" i="1"/>
  <c r="T31" i="1"/>
  <c r="Q31" i="1"/>
  <c r="O31" i="1"/>
  <c r="N31" i="1"/>
  <c r="M31" i="1"/>
  <c r="L31" i="1"/>
  <c r="K31" i="1"/>
  <c r="J31" i="1"/>
  <c r="I31" i="1"/>
  <c r="H31" i="1"/>
  <c r="G31" i="1"/>
  <c r="F31" i="1"/>
  <c r="U31" i="1" l="1"/>
  <c r="R31" i="1"/>
  <c r="E31" i="1"/>
  <c r="C31" i="1"/>
  <c r="AA15" i="1" s="1"/>
  <c r="V31" i="1" l="1"/>
  <c r="S31" i="1"/>
  <c r="Z31" i="1"/>
  <c r="Y31" i="1"/>
  <c r="AA14" i="1"/>
  <c r="AA16" i="1" s="1"/>
  <c r="A9" i="1" l="1"/>
  <c r="AA17" i="1"/>
  <c r="AA18" i="1" s="1"/>
  <c r="A10" i="1" s="1"/>
</calcChain>
</file>

<file path=xl/sharedStrings.xml><?xml version="1.0" encoding="utf-8"?>
<sst xmlns="http://schemas.openxmlformats.org/spreadsheetml/2006/main" count="51" uniqueCount="24">
  <si>
    <t>Municipio: 037 Huaniqueo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</si>
  <si>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</si>
  <si>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</si>
  <si>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</si>
  <si>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</si>
  <si>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</si>
  <si>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</si>
  <si>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</si>
  <si>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</si>
  <si>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</si>
  <si>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</si>
  <si>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</si>
  <si>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</si>
  <si>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</si>
  <si>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</si>
  <si>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</si>
  <si>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</si>
  <si>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HUANIQUEO</t>
  </si>
  <si>
    <t>BÁSICA</t>
  </si>
  <si>
    <t>CONTIGUA 1</t>
  </si>
  <si>
    <t>TOTAL</t>
  </si>
  <si>
    <t>CI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</si>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</sst>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sz val="8"/>
      <color indexed="8"/>
      <name val="Calibri"/>
      <family val="2"/>
    </font>
    <font>
      <sz val="26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rgb="FFFFF3FF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8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10" fillId="4" borderId="8" xfId="1" applyFont="1" applyFill="1" applyBorder="1" applyAlignment="1">
      <alignment horizontal="center" vertical="top" wrapText="1"/>
    </xf>
    <xf numFmtId="0" fontId="9" fillId="5" borderId="8" xfId="1" applyFont="1" applyFill="1" applyBorder="1" applyAlignment="1">
      <alignment horizontal="center" vertical="top" wrapText="1"/>
    </xf>
    <xf numFmtId="0" fontId="10" fillId="5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1" fillId="0" borderId="9" xfId="1" applyNumberFormat="1" applyFont="1" applyFill="1" applyBorder="1" applyAlignment="1">
      <alignment horizontal="center" wrapText="1"/>
    </xf>
    <xf numFmtId="0" fontId="11" fillId="0" borderId="10" xfId="2" applyFont="1" applyFill="1" applyBorder="1" applyAlignment="1">
      <alignment wrapText="1"/>
    </xf>
    <xf numFmtId="165" fontId="11" fillId="0" borderId="10" xfId="2" applyNumberFormat="1" applyFont="1" applyFill="1" applyBorder="1" applyAlignment="1">
      <alignment horizontal="center" wrapText="1"/>
    </xf>
    <xf numFmtId="0" fontId="11" fillId="0" borderId="9" xfId="1" applyFont="1" applyFill="1" applyBorder="1" applyAlignment="1" applyProtection="1">
      <alignment wrapText="1"/>
      <protection locked="0"/>
    </xf>
    <xf numFmtId="0" fontId="11" fillId="0" borderId="11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</xf>
    <xf numFmtId="0" fontId="11" fillId="0" borderId="14" xfId="1" applyFont="1" applyFill="1" applyBorder="1" applyAlignment="1" applyProtection="1">
      <alignment wrapText="1"/>
    </xf>
    <xf numFmtId="0" fontId="11" fillId="0" borderId="15" xfId="1" applyFont="1" applyFill="1" applyBorder="1" applyAlignment="1" applyProtection="1">
      <alignment wrapText="1"/>
      <protection locked="0"/>
    </xf>
    <xf numFmtId="0" fontId="11" fillId="0" borderId="13" xfId="1" applyFont="1" applyFill="1" applyBorder="1" applyAlignment="1" applyProtection="1">
      <alignment wrapText="1"/>
    </xf>
    <xf numFmtId="0" fontId="11" fillId="0" borderId="16" xfId="1" applyFont="1" applyFill="1" applyBorder="1" applyAlignment="1" applyProtection="1">
      <alignment wrapText="1"/>
    </xf>
    <xf numFmtId="0" fontId="11" fillId="0" borderId="12" xfId="1" applyFont="1" applyFill="1" applyBorder="1" applyAlignment="1" applyProtection="1">
      <alignment wrapText="1"/>
    </xf>
    <xf numFmtId="166" fontId="11" fillId="6" borderId="17" xfId="1" applyNumberFormat="1" applyFont="1" applyFill="1" applyBorder="1" applyAlignment="1">
      <alignment horizontal="center" wrapText="1"/>
    </xf>
    <xf numFmtId="0" fontId="11" fillId="6" borderId="17" xfId="1" applyFont="1" applyFill="1" applyBorder="1" applyAlignment="1" applyProtection="1">
      <alignment wrapText="1"/>
      <protection locked="0"/>
    </xf>
    <xf numFmtId="0" fontId="11" fillId="6" borderId="10" xfId="1" applyFont="1" applyFill="1" applyBorder="1" applyAlignment="1" applyProtection="1">
      <alignment wrapText="1"/>
      <protection locked="0"/>
    </xf>
    <xf numFmtId="0" fontId="11" fillId="6" borderId="1" xfId="1" applyFont="1" applyFill="1" applyBorder="1" applyAlignment="1" applyProtection="1">
      <alignment wrapText="1"/>
    </xf>
    <xf numFmtId="0" fontId="11" fillId="6" borderId="18" xfId="1" applyFont="1" applyFill="1" applyBorder="1" applyAlignment="1" applyProtection="1">
      <alignment wrapText="1"/>
    </xf>
    <xf numFmtId="0" fontId="11" fillId="6" borderId="19" xfId="1" applyFont="1" applyFill="1" applyBorder="1" applyAlignment="1" applyProtection="1">
      <alignment wrapText="1"/>
      <protection locked="0"/>
    </xf>
    <xf numFmtId="0" fontId="11" fillId="6" borderId="20" xfId="1" applyFont="1" applyFill="1" applyBorder="1" applyAlignment="1" applyProtection="1">
      <alignment wrapText="1"/>
    </xf>
    <xf numFmtId="0" fontId="11" fillId="6" borderId="21" xfId="1" applyFont="1" applyFill="1" applyBorder="1" applyAlignment="1" applyProtection="1">
      <alignment wrapText="1"/>
    </xf>
    <xf numFmtId="0" fontId="11" fillId="6" borderId="22" xfId="1" applyFont="1" applyFill="1" applyBorder="1" applyAlignment="1" applyProtection="1">
      <alignment wrapText="1"/>
    </xf>
    <xf numFmtId="166" fontId="11" fillId="0" borderId="23" xfId="1" applyNumberFormat="1" applyFont="1" applyFill="1" applyBorder="1" applyAlignment="1">
      <alignment horizontal="center" wrapText="1"/>
    </xf>
    <xf numFmtId="0" fontId="11" fillId="0" borderId="23" xfId="1" applyFont="1" applyFill="1" applyBorder="1" applyAlignment="1" applyProtection="1">
      <alignment wrapText="1"/>
      <protection locked="0"/>
    </xf>
    <xf numFmtId="0" fontId="11" fillId="0" borderId="1" xfId="1" applyFont="1" applyFill="1" applyBorder="1" applyAlignment="1" applyProtection="1">
      <alignment wrapText="1"/>
      <protection locked="0"/>
    </xf>
    <xf numFmtId="0" fontId="11" fillId="0" borderId="22" xfId="1" applyFont="1" applyFill="1" applyBorder="1" applyAlignment="1" applyProtection="1">
      <alignment wrapText="1"/>
    </xf>
    <xf numFmtId="0" fontId="11" fillId="0" borderId="24" xfId="1" applyFont="1" applyFill="1" applyBorder="1" applyAlignment="1" applyProtection="1">
      <alignment wrapText="1"/>
      <protection locked="0"/>
    </xf>
    <xf numFmtId="0" fontId="11" fillId="0" borderId="25" xfId="1" applyFont="1" applyFill="1" applyBorder="1" applyAlignment="1" applyProtection="1">
      <alignment wrapText="1"/>
    </xf>
    <xf numFmtId="0" fontId="11" fillId="0" borderId="21" xfId="1" applyFont="1" applyFill="1" applyBorder="1" applyAlignment="1" applyProtection="1">
      <alignment wrapText="1"/>
    </xf>
    <xf numFmtId="0" fontId="11" fillId="6" borderId="10" xfId="1" applyFont="1" applyFill="1" applyBorder="1" applyAlignment="1" applyProtection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1" fillId="6" borderId="23" xfId="1" applyNumberFormat="1" applyFont="1" applyFill="1" applyBorder="1" applyAlignment="1">
      <alignment horizontal="center" wrapText="1"/>
    </xf>
    <xf numFmtId="166" fontId="11" fillId="0" borderId="0" xfId="1" applyNumberFormat="1" applyFont="1" applyFill="1" applyBorder="1" applyAlignment="1">
      <alignment horizontal="center" wrapText="1"/>
    </xf>
    <xf numFmtId="165" fontId="11" fillId="0" borderId="0" xfId="1" applyNumberFormat="1" applyFont="1" applyFill="1" applyBorder="1" applyAlignment="1">
      <alignment horizontal="left" wrapText="1"/>
    </xf>
    <xf numFmtId="165" fontId="11" fillId="0" borderId="0" xfId="1" applyNumberFormat="1" applyFont="1" applyFill="1" applyBorder="1" applyAlignment="1">
      <alignment horizontal="center" wrapText="1"/>
    </xf>
    <xf numFmtId="0" fontId="11" fillId="0" borderId="0" xfId="1" applyFont="1" applyFill="1" applyBorder="1" applyAlignment="1">
      <alignment horizontal="left" wrapText="1"/>
    </xf>
    <xf numFmtId="0" fontId="11" fillId="0" borderId="0" xfId="1" applyFont="1" applyFill="1" applyBorder="1" applyAlignment="1">
      <alignment horizontal="right" wrapText="1"/>
    </xf>
    <xf numFmtId="0" fontId="11" fillId="0" borderId="0" xfId="1" applyFont="1" applyFill="1" applyBorder="1" applyAlignment="1" applyProtection="1">
      <alignment wrapText="1"/>
      <protection locked="0"/>
    </xf>
    <xf numFmtId="0" fontId="11" fillId="0" borderId="0" xfId="1" applyFont="1" applyFill="1" applyBorder="1" applyAlignment="1">
      <alignment wrapText="1"/>
    </xf>
    <xf numFmtId="166" fontId="11" fillId="7" borderId="0" xfId="1" applyNumberFormat="1" applyFont="1" applyFill="1" applyBorder="1" applyAlignment="1">
      <alignment horizontal="center" wrapText="1"/>
    </xf>
    <xf numFmtId="165" fontId="11" fillId="7" borderId="0" xfId="1" applyNumberFormat="1" applyFont="1" applyFill="1" applyBorder="1" applyAlignment="1">
      <alignment horizontal="left" wrapText="1"/>
    </xf>
    <xf numFmtId="165" fontId="11" fillId="7" borderId="0" xfId="1" applyNumberFormat="1" applyFont="1" applyFill="1" applyBorder="1" applyAlignment="1">
      <alignment horizontal="center" wrapText="1"/>
    </xf>
    <xf numFmtId="0" fontId="11" fillId="7" borderId="0" xfId="1" applyFont="1" applyFill="1" applyBorder="1" applyAlignment="1">
      <alignment horizontal="left" wrapText="1"/>
    </xf>
    <xf numFmtId="0" fontId="11" fillId="7" borderId="0" xfId="1" applyFont="1" applyFill="1" applyBorder="1" applyAlignment="1">
      <alignment horizontal="right" wrapText="1"/>
    </xf>
    <xf numFmtId="0" fontId="11" fillId="7" borderId="0" xfId="1" applyFont="1" applyFill="1" applyBorder="1" applyAlignment="1" applyProtection="1">
      <alignment wrapText="1"/>
      <protection locked="0"/>
    </xf>
    <xf numFmtId="0" fontId="11" fillId="7" borderId="0" xfId="1" applyFont="1" applyFill="1" applyBorder="1" applyAlignment="1">
      <alignment wrapText="1"/>
    </xf>
    <xf numFmtId="0" fontId="9" fillId="8" borderId="26" xfId="1" applyFont="1" applyFill="1" applyBorder="1" applyAlignment="1" applyProtection="1">
      <alignment horizontal="center" vertical="center" wrapText="1"/>
    </xf>
    <xf numFmtId="0" fontId="9" fillId="8" borderId="26" xfId="1" applyFont="1" applyFill="1" applyBorder="1" applyAlignment="1" applyProtection="1">
      <alignment horizontal="left" vertical="center" wrapText="1"/>
    </xf>
    <xf numFmtId="3" fontId="9" fillId="8" borderId="26" xfId="1" applyNumberFormat="1" applyFont="1" applyFill="1" applyBorder="1" applyAlignment="1" applyProtection="1">
      <alignment horizontal="right" vertical="center" wrapText="1"/>
    </xf>
    <xf numFmtId="0" fontId="11" fillId="0" borderId="14" xfId="1" applyFont="1" applyFill="1" applyBorder="1" applyAlignment="1" applyProtection="1">
      <alignment wrapText="1"/>
      <protection locked="0"/>
    </xf>
    <xf numFmtId="0" fontId="11" fillId="6" borderId="27" xfId="1" applyFont="1" applyFill="1" applyBorder="1" applyAlignment="1" applyProtection="1">
      <alignment wrapText="1"/>
      <protection locked="0"/>
    </xf>
    <xf numFmtId="0" fontId="11" fillId="0" borderId="28" xfId="1" applyFont="1" applyFill="1" applyBorder="1" applyAlignment="1" applyProtection="1">
      <alignment wrapText="1"/>
      <protection locked="0"/>
    </xf>
    <xf numFmtId="0" fontId="12" fillId="3" borderId="8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38100</xdr:colOff>
      <xdr:row>12</xdr:row>
      <xdr:rowOff>9525</xdr:rowOff>
    </xdr:from>
    <xdr:to>
      <xdr:col>13</xdr:col>
      <xdr:colOff>542925</xdr:colOff>
      <xdr:row>12</xdr:row>
      <xdr:rowOff>514350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5" y="2295525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5</xdr:col>
      <xdr:colOff>61875</xdr:colOff>
      <xdr:row>12</xdr:row>
      <xdr:rowOff>23775</xdr:rowOff>
    </xdr:from>
    <xdr:to>
      <xdr:col>5</xdr:col>
      <xdr:colOff>538125</xdr:colOff>
      <xdr:row>12</xdr:row>
      <xdr:rowOff>500025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3200" y="23097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200025</xdr:colOff>
      <xdr:row>3</xdr:row>
      <xdr:rowOff>105251</xdr:rowOff>
    </xdr:to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23</xdr:col>
      <xdr:colOff>581025</xdr:colOff>
      <xdr:row>0</xdr:row>
      <xdr:rowOff>0</xdr:rowOff>
    </xdr:from>
    <xdr:to>
      <xdr:col>25</xdr:col>
      <xdr:colOff>626185</xdr:colOff>
      <xdr:row>3</xdr:row>
      <xdr:rowOff>104551</xdr:rowOff>
    </xdr:to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0"/>
          <a:ext cx="1340560" cy="6760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38100</xdr:colOff>
      <xdr:row>12</xdr:row>
      <xdr:rowOff>19050</xdr:rowOff>
    </xdr:from>
    <xdr:to>
      <xdr:col>12</xdr:col>
      <xdr:colOff>533400</xdr:colOff>
      <xdr:row>12</xdr:row>
      <xdr:rowOff>514350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230505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14</xdr:col>
      <xdr:colOff>95250</xdr:colOff>
      <xdr:row>12</xdr:row>
      <xdr:rowOff>28575</xdr:rowOff>
    </xdr:from>
    <xdr:to>
      <xdr:col>14</xdr:col>
      <xdr:colOff>545250</xdr:colOff>
      <xdr:row>12</xdr:row>
      <xdr:rowOff>478575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314575"/>
          <a:ext cx="450000" cy="45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66600</xdr:colOff>
      <xdr:row>12</xdr:row>
      <xdr:rowOff>28500</xdr:rowOff>
    </xdr:from>
    <xdr:to>
      <xdr:col>10</xdr:col>
      <xdr:colOff>523875</xdr:colOff>
      <xdr:row>12</xdr:row>
      <xdr:rowOff>485775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050" y="2314500"/>
          <a:ext cx="457275" cy="457275"/>
        </a:xfrm>
        <a:prstGeom prst="rect">
          <a:avLst/>
        </a:prstGeom>
      </xdr:spPr>
    </xdr:pic>
    <xdr:clientData/>
  </xdr:twoCellAnchor>
  <xdr:twoCellAnchor editAs="oneCell">
    <xdr:from>
      <xdr:col>7</xdr:col>
      <xdr:colOff>61800</xdr:colOff>
      <xdr:row>12</xdr:row>
      <xdr:rowOff>23700</xdr:rowOff>
    </xdr:from>
    <xdr:to>
      <xdr:col>7</xdr:col>
      <xdr:colOff>538050</xdr:colOff>
      <xdr:row>12</xdr:row>
      <xdr:rowOff>499950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05175" y="23097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6</xdr:col>
      <xdr:colOff>59400</xdr:colOff>
      <xdr:row>12</xdr:row>
      <xdr:rowOff>30825</xdr:rowOff>
    </xdr:from>
    <xdr:to>
      <xdr:col>6</xdr:col>
      <xdr:colOff>516600</xdr:colOff>
      <xdr:row>12</xdr:row>
      <xdr:rowOff>488025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1750" y="231682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12</xdr:row>
      <xdr:rowOff>24982</xdr:rowOff>
    </xdr:from>
    <xdr:to>
      <xdr:col>8</xdr:col>
      <xdr:colOff>523725</xdr:colOff>
      <xdr:row>12</xdr:row>
      <xdr:rowOff>482449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0125" y="2310982"/>
          <a:ext cx="438000" cy="457467"/>
        </a:xfrm>
        <a:prstGeom prst="rect">
          <a:avLst/>
        </a:prstGeom>
      </xdr:spPr>
    </xdr:pic>
    <xdr:clientData/>
  </xdr:twoCellAnchor>
  <xdr:twoCellAnchor editAs="oneCell">
    <xdr:from>
      <xdr:col>9</xdr:col>
      <xdr:colOff>64125</xdr:colOff>
      <xdr:row>12</xdr:row>
      <xdr:rowOff>16500</xdr:rowOff>
    </xdr:from>
    <xdr:to>
      <xdr:col>9</xdr:col>
      <xdr:colOff>540375</xdr:colOff>
      <xdr:row>12</xdr:row>
      <xdr:rowOff>492750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9550" y="23025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552449</xdr:colOff>
      <xdr:row>11</xdr:row>
      <xdr:rowOff>142874</xdr:rowOff>
    </xdr:from>
    <xdr:to>
      <xdr:col>11</xdr:col>
      <xdr:colOff>571499</xdr:colOff>
      <xdr:row>12</xdr:row>
      <xdr:rowOff>552449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899" y="2238374"/>
          <a:ext cx="600075" cy="600075"/>
        </a:xfrm>
        <a:prstGeom prst="rect">
          <a:avLst/>
        </a:prstGeom>
      </xdr:spPr>
    </xdr:pic>
    <xdr:clientData/>
  </xdr:twoCellAnchor>
  <xdr:twoCellAnchor editAs="oneCell">
    <xdr:from>
      <xdr:col>16</xdr:col>
      <xdr:colOff>30825</xdr:colOff>
      <xdr:row>12</xdr:row>
      <xdr:rowOff>11774</xdr:rowOff>
    </xdr:from>
    <xdr:to>
      <xdr:col>16</xdr:col>
      <xdr:colOff>488025</xdr:colOff>
      <xdr:row>12</xdr:row>
      <xdr:rowOff>495299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2400" y="2297774"/>
          <a:ext cx="457200" cy="48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492750</xdr:colOff>
      <xdr:row>12</xdr:row>
      <xdr:rowOff>6975</xdr:rowOff>
    </xdr:from>
    <xdr:to>
      <xdr:col>16</xdr:col>
      <xdr:colOff>969000</xdr:colOff>
      <xdr:row>12</xdr:row>
      <xdr:rowOff>483225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4325" y="22929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23700</xdr:colOff>
      <xdr:row>12</xdr:row>
      <xdr:rowOff>42750</xdr:rowOff>
    </xdr:from>
    <xdr:to>
      <xdr:col>19</xdr:col>
      <xdr:colOff>499950</xdr:colOff>
      <xdr:row>12</xdr:row>
      <xdr:rowOff>519000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7500" y="23287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19</xdr:col>
      <xdr:colOff>495300</xdr:colOff>
      <xdr:row>12</xdr:row>
      <xdr:rowOff>38100</xdr:rowOff>
    </xdr:from>
    <xdr:to>
      <xdr:col>19</xdr:col>
      <xdr:colOff>948656</xdr:colOff>
      <xdr:row>12</xdr:row>
      <xdr:rowOff>511605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2324100"/>
          <a:ext cx="453356" cy="473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abSelected="1" workbookViewId="0">
      <pane xSplit="5" ySplit="13" topLeftCell="L14" activePane="bottomRight" state="frozen"/>
      <selection pane="topRight" activeCell="F1" sqref="F1"/>
      <selection pane="bottomLeft" activeCell="A13" sqref="A13"/>
      <selection pane="bottomRight" activeCell="AB27" sqref="AB27"/>
    </sheetView>
  </sheetViews>
  <sheetFormatPr baseColWidth="10" defaultRowHeight="15" customHeight="1" x14ac:dyDescent="0.25"/>
  <cols>
    <col min="1" max="1" width="5.140625" bestFit="1" customWidth="1"/>
    <col min="2" max="2" width="10.140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6" width="8.7109375" customWidth="1"/>
    <col min="17" max="17" width="14.7109375" bestFit="1" customWidth="1"/>
    <col min="18" max="19" width="11.85546875" customWidth="1"/>
    <col min="20" max="20" width="14.85546875" customWidth="1"/>
    <col min="21" max="21" width="11.7109375" bestFit="1" customWidth="1"/>
    <col min="22" max="22" width="11.85546875" bestFit="1" customWidth="1"/>
    <col min="23" max="26" width="9.7109375" customWidth="1"/>
    <col min="27" max="27" width="11.42578125" hidden="1" customWidth="1"/>
  </cols>
  <sheetData>
    <row r="1" spans="1:27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7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7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7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7" ht="15" customHeight="1" x14ac:dyDescent="0.25">
      <c r="B5" s="1"/>
      <c r="C5" s="1"/>
      <c r="D5" s="1"/>
      <c r="E5" s="2"/>
      <c r="F5" s="69" t="s">
        <v>22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7" ht="15" customHeight="1" x14ac:dyDescent="0.25">
      <c r="B6" s="1"/>
      <c r="C6" s="1"/>
      <c r="D6" s="1"/>
      <c r="E6" s="2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7" ht="15" customHeight="1" x14ac:dyDescent="0.3">
      <c r="A7" s="70"/>
      <c r="B7" s="70"/>
      <c r="C7" s="70"/>
      <c r="D7" s="70"/>
      <c r="E7" s="2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7" ht="15" customHeight="1" x14ac:dyDescent="0.3">
      <c r="A8" s="70" t="s">
        <v>0</v>
      </c>
      <c r="B8" s="70"/>
      <c r="C8" s="70"/>
      <c r="D8" s="70"/>
      <c r="F8" s="71" t="s">
        <v>1</v>
      </c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7" ht="15" customHeight="1" x14ac:dyDescent="0.3">
      <c r="A9" s="3" t="str">
        <f>CONCATENATE("Casillas computadas: ",AA16," de ",AA15)</f>
        <v>Casillas computadas: 14 de 14</v>
      </c>
      <c r="B9" s="4"/>
      <c r="C9" s="4"/>
      <c r="D9" s="4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7" ht="15" customHeight="1" x14ac:dyDescent="0.3">
      <c r="A10" s="5" t="str">
        <f>CONCATENATE("Porcentaje de avance de captura: ",AA18,"%")</f>
        <v>Porcentaje de avance de captura: 100.00%</v>
      </c>
      <c r="B10" s="6"/>
      <c r="C10" s="6"/>
      <c r="D10" s="7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7" ht="15" customHeight="1" thickBot="1" x14ac:dyDescent="0.3">
      <c r="F11" s="2"/>
      <c r="G11" s="2"/>
      <c r="H11" s="2"/>
      <c r="I11" s="2"/>
      <c r="J11" s="2"/>
      <c r="K11" s="2"/>
    </row>
    <row r="12" spans="1:27" ht="15" customHeight="1" thickBot="1" x14ac:dyDescent="0.3">
      <c r="A12" s="72" t="s">
        <v>2</v>
      </c>
      <c r="B12" s="73"/>
      <c r="C12" s="73"/>
      <c r="D12" s="73"/>
      <c r="E12" s="74"/>
      <c r="F12" s="76" t="s">
        <v>3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5" t="s">
        <v>4</v>
      </c>
      <c r="R12" s="75"/>
      <c r="S12" s="75"/>
      <c r="T12" s="76" t="s">
        <v>5</v>
      </c>
      <c r="U12" s="77"/>
      <c r="V12" s="78"/>
      <c r="W12" s="79" t="s">
        <v>6</v>
      </c>
      <c r="X12" s="75"/>
      <c r="Y12" s="75"/>
      <c r="Z12" s="80"/>
    </row>
    <row r="13" spans="1:27" s="15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68" t="s">
        <v>21</v>
      </c>
      <c r="Q13" s="11"/>
      <c r="R13" s="12" t="s">
        <v>12</v>
      </c>
      <c r="S13" s="12" t="s">
        <v>13</v>
      </c>
      <c r="T13" s="13"/>
      <c r="U13" s="14" t="s">
        <v>12</v>
      </c>
      <c r="V13" s="14" t="s">
        <v>13</v>
      </c>
      <c r="W13" s="11" t="s">
        <v>14</v>
      </c>
      <c r="X13" s="11" t="s">
        <v>15</v>
      </c>
      <c r="Y13" s="12" t="s">
        <v>16</v>
      </c>
      <c r="Z13" s="11" t="s">
        <v>23</v>
      </c>
    </row>
    <row r="14" spans="1:27" ht="15" customHeight="1" x14ac:dyDescent="0.25">
      <c r="A14" s="16">
        <v>1</v>
      </c>
      <c r="B14" s="17" t="s">
        <v>17</v>
      </c>
      <c r="C14" s="18">
        <v>590</v>
      </c>
      <c r="D14" s="17" t="s">
        <v>18</v>
      </c>
      <c r="E14" s="2">
        <v>598</v>
      </c>
      <c r="F14" s="19">
        <v>49</v>
      </c>
      <c r="G14" s="20">
        <v>44</v>
      </c>
      <c r="H14" s="20">
        <v>99</v>
      </c>
      <c r="I14" s="20">
        <v>0</v>
      </c>
      <c r="J14" s="20">
        <v>9</v>
      </c>
      <c r="K14" s="20">
        <v>0</v>
      </c>
      <c r="L14" s="20">
        <v>21</v>
      </c>
      <c r="M14" s="20">
        <v>1</v>
      </c>
      <c r="N14" s="20">
        <v>0</v>
      </c>
      <c r="O14" s="20">
        <v>0</v>
      </c>
      <c r="P14" s="65">
        <v>137</v>
      </c>
      <c r="Q14" s="21">
        <v>0</v>
      </c>
      <c r="R14" s="22">
        <v>53</v>
      </c>
      <c r="S14" s="23">
        <v>53</v>
      </c>
      <c r="T14" s="24">
        <v>1</v>
      </c>
      <c r="U14" s="25">
        <v>99</v>
      </c>
      <c r="V14" s="25">
        <v>100</v>
      </c>
      <c r="W14" s="19">
        <v>0</v>
      </c>
      <c r="X14" s="20">
        <v>21</v>
      </c>
      <c r="Y14" s="26">
        <v>361</v>
      </c>
      <c r="Z14" s="27">
        <v>382</v>
      </c>
      <c r="AA14">
        <f>COUNTIF(Z14:Z27,0)</f>
        <v>0</v>
      </c>
    </row>
    <row r="15" spans="1:27" ht="15" customHeight="1" x14ac:dyDescent="0.25">
      <c r="A15" s="28">
        <v>2</v>
      </c>
      <c r="B15" s="17" t="s">
        <v>17</v>
      </c>
      <c r="C15" s="18">
        <v>591</v>
      </c>
      <c r="D15" s="17" t="s">
        <v>18</v>
      </c>
      <c r="E15" s="2">
        <v>595</v>
      </c>
      <c r="F15" s="29">
        <v>26</v>
      </c>
      <c r="G15" s="30">
        <v>53</v>
      </c>
      <c r="H15" s="30">
        <v>123</v>
      </c>
      <c r="I15" s="30">
        <v>3</v>
      </c>
      <c r="J15" s="30">
        <v>5</v>
      </c>
      <c r="K15" s="30">
        <v>0</v>
      </c>
      <c r="L15" s="30">
        <v>5</v>
      </c>
      <c r="M15" s="30">
        <v>8</v>
      </c>
      <c r="N15" s="30">
        <v>0</v>
      </c>
      <c r="O15" s="30">
        <v>0</v>
      </c>
      <c r="P15" s="66">
        <v>119</v>
      </c>
      <c r="Q15" s="29">
        <v>0</v>
      </c>
      <c r="R15" s="31">
        <v>58</v>
      </c>
      <c r="S15" s="32">
        <v>58</v>
      </c>
      <c r="T15" s="33">
        <v>3</v>
      </c>
      <c r="U15" s="34">
        <v>126</v>
      </c>
      <c r="V15" s="34">
        <v>129</v>
      </c>
      <c r="W15" s="29">
        <v>1</v>
      </c>
      <c r="X15" s="30">
        <v>18</v>
      </c>
      <c r="Y15" s="35">
        <v>346</v>
      </c>
      <c r="Z15" s="36">
        <v>364</v>
      </c>
      <c r="AA15">
        <f>C31</f>
        <v>14</v>
      </c>
    </row>
    <row r="16" spans="1:27" ht="15" customHeight="1" x14ac:dyDescent="0.25">
      <c r="A16" s="37">
        <v>3</v>
      </c>
      <c r="B16" s="17" t="s">
        <v>17</v>
      </c>
      <c r="C16" s="18">
        <v>592</v>
      </c>
      <c r="D16" s="17" t="s">
        <v>18</v>
      </c>
      <c r="E16" s="2">
        <v>649</v>
      </c>
      <c r="F16" s="38">
        <v>31</v>
      </c>
      <c r="G16" s="39">
        <v>44</v>
      </c>
      <c r="H16" s="39">
        <v>144</v>
      </c>
      <c r="I16" s="39">
        <v>3</v>
      </c>
      <c r="J16" s="39">
        <v>2</v>
      </c>
      <c r="K16" s="39">
        <v>0</v>
      </c>
      <c r="L16" s="39">
        <v>7</v>
      </c>
      <c r="M16" s="39">
        <v>7</v>
      </c>
      <c r="N16" s="39">
        <v>0</v>
      </c>
      <c r="O16" s="39">
        <v>0</v>
      </c>
      <c r="P16" s="67">
        <v>138</v>
      </c>
      <c r="Q16" s="38">
        <v>0</v>
      </c>
      <c r="R16" s="22">
        <v>48</v>
      </c>
      <c r="S16" s="40">
        <v>48</v>
      </c>
      <c r="T16" s="41">
        <v>0</v>
      </c>
      <c r="U16" s="42">
        <v>148</v>
      </c>
      <c r="V16" s="42">
        <v>148</v>
      </c>
      <c r="W16" s="38">
        <v>0</v>
      </c>
      <c r="X16" s="39">
        <v>12</v>
      </c>
      <c r="Y16" s="43">
        <f t="shared" ref="Y16:Y23" si="0">SUM(F16:P16)</f>
        <v>376</v>
      </c>
      <c r="Z16" s="40">
        <v>388</v>
      </c>
      <c r="AA16">
        <f>AA15-AA14</f>
        <v>14</v>
      </c>
    </row>
    <row r="17" spans="1:27" ht="15" customHeight="1" x14ac:dyDescent="0.25">
      <c r="A17" s="28">
        <v>4</v>
      </c>
      <c r="B17" s="17" t="s">
        <v>17</v>
      </c>
      <c r="C17" s="18">
        <v>592</v>
      </c>
      <c r="D17" s="17" t="s">
        <v>19</v>
      </c>
      <c r="E17" s="2">
        <v>648</v>
      </c>
      <c r="F17" s="29">
        <v>41</v>
      </c>
      <c r="G17" s="30">
        <v>18</v>
      </c>
      <c r="H17" s="30">
        <v>128</v>
      </c>
      <c r="I17" s="30">
        <v>1</v>
      </c>
      <c r="J17" s="30">
        <v>0</v>
      </c>
      <c r="K17" s="30">
        <v>0</v>
      </c>
      <c r="L17" s="30">
        <v>4</v>
      </c>
      <c r="M17" s="30">
        <v>9</v>
      </c>
      <c r="N17" s="30">
        <v>0</v>
      </c>
      <c r="O17" s="30">
        <v>0</v>
      </c>
      <c r="P17" s="66">
        <v>193</v>
      </c>
      <c r="Q17" s="29">
        <v>2</v>
      </c>
      <c r="R17" s="44">
        <v>18</v>
      </c>
      <c r="S17" s="32">
        <v>20</v>
      </c>
      <c r="T17" s="33">
        <v>1</v>
      </c>
      <c r="U17" s="34">
        <v>129</v>
      </c>
      <c r="V17" s="34">
        <v>130</v>
      </c>
      <c r="W17" s="29">
        <v>0</v>
      </c>
      <c r="X17" s="30">
        <v>13</v>
      </c>
      <c r="Y17" s="35">
        <v>397</v>
      </c>
      <c r="Z17" s="36">
        <v>410</v>
      </c>
      <c r="AA17" s="45">
        <f>AA16*100/AA15</f>
        <v>100</v>
      </c>
    </row>
    <row r="18" spans="1:27" ht="15" customHeight="1" x14ac:dyDescent="0.25">
      <c r="A18" s="37">
        <v>5</v>
      </c>
      <c r="B18" s="17" t="s">
        <v>17</v>
      </c>
      <c r="C18" s="18">
        <v>593</v>
      </c>
      <c r="D18" s="17" t="s">
        <v>18</v>
      </c>
      <c r="E18" s="2">
        <v>502</v>
      </c>
      <c r="F18" s="38">
        <v>22</v>
      </c>
      <c r="G18" s="39">
        <v>39</v>
      </c>
      <c r="H18" s="39">
        <v>90</v>
      </c>
      <c r="I18" s="39">
        <v>1</v>
      </c>
      <c r="J18" s="39">
        <v>3</v>
      </c>
      <c r="K18" s="39">
        <v>0</v>
      </c>
      <c r="L18" s="39">
        <v>8</v>
      </c>
      <c r="M18" s="39">
        <v>6</v>
      </c>
      <c r="N18" s="39">
        <v>0</v>
      </c>
      <c r="O18" s="39">
        <v>0</v>
      </c>
      <c r="P18" s="67">
        <v>81</v>
      </c>
      <c r="Q18" s="38">
        <v>2</v>
      </c>
      <c r="R18" s="22">
        <v>42</v>
      </c>
      <c r="S18" s="40">
        <v>44</v>
      </c>
      <c r="T18" s="41">
        <v>1</v>
      </c>
      <c r="U18" s="42">
        <v>91</v>
      </c>
      <c r="V18" s="42">
        <v>92</v>
      </c>
      <c r="W18" s="38">
        <v>0</v>
      </c>
      <c r="X18" s="39">
        <v>16</v>
      </c>
      <c r="Y18" s="43">
        <v>253</v>
      </c>
      <c r="Z18" s="40">
        <v>269</v>
      </c>
      <c r="AA18" s="46" t="str">
        <f>TEXT(AA17,"0.00")</f>
        <v>100.00</v>
      </c>
    </row>
    <row r="19" spans="1:27" ht="15" customHeight="1" x14ac:dyDescent="0.25">
      <c r="A19" s="28">
        <v>6</v>
      </c>
      <c r="B19" s="17" t="s">
        <v>17</v>
      </c>
      <c r="C19" s="18">
        <v>593</v>
      </c>
      <c r="D19" s="17" t="s">
        <v>19</v>
      </c>
      <c r="E19" s="2">
        <v>501</v>
      </c>
      <c r="F19" s="29">
        <v>23</v>
      </c>
      <c r="G19" s="30">
        <v>35</v>
      </c>
      <c r="H19" s="30">
        <v>100</v>
      </c>
      <c r="I19" s="30">
        <v>0</v>
      </c>
      <c r="J19" s="30">
        <v>1</v>
      </c>
      <c r="K19" s="30">
        <v>0</v>
      </c>
      <c r="L19" s="30">
        <v>9</v>
      </c>
      <c r="M19" s="30">
        <v>4</v>
      </c>
      <c r="N19" s="30">
        <v>0</v>
      </c>
      <c r="O19" s="30">
        <v>0</v>
      </c>
      <c r="P19" s="66">
        <v>114</v>
      </c>
      <c r="Q19" s="29">
        <v>0</v>
      </c>
      <c r="R19" s="44">
        <v>36</v>
      </c>
      <c r="S19" s="32">
        <v>36</v>
      </c>
      <c r="T19" s="33">
        <v>0</v>
      </c>
      <c r="U19" s="34">
        <v>100</v>
      </c>
      <c r="V19" s="34">
        <v>100</v>
      </c>
      <c r="W19" s="29">
        <v>0</v>
      </c>
      <c r="X19" s="30">
        <v>10</v>
      </c>
      <c r="Y19" s="35">
        <f t="shared" si="0"/>
        <v>286</v>
      </c>
      <c r="Z19" s="36">
        <v>296</v>
      </c>
    </row>
    <row r="20" spans="1:27" ht="15" customHeight="1" x14ac:dyDescent="0.25">
      <c r="A20" s="37">
        <v>7</v>
      </c>
      <c r="B20" s="17" t="s">
        <v>17</v>
      </c>
      <c r="C20" s="18">
        <v>594</v>
      </c>
      <c r="D20" s="17" t="s">
        <v>18</v>
      </c>
      <c r="E20" s="2">
        <v>488</v>
      </c>
      <c r="F20" s="38">
        <v>18</v>
      </c>
      <c r="G20" s="39">
        <v>8</v>
      </c>
      <c r="H20" s="39">
        <v>161</v>
      </c>
      <c r="I20" s="39">
        <v>1</v>
      </c>
      <c r="J20" s="39">
        <v>1</v>
      </c>
      <c r="K20" s="39">
        <v>0</v>
      </c>
      <c r="L20" s="39">
        <v>1</v>
      </c>
      <c r="M20" s="39">
        <v>24</v>
      </c>
      <c r="N20" s="39">
        <v>0</v>
      </c>
      <c r="O20" s="39">
        <v>0</v>
      </c>
      <c r="P20" s="67">
        <v>25</v>
      </c>
      <c r="Q20" s="38">
        <v>0</v>
      </c>
      <c r="R20" s="22">
        <v>9</v>
      </c>
      <c r="S20" s="40">
        <v>9</v>
      </c>
      <c r="T20" s="41">
        <v>1</v>
      </c>
      <c r="U20" s="42">
        <v>162</v>
      </c>
      <c r="V20" s="42">
        <v>163</v>
      </c>
      <c r="W20" s="38">
        <v>1</v>
      </c>
      <c r="X20" s="39">
        <v>9</v>
      </c>
      <c r="Y20" s="43">
        <v>241</v>
      </c>
      <c r="Z20" s="40">
        <v>250</v>
      </c>
    </row>
    <row r="21" spans="1:27" ht="15" customHeight="1" x14ac:dyDescent="0.25">
      <c r="A21" s="28">
        <v>8</v>
      </c>
      <c r="B21" s="17" t="s">
        <v>17</v>
      </c>
      <c r="C21" s="18">
        <v>595</v>
      </c>
      <c r="D21" s="17" t="s">
        <v>18</v>
      </c>
      <c r="E21" s="2">
        <v>388</v>
      </c>
      <c r="F21" s="29">
        <v>38</v>
      </c>
      <c r="G21" s="30">
        <v>3</v>
      </c>
      <c r="H21" s="30">
        <v>136</v>
      </c>
      <c r="I21" s="30">
        <v>0</v>
      </c>
      <c r="J21" s="30">
        <v>2</v>
      </c>
      <c r="K21" s="30">
        <v>0</v>
      </c>
      <c r="L21" s="30">
        <v>1</v>
      </c>
      <c r="M21" s="30">
        <v>5</v>
      </c>
      <c r="N21" s="30">
        <v>0</v>
      </c>
      <c r="O21" s="30">
        <v>0</v>
      </c>
      <c r="P21" s="66">
        <v>55</v>
      </c>
      <c r="Q21" s="29">
        <v>0</v>
      </c>
      <c r="R21" s="44">
        <v>5</v>
      </c>
      <c r="S21" s="32">
        <v>5</v>
      </c>
      <c r="T21" s="33">
        <v>0</v>
      </c>
      <c r="U21" s="34">
        <v>136</v>
      </c>
      <c r="V21" s="34">
        <v>136</v>
      </c>
      <c r="W21" s="29">
        <v>0</v>
      </c>
      <c r="X21" s="30">
        <v>4</v>
      </c>
      <c r="Y21" s="35">
        <f t="shared" si="0"/>
        <v>240</v>
      </c>
      <c r="Z21" s="36">
        <v>244</v>
      </c>
    </row>
    <row r="22" spans="1:27" ht="15" customHeight="1" x14ac:dyDescent="0.25">
      <c r="A22" s="37">
        <v>9</v>
      </c>
      <c r="B22" s="17" t="s">
        <v>17</v>
      </c>
      <c r="C22" s="18">
        <v>596</v>
      </c>
      <c r="D22" s="17" t="s">
        <v>18</v>
      </c>
      <c r="E22" s="2">
        <v>504</v>
      </c>
      <c r="F22" s="38">
        <v>20</v>
      </c>
      <c r="G22" s="39">
        <v>16</v>
      </c>
      <c r="H22" s="39">
        <v>183</v>
      </c>
      <c r="I22" s="39">
        <v>0</v>
      </c>
      <c r="J22" s="39">
        <v>2</v>
      </c>
      <c r="K22" s="39">
        <v>0</v>
      </c>
      <c r="L22" s="39">
        <v>3</v>
      </c>
      <c r="M22" s="39">
        <v>4</v>
      </c>
      <c r="N22" s="39">
        <v>0</v>
      </c>
      <c r="O22" s="39">
        <v>0</v>
      </c>
      <c r="P22" s="67">
        <v>46</v>
      </c>
      <c r="Q22" s="38">
        <v>0</v>
      </c>
      <c r="R22" s="22">
        <v>18</v>
      </c>
      <c r="S22" s="40">
        <v>18</v>
      </c>
      <c r="T22" s="41">
        <v>1</v>
      </c>
      <c r="U22" s="42">
        <v>183</v>
      </c>
      <c r="V22" s="42">
        <v>184</v>
      </c>
      <c r="W22" s="38">
        <v>0</v>
      </c>
      <c r="X22" s="39">
        <v>12</v>
      </c>
      <c r="Y22" s="43">
        <v>275</v>
      </c>
      <c r="Z22" s="40">
        <v>287</v>
      </c>
    </row>
    <row r="23" spans="1:27" ht="15" customHeight="1" x14ac:dyDescent="0.25">
      <c r="A23" s="28">
        <v>10</v>
      </c>
      <c r="B23" s="17" t="s">
        <v>17</v>
      </c>
      <c r="C23" s="18">
        <v>597</v>
      </c>
      <c r="D23" s="17" t="s">
        <v>18</v>
      </c>
      <c r="E23" s="2">
        <v>481</v>
      </c>
      <c r="F23" s="29">
        <v>17</v>
      </c>
      <c r="G23" s="30">
        <v>18</v>
      </c>
      <c r="H23" s="30">
        <v>165</v>
      </c>
      <c r="I23" s="30">
        <v>0</v>
      </c>
      <c r="J23" s="30">
        <v>1</v>
      </c>
      <c r="K23" s="30">
        <v>0</v>
      </c>
      <c r="L23" s="30">
        <v>2</v>
      </c>
      <c r="M23" s="30">
        <v>7</v>
      </c>
      <c r="N23" s="30">
        <v>0</v>
      </c>
      <c r="O23" s="30">
        <v>0</v>
      </c>
      <c r="P23" s="66">
        <v>83</v>
      </c>
      <c r="Q23" s="29">
        <v>0</v>
      </c>
      <c r="R23" s="44">
        <v>19</v>
      </c>
      <c r="S23" s="32">
        <v>19</v>
      </c>
      <c r="T23" s="33">
        <v>0</v>
      </c>
      <c r="U23" s="34">
        <v>165</v>
      </c>
      <c r="V23" s="34">
        <v>165</v>
      </c>
      <c r="W23" s="29">
        <v>0</v>
      </c>
      <c r="X23" s="30">
        <v>16</v>
      </c>
      <c r="Y23" s="35">
        <f t="shared" si="0"/>
        <v>293</v>
      </c>
      <c r="Z23" s="36">
        <v>309</v>
      </c>
    </row>
    <row r="24" spans="1:27" ht="15" customHeight="1" x14ac:dyDescent="0.25">
      <c r="A24" s="37">
        <v>11</v>
      </c>
      <c r="B24" s="17" t="s">
        <v>17</v>
      </c>
      <c r="C24" s="18">
        <v>598</v>
      </c>
      <c r="D24" s="17" t="s">
        <v>18</v>
      </c>
      <c r="E24" s="2">
        <v>501</v>
      </c>
      <c r="F24" s="38">
        <v>18</v>
      </c>
      <c r="G24" s="39">
        <v>59</v>
      </c>
      <c r="H24" s="39">
        <v>102</v>
      </c>
      <c r="I24" s="39">
        <v>2</v>
      </c>
      <c r="J24" s="39">
        <v>2</v>
      </c>
      <c r="K24" s="39">
        <v>0</v>
      </c>
      <c r="L24" s="39">
        <v>1</v>
      </c>
      <c r="M24" s="39">
        <v>7</v>
      </c>
      <c r="N24" s="39">
        <v>0</v>
      </c>
      <c r="O24" s="39">
        <v>0</v>
      </c>
      <c r="P24" s="67">
        <v>57</v>
      </c>
      <c r="Q24" s="38">
        <v>0</v>
      </c>
      <c r="R24" s="22">
        <v>61</v>
      </c>
      <c r="S24" s="40">
        <v>61</v>
      </c>
      <c r="T24" s="41">
        <v>3</v>
      </c>
      <c r="U24" s="42">
        <v>104</v>
      </c>
      <c r="V24" s="42">
        <v>107</v>
      </c>
      <c r="W24" s="38">
        <v>0</v>
      </c>
      <c r="X24" s="39">
        <v>4</v>
      </c>
      <c r="Y24" s="43">
        <v>251</v>
      </c>
      <c r="Z24" s="40">
        <v>255</v>
      </c>
    </row>
    <row r="25" spans="1:27" ht="15" customHeight="1" x14ac:dyDescent="0.25">
      <c r="A25" s="28">
        <v>12</v>
      </c>
      <c r="B25" s="17" t="s">
        <v>17</v>
      </c>
      <c r="C25" s="18">
        <v>598</v>
      </c>
      <c r="D25" s="17" t="s">
        <v>19</v>
      </c>
      <c r="E25" s="2">
        <v>501</v>
      </c>
      <c r="F25" s="29">
        <v>18</v>
      </c>
      <c r="G25" s="30">
        <v>51</v>
      </c>
      <c r="H25" s="30">
        <v>105</v>
      </c>
      <c r="I25" s="30">
        <v>0</v>
      </c>
      <c r="J25" s="30">
        <v>1</v>
      </c>
      <c r="K25" s="30">
        <v>0</v>
      </c>
      <c r="L25" s="30">
        <v>7</v>
      </c>
      <c r="M25" s="30">
        <v>8</v>
      </c>
      <c r="N25" s="30">
        <v>0</v>
      </c>
      <c r="O25" s="30">
        <v>0</v>
      </c>
      <c r="P25" s="66">
        <v>61</v>
      </c>
      <c r="Q25" s="29">
        <v>0</v>
      </c>
      <c r="R25" s="44">
        <v>52</v>
      </c>
      <c r="S25" s="32">
        <v>52</v>
      </c>
      <c r="T25" s="33">
        <v>2</v>
      </c>
      <c r="U25" s="34">
        <v>105</v>
      </c>
      <c r="V25" s="34">
        <v>107</v>
      </c>
      <c r="W25" s="29">
        <v>0</v>
      </c>
      <c r="X25" s="30">
        <v>9</v>
      </c>
      <c r="Y25" s="35">
        <v>253</v>
      </c>
      <c r="Z25" s="36">
        <v>262</v>
      </c>
    </row>
    <row r="26" spans="1:27" ht="15" customHeight="1" x14ac:dyDescent="0.25">
      <c r="A26" s="47">
        <v>13</v>
      </c>
      <c r="B26" s="17" t="s">
        <v>17</v>
      </c>
      <c r="C26" s="18">
        <v>599</v>
      </c>
      <c r="D26" s="17" t="s">
        <v>18</v>
      </c>
      <c r="E26" s="2">
        <v>681</v>
      </c>
      <c r="F26" s="38">
        <v>97</v>
      </c>
      <c r="G26" s="39">
        <v>8</v>
      </c>
      <c r="H26" s="39">
        <v>236</v>
      </c>
      <c r="I26" s="39">
        <v>3</v>
      </c>
      <c r="J26" s="39">
        <v>3</v>
      </c>
      <c r="K26" s="39">
        <v>0</v>
      </c>
      <c r="L26" s="39">
        <v>8</v>
      </c>
      <c r="M26" s="39">
        <v>17</v>
      </c>
      <c r="N26" s="39">
        <v>0</v>
      </c>
      <c r="O26" s="39">
        <v>0</v>
      </c>
      <c r="P26" s="67">
        <v>122</v>
      </c>
      <c r="Q26" s="38">
        <v>0</v>
      </c>
      <c r="R26" s="22">
        <v>11</v>
      </c>
      <c r="S26" s="40">
        <v>11</v>
      </c>
      <c r="T26" s="41">
        <v>5</v>
      </c>
      <c r="U26" s="42">
        <v>239</v>
      </c>
      <c r="V26" s="42">
        <v>244</v>
      </c>
      <c r="W26" s="38">
        <v>0</v>
      </c>
      <c r="X26" s="39">
        <v>18</v>
      </c>
      <c r="Y26" s="43">
        <v>499</v>
      </c>
      <c r="Z26" s="40">
        <v>517</v>
      </c>
    </row>
    <row r="27" spans="1:27" ht="15" customHeight="1" x14ac:dyDescent="0.25">
      <c r="A27" s="37">
        <v>14</v>
      </c>
      <c r="B27" s="17" t="s">
        <v>17</v>
      </c>
      <c r="C27" s="18">
        <v>600</v>
      </c>
      <c r="D27" s="17" t="s">
        <v>18</v>
      </c>
      <c r="E27" s="2">
        <v>690</v>
      </c>
      <c r="F27" s="29">
        <v>42</v>
      </c>
      <c r="G27" s="30">
        <v>33</v>
      </c>
      <c r="H27" s="30">
        <v>168</v>
      </c>
      <c r="I27" s="30">
        <v>2</v>
      </c>
      <c r="J27" s="30">
        <v>4</v>
      </c>
      <c r="K27" s="30">
        <v>0</v>
      </c>
      <c r="L27" s="30">
        <v>4</v>
      </c>
      <c r="M27" s="30">
        <v>13</v>
      </c>
      <c r="N27" s="30">
        <v>0</v>
      </c>
      <c r="O27" s="30">
        <v>0</v>
      </c>
      <c r="P27" s="66">
        <v>109</v>
      </c>
      <c r="Q27" s="29">
        <v>0</v>
      </c>
      <c r="R27" s="44">
        <v>37</v>
      </c>
      <c r="S27" s="32">
        <v>37</v>
      </c>
      <c r="T27" s="33">
        <v>1</v>
      </c>
      <c r="U27" s="34">
        <v>170</v>
      </c>
      <c r="V27" s="34">
        <v>171</v>
      </c>
      <c r="W27" s="29">
        <v>0</v>
      </c>
      <c r="X27" s="30">
        <v>31</v>
      </c>
      <c r="Y27" s="35">
        <v>376</v>
      </c>
      <c r="Z27" s="36">
        <v>407</v>
      </c>
    </row>
    <row r="28" spans="1:27" ht="5.0999999999999996" customHeight="1" x14ac:dyDescent="0.25">
      <c r="A28" s="48"/>
      <c r="B28" s="49"/>
      <c r="C28" s="50"/>
      <c r="D28" s="51"/>
      <c r="E28" s="52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4"/>
    </row>
    <row r="29" spans="1:27" ht="0.95" customHeight="1" x14ac:dyDescent="0.25">
      <c r="A29" s="55"/>
      <c r="B29" s="56"/>
      <c r="C29" s="57"/>
      <c r="D29" s="58"/>
      <c r="E29" s="59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1"/>
    </row>
    <row r="30" spans="1:27" ht="0.95" customHeight="1" x14ac:dyDescent="0.25">
      <c r="A30" s="48"/>
      <c r="B30" s="49"/>
      <c r="C30" s="50"/>
      <c r="D30" s="51"/>
      <c r="E30" s="52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/>
    </row>
    <row r="31" spans="1:27" ht="30" customHeight="1" x14ac:dyDescent="0.25">
      <c r="A31" s="62" t="s">
        <v>20</v>
      </c>
      <c r="B31" s="62"/>
      <c r="C31" s="62">
        <f>COUNTA(C14:C27)</f>
        <v>14</v>
      </c>
      <c r="D31" s="63"/>
      <c r="E31" s="64">
        <f t="shared" ref="E31:Z31" si="1">SUM(E14:E27)</f>
        <v>7727</v>
      </c>
      <c r="F31" s="64">
        <f t="shared" si="1"/>
        <v>460</v>
      </c>
      <c r="G31" s="64">
        <f t="shared" si="1"/>
        <v>429</v>
      </c>
      <c r="H31" s="64">
        <f t="shared" si="1"/>
        <v>1940</v>
      </c>
      <c r="I31" s="64">
        <f t="shared" si="1"/>
        <v>16</v>
      </c>
      <c r="J31" s="64">
        <f t="shared" si="1"/>
        <v>36</v>
      </c>
      <c r="K31" s="64">
        <f t="shared" si="1"/>
        <v>0</v>
      </c>
      <c r="L31" s="64">
        <f t="shared" si="1"/>
        <v>81</v>
      </c>
      <c r="M31" s="64">
        <f t="shared" si="1"/>
        <v>120</v>
      </c>
      <c r="N31" s="64">
        <f t="shared" si="1"/>
        <v>0</v>
      </c>
      <c r="O31" s="64">
        <f t="shared" si="1"/>
        <v>0</v>
      </c>
      <c r="P31" s="64">
        <f t="shared" si="1"/>
        <v>1340</v>
      </c>
      <c r="Q31" s="64">
        <f t="shared" si="1"/>
        <v>4</v>
      </c>
      <c r="R31" s="64">
        <f t="shared" si="1"/>
        <v>467</v>
      </c>
      <c r="S31" s="64">
        <f t="shared" si="1"/>
        <v>471</v>
      </c>
      <c r="T31" s="64">
        <f t="shared" si="1"/>
        <v>19</v>
      </c>
      <c r="U31" s="64">
        <f t="shared" si="1"/>
        <v>1957</v>
      </c>
      <c r="V31" s="64">
        <f t="shared" si="1"/>
        <v>1976</v>
      </c>
      <c r="W31" s="64">
        <f t="shared" si="1"/>
        <v>2</v>
      </c>
      <c r="X31" s="64">
        <f t="shared" si="1"/>
        <v>193</v>
      </c>
      <c r="Y31" s="64">
        <f t="shared" si="1"/>
        <v>4447</v>
      </c>
      <c r="Z31" s="64">
        <f t="shared" si="1"/>
        <v>4640</v>
      </c>
    </row>
  </sheetData>
  <mergeCells count="9">
    <mergeCell ref="F5:Z7"/>
    <mergeCell ref="A7:D7"/>
    <mergeCell ref="A8:D8"/>
    <mergeCell ref="F8:Z10"/>
    <mergeCell ref="A12:E12"/>
    <mergeCell ref="Q12:S12"/>
    <mergeCell ref="T12:V12"/>
    <mergeCell ref="W12:Z12"/>
    <mergeCell ref="F12:P12"/>
  </mergeCells>
  <printOptions horizontalCentered="1"/>
  <pageMargins left="0.31496062992125984" right="0.31496062992125984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M_07_037_HUANIQUEO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</dc:creator>
  <cp:lastModifiedBy>Chema</cp:lastModifiedBy>
  <dcterms:created xsi:type="dcterms:W3CDTF">2015-06-05T01:07:27Z</dcterms:created>
  <dcterms:modified xsi:type="dcterms:W3CDTF">2015-08-11T19:09:23Z</dcterms:modified>
</cp:coreProperties>
</file>