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40" i="1" l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S30" i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S40" i="1" l="1"/>
  <c r="T14" i="1"/>
  <c r="R40" i="1"/>
  <c r="T15" i="1"/>
  <c r="T27" i="1"/>
  <c r="T28" i="1" s="1"/>
  <c r="T29" i="1" s="1"/>
  <c r="T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T16" i="1" l="1"/>
  <c r="T17" i="1" l="1"/>
  <c r="T18" i="1" s="1"/>
  <c r="A10" i="1" s="1"/>
  <c r="A9" i="1"/>
</calcChain>
</file>

<file path=xl/sharedStrings.xml><?xml version="1.0" encoding="utf-8"?>
<sst xmlns="http://schemas.openxmlformats.org/spreadsheetml/2006/main" count="62" uniqueCount="19">
  <si>
    <t>Municipio: 044 Jimenez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</si>
  <si>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</si>
  <si>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</si>
  <si>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</si>
  <si>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</si>
  <si>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</si>
  <si>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</si>
  <si>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</si>
  <si>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</si>
  <si>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</si>
  <si>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</si>
  <si>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</si>
  <si>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</si>
  <si>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JIMENEZ</t>
  </si>
  <si>
    <t>BÁSICA</t>
  </si>
  <si>
    <t>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</si>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</sst>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 applyAlignment="1">
      <alignment horizontal="left" wrapText="1"/>
    </xf>
    <xf numFmtId="165" fontId="11" fillId="0" borderId="10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left" wrapText="1"/>
    </xf>
    <xf numFmtId="0" fontId="11" fillId="0" borderId="11" xfId="1" applyFont="1" applyFill="1" applyBorder="1" applyAlignment="1">
      <alignment horizontal="right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0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</xf>
    <xf numFmtId="0" fontId="11" fillId="0" borderId="11" xfId="1" applyFont="1" applyFill="1" applyBorder="1" applyAlignment="1" applyProtection="1">
      <alignment wrapText="1"/>
    </xf>
    <xf numFmtId="166" fontId="11" fillId="5" borderId="13" xfId="1" applyNumberFormat="1" applyFont="1" applyFill="1" applyBorder="1" applyAlignment="1">
      <alignment horizontal="center" wrapText="1"/>
    </xf>
    <xf numFmtId="165" fontId="11" fillId="5" borderId="1" xfId="1" applyNumberFormat="1" applyFont="1" applyFill="1" applyBorder="1" applyAlignment="1">
      <alignment horizontal="left" wrapText="1"/>
    </xf>
    <xf numFmtId="165" fontId="11" fillId="5" borderId="14" xfId="1" applyNumberFormat="1" applyFont="1" applyFill="1" applyBorder="1" applyAlignment="1">
      <alignment horizontal="center" wrapText="1"/>
    </xf>
    <xf numFmtId="0" fontId="11" fillId="5" borderId="14" xfId="1" applyFont="1" applyFill="1" applyBorder="1" applyAlignment="1">
      <alignment horizontal="left" wrapText="1"/>
    </xf>
    <xf numFmtId="0" fontId="11" fillId="5" borderId="15" xfId="1" applyFont="1" applyFill="1" applyBorder="1" applyAlignment="1">
      <alignment horizontal="right" wrapText="1"/>
    </xf>
    <xf numFmtId="0" fontId="11" fillId="5" borderId="13" xfId="1" applyFont="1" applyFill="1" applyBorder="1" applyAlignment="1" applyProtection="1">
      <alignment wrapText="1"/>
      <protection locked="0"/>
    </xf>
    <xf numFmtId="0" fontId="11" fillId="5" borderId="14" xfId="1" applyFont="1" applyFill="1" applyBorder="1" applyAlignment="1" applyProtection="1">
      <alignment wrapText="1"/>
      <protection locked="0"/>
    </xf>
    <xf numFmtId="0" fontId="11" fillId="5" borderId="15" xfId="1" applyFont="1" applyFill="1" applyBorder="1" applyAlignment="1" applyProtection="1">
      <alignment wrapText="1"/>
      <protection locked="0"/>
    </xf>
    <xf numFmtId="0" fontId="11" fillId="5" borderId="16" xfId="1" applyFont="1" applyFill="1" applyBorder="1" applyAlignment="1" applyProtection="1">
      <alignment wrapText="1"/>
    </xf>
    <xf numFmtId="0" fontId="11" fillId="5" borderId="17" xfId="1" applyFont="1" applyFill="1" applyBorder="1" applyAlignment="1" applyProtection="1">
      <alignment wrapText="1"/>
    </xf>
    <xf numFmtId="166" fontId="11" fillId="0" borderId="18" xfId="1" applyNumberFormat="1" applyFont="1" applyFill="1" applyBorder="1" applyAlignment="1">
      <alignment horizontal="center" wrapText="1"/>
    </xf>
    <xf numFmtId="165" fontId="11" fillId="0" borderId="14" xfId="1" applyNumberFormat="1" applyFont="1" applyFill="1" applyBorder="1" applyAlignment="1">
      <alignment horizontal="left" wrapText="1"/>
    </xf>
    <xf numFmtId="165" fontId="11" fillId="0" borderId="1" xfId="1" applyNumberFormat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left" wrapText="1"/>
    </xf>
    <xf numFmtId="0" fontId="11" fillId="0" borderId="17" xfId="1" applyFont="1" applyFill="1" applyBorder="1" applyAlignment="1">
      <alignment horizontal="right" wrapText="1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7" xfId="1" applyFont="1" applyFill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wrapText="1"/>
    </xf>
    <xf numFmtId="0" fontId="11" fillId="0" borderId="17" xfId="1" applyFont="1" applyFill="1" applyBorder="1" applyAlignment="1" applyProtection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left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left" wrapText="1"/>
    </xf>
    <xf numFmtId="0" fontId="11" fillId="6" borderId="0" xfId="1" applyFont="1" applyFill="1" applyBorder="1" applyAlignment="1">
      <alignment horizontal="right" wrapText="1"/>
    </xf>
    <xf numFmtId="0" fontId="11" fillId="6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>
      <alignment wrapText="1"/>
    </xf>
    <xf numFmtId="0" fontId="9" fillId="7" borderId="19" xfId="1" applyFont="1" applyFill="1" applyBorder="1" applyAlignment="1" applyProtection="1">
      <alignment horizontal="center" vertical="center" wrapText="1"/>
    </xf>
    <xf numFmtId="0" fontId="9" fillId="7" borderId="19" xfId="1" applyFont="1" applyFill="1" applyBorder="1" applyAlignment="1" applyProtection="1">
      <alignment horizontal="left" vertical="center" wrapText="1"/>
    </xf>
    <xf numFmtId="3" fontId="9" fillId="7" borderId="19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937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581025</xdr:colOff>
      <xdr:row>0</xdr:row>
      <xdr:rowOff>0</xdr:rowOff>
    </xdr:from>
    <xdr:ext cx="1340560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22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35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92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72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4" y="22383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7" workbookViewId="0">
      <pane xSplit="5" ySplit="7" topLeftCell="F14" activePane="bottomRight" state="frozen"/>
      <selection activeCell="A7" sqref="A7"/>
      <selection pane="topRight" activeCell="F7" sqref="F7"/>
      <selection pane="bottomLeft" activeCell="A14" sqref="A14"/>
      <selection pane="bottomRight" activeCell="U40" sqref="U40"/>
    </sheetView>
  </sheetViews>
  <sheetFormatPr baseColWidth="10" defaultRowHeight="15" x14ac:dyDescent="0.25"/>
  <cols>
    <col min="1" max="1" width="5.140625" bestFit="1" customWidth="1"/>
    <col min="2" max="2" width="8.28515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9" width="9.7109375" customWidth="1"/>
    <col min="20" max="20" width="11.42578125" hidden="1" customWidth="1"/>
  </cols>
  <sheetData>
    <row r="1" spans="1:20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0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0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0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0" ht="15" customHeight="1" x14ac:dyDescent="0.25">
      <c r="B5" s="1"/>
      <c r="C5" s="1"/>
      <c r="D5" s="1"/>
      <c r="E5" s="2"/>
      <c r="F5" s="63" t="s">
        <v>17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20" ht="15" customHeight="1" x14ac:dyDescent="0.25">
      <c r="B6" s="1"/>
      <c r="C6" s="1"/>
      <c r="D6" s="1"/>
      <c r="E6" s="2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20" ht="18.75" x14ac:dyDescent="0.3">
      <c r="A7" s="64"/>
      <c r="B7" s="64"/>
      <c r="C7" s="64"/>
      <c r="D7" s="64"/>
      <c r="E7" s="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20" ht="18.75" x14ac:dyDescent="0.3">
      <c r="A8" s="64" t="s">
        <v>0</v>
      </c>
      <c r="B8" s="64"/>
      <c r="C8" s="64"/>
      <c r="D8" s="64"/>
      <c r="F8" s="65" t="s">
        <v>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20" ht="18.75" x14ac:dyDescent="0.3">
      <c r="A9" s="3" t="str">
        <f>CONCATENATE("Casillas computadas: ",T16," de ",T15)</f>
        <v>Casillas computadas: 23 de 23</v>
      </c>
      <c r="B9" s="4"/>
      <c r="C9" s="4"/>
      <c r="D9" s="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20" ht="18.75" x14ac:dyDescent="0.3">
      <c r="A10" s="5" t="str">
        <f>CONCATENATE("Porcentaje de avance de captura: ",T18,"%")</f>
        <v>Porcentaje de avance de captura: 100.00%</v>
      </c>
      <c r="B10" s="6"/>
      <c r="C10" s="6"/>
      <c r="D10" s="7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5.75" thickBot="1" x14ac:dyDescent="0.3">
      <c r="F11" s="2"/>
      <c r="G11" s="2"/>
      <c r="H11" s="2"/>
      <c r="I11" s="2"/>
      <c r="J11" s="2"/>
      <c r="K11" s="2"/>
    </row>
    <row r="12" spans="1:20" ht="15.75" thickBot="1" x14ac:dyDescent="0.3">
      <c r="A12" s="66" t="s">
        <v>2</v>
      </c>
      <c r="B12" s="67"/>
      <c r="C12" s="67"/>
      <c r="D12" s="67"/>
      <c r="E12" s="68"/>
      <c r="F12" s="69" t="s">
        <v>3</v>
      </c>
      <c r="G12" s="70"/>
      <c r="H12" s="70"/>
      <c r="I12" s="70"/>
      <c r="J12" s="70"/>
      <c r="K12" s="70"/>
      <c r="L12" s="70"/>
      <c r="M12" s="70"/>
      <c r="N12" s="70"/>
      <c r="O12" s="71"/>
      <c r="P12" s="72" t="s">
        <v>4</v>
      </c>
      <c r="Q12" s="73"/>
      <c r="R12" s="73"/>
      <c r="S12" s="74"/>
    </row>
    <row r="13" spans="1:20" s="13" customFormat="1" ht="46.5" customHeight="1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s">
        <v>10</v>
      </c>
      <c r="Q13" s="11" t="s">
        <v>11</v>
      </c>
      <c r="R13" s="12" t="s">
        <v>12</v>
      </c>
      <c r="S13" s="11" t="s">
        <v>18</v>
      </c>
    </row>
    <row r="14" spans="1:20" ht="15" customHeight="1" x14ac:dyDescent="0.25">
      <c r="A14" s="14">
        <v>1</v>
      </c>
      <c r="B14" s="15" t="s">
        <v>13</v>
      </c>
      <c r="C14" s="16">
        <v>725</v>
      </c>
      <c r="D14" s="17" t="s">
        <v>14</v>
      </c>
      <c r="E14" s="18">
        <v>379</v>
      </c>
      <c r="F14" s="19">
        <v>5</v>
      </c>
      <c r="G14" s="20">
        <v>40</v>
      </c>
      <c r="H14" s="20">
        <v>47</v>
      </c>
      <c r="I14" s="20">
        <v>68</v>
      </c>
      <c r="J14" s="20">
        <v>23</v>
      </c>
      <c r="K14" s="20">
        <v>0</v>
      </c>
      <c r="L14" s="20">
        <v>3</v>
      </c>
      <c r="M14" s="20">
        <v>2</v>
      </c>
      <c r="N14" s="20">
        <v>0</v>
      </c>
      <c r="O14" s="21">
        <v>0</v>
      </c>
      <c r="P14" s="19">
        <v>0</v>
      </c>
      <c r="Q14" s="20">
        <v>16</v>
      </c>
      <c r="R14" s="22">
        <f>SUM(F14:O14)</f>
        <v>188</v>
      </c>
      <c r="S14" s="23">
        <f>P14+Q14+R14</f>
        <v>204</v>
      </c>
      <c r="T14">
        <f>COUNTIF(S14:S36,0)</f>
        <v>0</v>
      </c>
    </row>
    <row r="15" spans="1:20" ht="15" customHeight="1" x14ac:dyDescent="0.25">
      <c r="A15" s="24">
        <f t="shared" ref="A15:A36" si="0">A14+1</f>
        <v>2</v>
      </c>
      <c r="B15" s="25" t="s">
        <v>13</v>
      </c>
      <c r="C15" s="26">
        <v>724</v>
      </c>
      <c r="D15" s="27" t="s">
        <v>14</v>
      </c>
      <c r="E15" s="28">
        <v>341</v>
      </c>
      <c r="F15" s="29">
        <v>1</v>
      </c>
      <c r="G15" s="30">
        <v>35</v>
      </c>
      <c r="H15" s="30">
        <v>45</v>
      </c>
      <c r="I15" s="30">
        <v>74</v>
      </c>
      <c r="J15" s="30">
        <v>29</v>
      </c>
      <c r="K15" s="30">
        <v>0</v>
      </c>
      <c r="L15" s="30">
        <v>2</v>
      </c>
      <c r="M15" s="30">
        <v>0</v>
      </c>
      <c r="N15" s="30">
        <v>0</v>
      </c>
      <c r="O15" s="31">
        <v>0</v>
      </c>
      <c r="P15" s="29">
        <v>0</v>
      </c>
      <c r="Q15" s="30">
        <v>13</v>
      </c>
      <c r="R15" s="32">
        <f t="shared" ref="R15:R36" si="1">SUM(F15:O15)</f>
        <v>186</v>
      </c>
      <c r="S15" s="33">
        <f t="shared" ref="S15:S36" si="2">P15+Q15+R15</f>
        <v>199</v>
      </c>
      <c r="T15">
        <f>C40</f>
        <v>23</v>
      </c>
    </row>
    <row r="16" spans="1:20" ht="15" customHeight="1" x14ac:dyDescent="0.25">
      <c r="A16" s="34">
        <f t="shared" si="0"/>
        <v>3</v>
      </c>
      <c r="B16" s="35" t="s">
        <v>13</v>
      </c>
      <c r="C16" s="36">
        <v>723</v>
      </c>
      <c r="D16" s="37" t="s">
        <v>15</v>
      </c>
      <c r="E16" s="38">
        <v>396</v>
      </c>
      <c r="F16" s="39">
        <v>16</v>
      </c>
      <c r="G16" s="40">
        <v>54</v>
      </c>
      <c r="H16" s="40">
        <v>103</v>
      </c>
      <c r="I16" s="40">
        <v>51</v>
      </c>
      <c r="J16" s="40">
        <v>22</v>
      </c>
      <c r="K16" s="40">
        <v>0</v>
      </c>
      <c r="L16" s="40">
        <v>1</v>
      </c>
      <c r="M16" s="40">
        <v>0</v>
      </c>
      <c r="N16" s="40">
        <v>0</v>
      </c>
      <c r="O16" s="41">
        <v>0</v>
      </c>
      <c r="P16" s="39">
        <v>0</v>
      </c>
      <c r="Q16" s="40">
        <v>3</v>
      </c>
      <c r="R16" s="42">
        <f t="shared" si="1"/>
        <v>247</v>
      </c>
      <c r="S16" s="43">
        <f t="shared" si="2"/>
        <v>250</v>
      </c>
      <c r="T16">
        <f>T15-T14</f>
        <v>23</v>
      </c>
    </row>
    <row r="17" spans="1:20" ht="15" customHeight="1" x14ac:dyDescent="0.25">
      <c r="A17" s="24">
        <f t="shared" si="0"/>
        <v>4</v>
      </c>
      <c r="B17" s="25" t="s">
        <v>13</v>
      </c>
      <c r="C17" s="26">
        <v>723</v>
      </c>
      <c r="D17" s="27" t="s">
        <v>14</v>
      </c>
      <c r="E17" s="28">
        <v>397</v>
      </c>
      <c r="F17" s="29">
        <v>14</v>
      </c>
      <c r="G17" s="30">
        <v>96</v>
      </c>
      <c r="H17" s="30">
        <v>50</v>
      </c>
      <c r="I17" s="30">
        <v>51</v>
      </c>
      <c r="J17" s="30">
        <v>11</v>
      </c>
      <c r="K17" s="30">
        <v>0</v>
      </c>
      <c r="L17" s="30">
        <v>2</v>
      </c>
      <c r="M17" s="30">
        <v>0</v>
      </c>
      <c r="N17" s="30">
        <v>0</v>
      </c>
      <c r="O17" s="31">
        <v>0</v>
      </c>
      <c r="P17" s="29">
        <v>0</v>
      </c>
      <c r="Q17" s="30">
        <v>4</v>
      </c>
      <c r="R17" s="32">
        <f t="shared" si="1"/>
        <v>224</v>
      </c>
      <c r="S17" s="33">
        <f t="shared" si="2"/>
        <v>228</v>
      </c>
      <c r="T17" s="44">
        <f>T16*100/T15</f>
        <v>100</v>
      </c>
    </row>
    <row r="18" spans="1:20" ht="15" customHeight="1" x14ac:dyDescent="0.25">
      <c r="A18" s="34">
        <f t="shared" si="0"/>
        <v>5</v>
      </c>
      <c r="B18" s="35" t="s">
        <v>13</v>
      </c>
      <c r="C18" s="36">
        <v>722</v>
      </c>
      <c r="D18" s="37" t="s">
        <v>15</v>
      </c>
      <c r="E18" s="38">
        <v>637</v>
      </c>
      <c r="F18" s="39">
        <v>4</v>
      </c>
      <c r="G18" s="40">
        <v>110</v>
      </c>
      <c r="H18" s="40">
        <v>139</v>
      </c>
      <c r="I18" s="40">
        <v>37</v>
      </c>
      <c r="J18" s="40">
        <v>66</v>
      </c>
      <c r="K18" s="40">
        <v>0</v>
      </c>
      <c r="L18" s="40">
        <v>5</v>
      </c>
      <c r="M18" s="40">
        <v>4</v>
      </c>
      <c r="N18" s="40">
        <v>0</v>
      </c>
      <c r="O18" s="41">
        <v>0</v>
      </c>
      <c r="P18" s="39">
        <v>0</v>
      </c>
      <c r="Q18" s="40">
        <v>8</v>
      </c>
      <c r="R18" s="42">
        <f t="shared" si="1"/>
        <v>365</v>
      </c>
      <c r="S18" s="43">
        <f t="shared" si="2"/>
        <v>373</v>
      </c>
      <c r="T18" s="45" t="str">
        <f>TEXT(T17,"0.00")</f>
        <v>100.00</v>
      </c>
    </row>
    <row r="19" spans="1:20" ht="15" customHeight="1" x14ac:dyDescent="0.25">
      <c r="A19" s="24">
        <f t="shared" si="0"/>
        <v>6</v>
      </c>
      <c r="B19" s="25" t="s">
        <v>13</v>
      </c>
      <c r="C19" s="26">
        <v>722</v>
      </c>
      <c r="D19" s="27" t="s">
        <v>14</v>
      </c>
      <c r="E19" s="28">
        <v>637</v>
      </c>
      <c r="F19" s="29">
        <v>4</v>
      </c>
      <c r="G19" s="30">
        <v>113</v>
      </c>
      <c r="H19" s="30">
        <v>122</v>
      </c>
      <c r="I19" s="30">
        <v>37</v>
      </c>
      <c r="J19" s="30">
        <v>65</v>
      </c>
      <c r="K19" s="30">
        <v>0</v>
      </c>
      <c r="L19" s="30">
        <v>0</v>
      </c>
      <c r="M19" s="30">
        <v>2</v>
      </c>
      <c r="N19" s="30">
        <v>0</v>
      </c>
      <c r="O19" s="31">
        <v>0</v>
      </c>
      <c r="P19" s="29">
        <v>0</v>
      </c>
      <c r="Q19" s="30">
        <v>13</v>
      </c>
      <c r="R19" s="32">
        <f t="shared" si="1"/>
        <v>343</v>
      </c>
      <c r="S19" s="33">
        <f t="shared" si="2"/>
        <v>356</v>
      </c>
    </row>
    <row r="20" spans="1:20" ht="15" customHeight="1" x14ac:dyDescent="0.25">
      <c r="A20" s="34">
        <f t="shared" si="0"/>
        <v>7</v>
      </c>
      <c r="B20" s="35" t="s">
        <v>13</v>
      </c>
      <c r="C20" s="36">
        <v>721</v>
      </c>
      <c r="D20" s="37" t="s">
        <v>14</v>
      </c>
      <c r="E20" s="38">
        <v>617</v>
      </c>
      <c r="F20" s="39">
        <v>3</v>
      </c>
      <c r="G20" s="40">
        <v>67</v>
      </c>
      <c r="H20" s="40">
        <v>132</v>
      </c>
      <c r="I20" s="40">
        <v>37</v>
      </c>
      <c r="J20" s="40">
        <v>53</v>
      </c>
      <c r="K20" s="40">
        <v>0</v>
      </c>
      <c r="L20" s="40">
        <v>2</v>
      </c>
      <c r="M20" s="40">
        <v>16</v>
      </c>
      <c r="N20" s="40">
        <v>0</v>
      </c>
      <c r="O20" s="41">
        <v>0</v>
      </c>
      <c r="P20" s="39">
        <v>0</v>
      </c>
      <c r="Q20" s="40">
        <v>3</v>
      </c>
      <c r="R20" s="42">
        <f t="shared" si="1"/>
        <v>310</v>
      </c>
      <c r="S20" s="43">
        <f t="shared" si="2"/>
        <v>313</v>
      </c>
    </row>
    <row r="21" spans="1:20" ht="15" customHeight="1" x14ac:dyDescent="0.25">
      <c r="A21" s="24">
        <f t="shared" si="0"/>
        <v>8</v>
      </c>
      <c r="B21" s="25" t="s">
        <v>13</v>
      </c>
      <c r="C21" s="26">
        <v>720</v>
      </c>
      <c r="D21" s="27" t="s">
        <v>14</v>
      </c>
      <c r="E21" s="28">
        <v>460</v>
      </c>
      <c r="F21" s="29">
        <v>2</v>
      </c>
      <c r="G21" s="30">
        <v>54</v>
      </c>
      <c r="H21" s="30">
        <v>83</v>
      </c>
      <c r="I21" s="30">
        <v>42</v>
      </c>
      <c r="J21" s="30">
        <v>60</v>
      </c>
      <c r="K21" s="30">
        <v>0</v>
      </c>
      <c r="L21" s="30">
        <v>1</v>
      </c>
      <c r="M21" s="30">
        <v>1</v>
      </c>
      <c r="N21" s="30">
        <v>0</v>
      </c>
      <c r="O21" s="31">
        <v>0</v>
      </c>
      <c r="P21" s="29">
        <v>0</v>
      </c>
      <c r="Q21" s="30">
        <v>12</v>
      </c>
      <c r="R21" s="32">
        <f t="shared" si="1"/>
        <v>243</v>
      </c>
      <c r="S21" s="33">
        <f t="shared" si="2"/>
        <v>255</v>
      </c>
    </row>
    <row r="22" spans="1:20" ht="15" customHeight="1" x14ac:dyDescent="0.25">
      <c r="A22" s="34">
        <f t="shared" si="0"/>
        <v>9</v>
      </c>
      <c r="B22" s="35" t="s">
        <v>13</v>
      </c>
      <c r="C22" s="36">
        <v>719</v>
      </c>
      <c r="D22" s="37" t="s">
        <v>15</v>
      </c>
      <c r="E22" s="38">
        <v>435</v>
      </c>
      <c r="F22" s="39">
        <v>2</v>
      </c>
      <c r="G22" s="40">
        <v>55</v>
      </c>
      <c r="H22" s="40">
        <v>84</v>
      </c>
      <c r="I22" s="40">
        <v>11</v>
      </c>
      <c r="J22" s="40">
        <v>38</v>
      </c>
      <c r="K22" s="40">
        <v>0</v>
      </c>
      <c r="L22" s="40">
        <v>5</v>
      </c>
      <c r="M22" s="40">
        <v>0</v>
      </c>
      <c r="N22" s="40">
        <v>0</v>
      </c>
      <c r="O22" s="41">
        <v>0</v>
      </c>
      <c r="P22" s="39">
        <v>0</v>
      </c>
      <c r="Q22" s="40">
        <v>7</v>
      </c>
      <c r="R22" s="42">
        <f t="shared" si="1"/>
        <v>195</v>
      </c>
      <c r="S22" s="43">
        <f t="shared" si="2"/>
        <v>202</v>
      </c>
    </row>
    <row r="23" spans="1:20" ht="15" customHeight="1" x14ac:dyDescent="0.25">
      <c r="A23" s="24">
        <f t="shared" si="0"/>
        <v>10</v>
      </c>
      <c r="B23" s="25" t="s">
        <v>13</v>
      </c>
      <c r="C23" s="26">
        <v>719</v>
      </c>
      <c r="D23" s="27" t="s">
        <v>14</v>
      </c>
      <c r="E23" s="28">
        <v>435</v>
      </c>
      <c r="F23" s="29">
        <v>4</v>
      </c>
      <c r="G23" s="30">
        <v>56</v>
      </c>
      <c r="H23" s="30">
        <v>96</v>
      </c>
      <c r="I23" s="30">
        <v>12</v>
      </c>
      <c r="J23" s="30">
        <v>28</v>
      </c>
      <c r="K23" s="30">
        <v>0</v>
      </c>
      <c r="L23" s="30">
        <v>5</v>
      </c>
      <c r="M23" s="30">
        <v>4</v>
      </c>
      <c r="N23" s="30">
        <v>0</v>
      </c>
      <c r="O23" s="31">
        <v>0</v>
      </c>
      <c r="P23" s="29">
        <v>0</v>
      </c>
      <c r="Q23" s="30">
        <v>3</v>
      </c>
      <c r="R23" s="32">
        <f t="shared" si="1"/>
        <v>205</v>
      </c>
      <c r="S23" s="33">
        <f t="shared" si="2"/>
        <v>208</v>
      </c>
    </row>
    <row r="24" spans="1:20" ht="15" customHeight="1" x14ac:dyDescent="0.25">
      <c r="A24" s="34">
        <f t="shared" si="0"/>
        <v>11</v>
      </c>
      <c r="B24" s="35" t="s">
        <v>13</v>
      </c>
      <c r="C24" s="36">
        <v>718</v>
      </c>
      <c r="D24" s="37" t="s">
        <v>14</v>
      </c>
      <c r="E24" s="38">
        <v>707</v>
      </c>
      <c r="F24" s="39">
        <v>2</v>
      </c>
      <c r="G24" s="40">
        <v>77</v>
      </c>
      <c r="H24" s="40">
        <v>129</v>
      </c>
      <c r="I24" s="40">
        <v>16</v>
      </c>
      <c r="J24" s="40">
        <v>73</v>
      </c>
      <c r="K24" s="40">
        <v>0</v>
      </c>
      <c r="L24" s="40">
        <v>13</v>
      </c>
      <c r="M24" s="40">
        <v>4</v>
      </c>
      <c r="N24" s="40">
        <v>0</v>
      </c>
      <c r="O24" s="41">
        <v>0</v>
      </c>
      <c r="P24" s="39">
        <v>0</v>
      </c>
      <c r="Q24" s="40">
        <v>7</v>
      </c>
      <c r="R24" s="42">
        <f t="shared" si="1"/>
        <v>314</v>
      </c>
      <c r="S24" s="43">
        <f t="shared" si="2"/>
        <v>321</v>
      </c>
    </row>
    <row r="25" spans="1:20" ht="15" customHeight="1" x14ac:dyDescent="0.25">
      <c r="A25" s="24">
        <f t="shared" si="0"/>
        <v>12</v>
      </c>
      <c r="B25" s="25" t="s">
        <v>13</v>
      </c>
      <c r="C25" s="26">
        <v>717</v>
      </c>
      <c r="D25" s="27" t="s">
        <v>15</v>
      </c>
      <c r="E25" s="28">
        <v>451</v>
      </c>
      <c r="F25" s="29">
        <v>4</v>
      </c>
      <c r="G25" s="30">
        <v>13</v>
      </c>
      <c r="H25" s="30">
        <v>176</v>
      </c>
      <c r="I25" s="30">
        <v>8</v>
      </c>
      <c r="J25" s="30">
        <v>59</v>
      </c>
      <c r="K25" s="30">
        <v>0</v>
      </c>
      <c r="L25" s="30">
        <v>8</v>
      </c>
      <c r="M25" s="30">
        <v>2</v>
      </c>
      <c r="N25" s="30">
        <v>0</v>
      </c>
      <c r="O25" s="31">
        <v>0</v>
      </c>
      <c r="P25" s="29">
        <v>0</v>
      </c>
      <c r="Q25" s="30">
        <v>11</v>
      </c>
      <c r="R25" s="32">
        <f t="shared" si="1"/>
        <v>270</v>
      </c>
      <c r="S25" s="33">
        <f t="shared" si="2"/>
        <v>281</v>
      </c>
    </row>
    <row r="26" spans="1:20" ht="15" customHeight="1" x14ac:dyDescent="0.25">
      <c r="A26" s="34">
        <f t="shared" si="0"/>
        <v>13</v>
      </c>
      <c r="B26" s="35" t="s">
        <v>13</v>
      </c>
      <c r="C26" s="36">
        <v>717</v>
      </c>
      <c r="D26" s="37" t="s">
        <v>14</v>
      </c>
      <c r="E26" s="38">
        <v>451</v>
      </c>
      <c r="F26" s="39">
        <v>3</v>
      </c>
      <c r="G26" s="40">
        <v>29</v>
      </c>
      <c r="H26" s="40">
        <v>159</v>
      </c>
      <c r="I26" s="40">
        <v>10</v>
      </c>
      <c r="J26" s="40">
        <v>53</v>
      </c>
      <c r="K26" s="40">
        <v>0</v>
      </c>
      <c r="L26" s="40">
        <v>3</v>
      </c>
      <c r="M26" s="40">
        <v>1</v>
      </c>
      <c r="N26" s="40">
        <v>0</v>
      </c>
      <c r="O26" s="41">
        <v>0</v>
      </c>
      <c r="P26" s="39">
        <v>0</v>
      </c>
      <c r="Q26" s="40">
        <v>7</v>
      </c>
      <c r="R26" s="42">
        <f t="shared" si="1"/>
        <v>258</v>
      </c>
      <c r="S26" s="43">
        <f t="shared" si="2"/>
        <v>265</v>
      </c>
    </row>
    <row r="27" spans="1:20" ht="15" customHeight="1" x14ac:dyDescent="0.25">
      <c r="A27" s="24">
        <f t="shared" si="0"/>
        <v>14</v>
      </c>
      <c r="B27" s="25" t="s">
        <v>13</v>
      </c>
      <c r="C27" s="26">
        <v>716</v>
      </c>
      <c r="D27" s="27" t="s">
        <v>15</v>
      </c>
      <c r="E27" s="28">
        <v>588</v>
      </c>
      <c r="F27" s="29">
        <v>10</v>
      </c>
      <c r="G27" s="30">
        <v>69</v>
      </c>
      <c r="H27" s="30">
        <v>145</v>
      </c>
      <c r="I27" s="30">
        <v>15</v>
      </c>
      <c r="J27" s="30">
        <v>64</v>
      </c>
      <c r="K27" s="30">
        <v>0</v>
      </c>
      <c r="L27" s="30">
        <v>2</v>
      </c>
      <c r="M27" s="30">
        <v>3</v>
      </c>
      <c r="N27" s="30">
        <v>0</v>
      </c>
      <c r="O27" s="31">
        <v>0</v>
      </c>
      <c r="P27" s="29">
        <v>0</v>
      </c>
      <c r="Q27" s="30">
        <v>9</v>
      </c>
      <c r="R27" s="32">
        <f t="shared" si="1"/>
        <v>308</v>
      </c>
      <c r="S27" s="33">
        <f t="shared" si="2"/>
        <v>317</v>
      </c>
      <c r="T27">
        <f>C52</f>
        <v>0</v>
      </c>
    </row>
    <row r="28" spans="1:20" ht="15" customHeight="1" x14ac:dyDescent="0.25">
      <c r="A28" s="34">
        <f t="shared" si="0"/>
        <v>15</v>
      </c>
      <c r="B28" s="35" t="s">
        <v>13</v>
      </c>
      <c r="C28" s="36">
        <v>716</v>
      </c>
      <c r="D28" s="37" t="s">
        <v>14</v>
      </c>
      <c r="E28" s="38">
        <v>588</v>
      </c>
      <c r="F28" s="39">
        <v>6</v>
      </c>
      <c r="G28" s="40">
        <v>71</v>
      </c>
      <c r="H28" s="40">
        <v>157</v>
      </c>
      <c r="I28" s="40">
        <v>11</v>
      </c>
      <c r="J28" s="40">
        <v>74</v>
      </c>
      <c r="K28" s="40">
        <v>0</v>
      </c>
      <c r="L28" s="40">
        <v>2</v>
      </c>
      <c r="M28" s="40">
        <v>3</v>
      </c>
      <c r="N28" s="40">
        <v>0</v>
      </c>
      <c r="O28" s="41">
        <v>0</v>
      </c>
      <c r="P28" s="39">
        <v>0</v>
      </c>
      <c r="Q28" s="40">
        <v>16</v>
      </c>
      <c r="R28" s="42">
        <f t="shared" si="1"/>
        <v>324</v>
      </c>
      <c r="S28" s="43">
        <f t="shared" si="2"/>
        <v>340</v>
      </c>
      <c r="T28">
        <f>T27-T26</f>
        <v>0</v>
      </c>
    </row>
    <row r="29" spans="1:20" ht="15" customHeight="1" x14ac:dyDescent="0.25">
      <c r="A29" s="24">
        <f t="shared" si="0"/>
        <v>16</v>
      </c>
      <c r="B29" s="25" t="s">
        <v>13</v>
      </c>
      <c r="C29" s="26">
        <v>715</v>
      </c>
      <c r="D29" s="27" t="s">
        <v>15</v>
      </c>
      <c r="E29" s="28">
        <v>512</v>
      </c>
      <c r="F29" s="29">
        <v>0</v>
      </c>
      <c r="G29" s="30">
        <v>134</v>
      </c>
      <c r="H29" s="30">
        <v>112</v>
      </c>
      <c r="I29" s="30">
        <v>15</v>
      </c>
      <c r="J29" s="30">
        <v>29</v>
      </c>
      <c r="K29" s="30">
        <v>0</v>
      </c>
      <c r="L29" s="30">
        <v>2</v>
      </c>
      <c r="M29" s="30">
        <v>1</v>
      </c>
      <c r="N29" s="30">
        <v>0</v>
      </c>
      <c r="O29" s="31">
        <v>0</v>
      </c>
      <c r="P29" s="29">
        <v>0</v>
      </c>
      <c r="Q29" s="30">
        <v>7</v>
      </c>
      <c r="R29" s="32">
        <f t="shared" si="1"/>
        <v>293</v>
      </c>
      <c r="S29" s="33">
        <f t="shared" si="2"/>
        <v>300</v>
      </c>
      <c r="T29" s="44" t="e">
        <f>T28*100/T27</f>
        <v>#DIV/0!</v>
      </c>
    </row>
    <row r="30" spans="1:20" ht="15" customHeight="1" x14ac:dyDescent="0.25">
      <c r="A30" s="34">
        <f t="shared" si="0"/>
        <v>17</v>
      </c>
      <c r="B30" s="35" t="s">
        <v>13</v>
      </c>
      <c r="C30" s="36">
        <v>715</v>
      </c>
      <c r="D30" s="37" t="s">
        <v>14</v>
      </c>
      <c r="E30" s="38">
        <v>513</v>
      </c>
      <c r="F30" s="39">
        <v>0</v>
      </c>
      <c r="G30" s="40">
        <v>111</v>
      </c>
      <c r="H30" s="40">
        <v>120</v>
      </c>
      <c r="I30" s="40">
        <v>16</v>
      </c>
      <c r="J30" s="40">
        <v>20</v>
      </c>
      <c r="K30" s="40">
        <v>0</v>
      </c>
      <c r="L30" s="40">
        <v>3</v>
      </c>
      <c r="M30" s="40">
        <v>3</v>
      </c>
      <c r="N30" s="40">
        <v>0</v>
      </c>
      <c r="O30" s="41">
        <v>0</v>
      </c>
      <c r="P30" s="39">
        <v>0</v>
      </c>
      <c r="Q30" s="40">
        <v>8</v>
      </c>
      <c r="R30" s="42">
        <f t="shared" si="1"/>
        <v>273</v>
      </c>
      <c r="S30" s="43">
        <f t="shared" si="2"/>
        <v>281</v>
      </c>
      <c r="T30" s="45" t="e">
        <f>TEXT(T29,"0.00")</f>
        <v>#DIV/0!</v>
      </c>
    </row>
    <row r="31" spans="1:20" ht="15" customHeight="1" x14ac:dyDescent="0.25">
      <c r="A31" s="24">
        <f t="shared" si="0"/>
        <v>18</v>
      </c>
      <c r="B31" s="25" t="s">
        <v>13</v>
      </c>
      <c r="C31" s="26">
        <v>714</v>
      </c>
      <c r="D31" s="27" t="s">
        <v>15</v>
      </c>
      <c r="E31" s="28">
        <v>758</v>
      </c>
      <c r="F31" s="29">
        <v>6</v>
      </c>
      <c r="G31" s="30">
        <v>175</v>
      </c>
      <c r="H31" s="30">
        <v>205</v>
      </c>
      <c r="I31" s="30">
        <v>20</v>
      </c>
      <c r="J31" s="30">
        <v>31</v>
      </c>
      <c r="K31" s="30">
        <v>0</v>
      </c>
      <c r="L31" s="30">
        <v>4</v>
      </c>
      <c r="M31" s="30">
        <v>12</v>
      </c>
      <c r="N31" s="30">
        <v>0</v>
      </c>
      <c r="O31" s="31">
        <v>0</v>
      </c>
      <c r="P31" s="29">
        <v>0</v>
      </c>
      <c r="Q31" s="30">
        <v>6</v>
      </c>
      <c r="R31" s="32">
        <f t="shared" si="1"/>
        <v>453</v>
      </c>
      <c r="S31" s="33">
        <f t="shared" si="2"/>
        <v>459</v>
      </c>
    </row>
    <row r="32" spans="1:20" ht="15" customHeight="1" x14ac:dyDescent="0.25">
      <c r="A32" s="34">
        <f t="shared" si="0"/>
        <v>19</v>
      </c>
      <c r="B32" s="35" t="s">
        <v>13</v>
      </c>
      <c r="C32" s="36">
        <v>714</v>
      </c>
      <c r="D32" s="37" t="s">
        <v>14</v>
      </c>
      <c r="E32" s="38">
        <v>759</v>
      </c>
      <c r="F32" s="39">
        <v>1</v>
      </c>
      <c r="G32" s="40">
        <v>188</v>
      </c>
      <c r="H32" s="40">
        <v>197</v>
      </c>
      <c r="I32" s="40">
        <v>15</v>
      </c>
      <c r="J32" s="40">
        <v>40</v>
      </c>
      <c r="K32" s="40">
        <v>0</v>
      </c>
      <c r="L32" s="40">
        <v>3</v>
      </c>
      <c r="M32" s="40">
        <v>17</v>
      </c>
      <c r="N32" s="40">
        <v>0</v>
      </c>
      <c r="O32" s="41">
        <v>0</v>
      </c>
      <c r="P32" s="39">
        <v>0</v>
      </c>
      <c r="Q32" s="40">
        <v>12</v>
      </c>
      <c r="R32" s="42">
        <f t="shared" si="1"/>
        <v>461</v>
      </c>
      <c r="S32" s="43">
        <f t="shared" si="2"/>
        <v>473</v>
      </c>
    </row>
    <row r="33" spans="1:19" ht="15" customHeight="1" x14ac:dyDescent="0.25">
      <c r="A33" s="24">
        <f t="shared" si="0"/>
        <v>20</v>
      </c>
      <c r="B33" s="25" t="s">
        <v>13</v>
      </c>
      <c r="C33" s="26">
        <v>713</v>
      </c>
      <c r="D33" s="27" t="s">
        <v>15</v>
      </c>
      <c r="E33" s="28">
        <v>406</v>
      </c>
      <c r="F33" s="29">
        <v>2</v>
      </c>
      <c r="G33" s="30">
        <v>106</v>
      </c>
      <c r="H33" s="30">
        <v>89</v>
      </c>
      <c r="I33" s="30">
        <v>16</v>
      </c>
      <c r="J33" s="30">
        <v>18</v>
      </c>
      <c r="K33" s="30">
        <v>0</v>
      </c>
      <c r="L33" s="30">
        <v>0</v>
      </c>
      <c r="M33" s="30">
        <v>1</v>
      </c>
      <c r="N33" s="30">
        <v>0</v>
      </c>
      <c r="O33" s="31">
        <v>0</v>
      </c>
      <c r="P33" s="29">
        <v>0</v>
      </c>
      <c r="Q33" s="30">
        <v>2</v>
      </c>
      <c r="R33" s="32">
        <f t="shared" si="1"/>
        <v>232</v>
      </c>
      <c r="S33" s="33">
        <f t="shared" si="2"/>
        <v>234</v>
      </c>
    </row>
    <row r="34" spans="1:19" ht="15" customHeight="1" x14ac:dyDescent="0.25">
      <c r="A34" s="34">
        <f t="shared" si="0"/>
        <v>21</v>
      </c>
      <c r="B34" s="35" t="s">
        <v>13</v>
      </c>
      <c r="C34" s="36">
        <v>713</v>
      </c>
      <c r="D34" s="37" t="s">
        <v>14</v>
      </c>
      <c r="E34" s="38">
        <v>406</v>
      </c>
      <c r="F34" s="39">
        <v>0</v>
      </c>
      <c r="G34" s="40">
        <v>106</v>
      </c>
      <c r="H34" s="40">
        <v>88</v>
      </c>
      <c r="I34" s="40">
        <v>11</v>
      </c>
      <c r="J34" s="40">
        <v>25</v>
      </c>
      <c r="K34" s="40">
        <v>0</v>
      </c>
      <c r="L34" s="40">
        <v>1</v>
      </c>
      <c r="M34" s="40">
        <v>2</v>
      </c>
      <c r="N34" s="40">
        <v>0</v>
      </c>
      <c r="O34" s="41">
        <v>0</v>
      </c>
      <c r="P34" s="39">
        <v>0</v>
      </c>
      <c r="Q34" s="40">
        <v>4</v>
      </c>
      <c r="R34" s="42">
        <f t="shared" si="1"/>
        <v>233</v>
      </c>
      <c r="S34" s="43">
        <f t="shared" si="2"/>
        <v>237</v>
      </c>
    </row>
    <row r="35" spans="1:19" ht="15" customHeight="1" x14ac:dyDescent="0.25">
      <c r="A35" s="24">
        <f t="shared" si="0"/>
        <v>22</v>
      </c>
      <c r="B35" s="25" t="s">
        <v>13</v>
      </c>
      <c r="C35" s="26">
        <v>712</v>
      </c>
      <c r="D35" s="27" t="s">
        <v>15</v>
      </c>
      <c r="E35" s="28">
        <v>621</v>
      </c>
      <c r="F35" s="29">
        <v>7</v>
      </c>
      <c r="G35" s="30">
        <v>184</v>
      </c>
      <c r="H35" s="30">
        <v>145</v>
      </c>
      <c r="I35" s="30">
        <v>12</v>
      </c>
      <c r="J35" s="30">
        <v>33</v>
      </c>
      <c r="K35" s="30">
        <v>0</v>
      </c>
      <c r="L35" s="30">
        <v>1</v>
      </c>
      <c r="M35" s="30">
        <v>3</v>
      </c>
      <c r="N35" s="30">
        <v>0</v>
      </c>
      <c r="O35" s="31">
        <v>0</v>
      </c>
      <c r="P35" s="29">
        <v>0</v>
      </c>
      <c r="Q35" s="30">
        <v>9</v>
      </c>
      <c r="R35" s="32">
        <f t="shared" si="1"/>
        <v>385</v>
      </c>
      <c r="S35" s="33">
        <f t="shared" si="2"/>
        <v>394</v>
      </c>
    </row>
    <row r="36" spans="1:19" ht="15" customHeight="1" x14ac:dyDescent="0.25">
      <c r="A36" s="34">
        <f t="shared" si="0"/>
        <v>23</v>
      </c>
      <c r="B36" s="35" t="s">
        <v>13</v>
      </c>
      <c r="C36" s="36">
        <v>712</v>
      </c>
      <c r="D36" s="37" t="s">
        <v>14</v>
      </c>
      <c r="E36" s="38">
        <v>621</v>
      </c>
      <c r="F36" s="39">
        <v>4</v>
      </c>
      <c r="G36" s="40">
        <v>195</v>
      </c>
      <c r="H36" s="40">
        <v>146</v>
      </c>
      <c r="I36" s="40">
        <v>8</v>
      </c>
      <c r="J36" s="40">
        <v>29</v>
      </c>
      <c r="K36" s="40">
        <v>0</v>
      </c>
      <c r="L36" s="40">
        <v>1</v>
      </c>
      <c r="M36" s="40">
        <v>9</v>
      </c>
      <c r="N36" s="40">
        <v>0</v>
      </c>
      <c r="O36" s="41">
        <v>0</v>
      </c>
      <c r="P36" s="39">
        <v>0</v>
      </c>
      <c r="Q36" s="40">
        <v>8</v>
      </c>
      <c r="R36" s="42">
        <f t="shared" si="1"/>
        <v>392</v>
      </c>
      <c r="S36" s="43">
        <f t="shared" si="2"/>
        <v>400</v>
      </c>
    </row>
    <row r="37" spans="1:19" ht="5.0999999999999996" customHeight="1" x14ac:dyDescent="0.25">
      <c r="A37" s="46"/>
      <c r="B37" s="47"/>
      <c r="C37" s="48"/>
      <c r="D37" s="49"/>
      <c r="E37" s="5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1:19" ht="5.0999999999999996" customHeight="1" x14ac:dyDescent="0.25">
      <c r="A38" s="53"/>
      <c r="B38" s="54"/>
      <c r="C38" s="55"/>
      <c r="D38" s="56"/>
      <c r="E38" s="57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9"/>
    </row>
    <row r="39" spans="1:19" ht="5.0999999999999996" customHeight="1" x14ac:dyDescent="0.25">
      <c r="A39" s="46"/>
      <c r="B39" s="47"/>
      <c r="C39" s="48"/>
      <c r="D39" s="49"/>
      <c r="E39" s="50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2"/>
    </row>
    <row r="40" spans="1:19" x14ac:dyDescent="0.25">
      <c r="A40" s="60" t="s">
        <v>16</v>
      </c>
      <c r="B40" s="60"/>
      <c r="C40" s="60">
        <f>COUNTA(C14:C36)</f>
        <v>23</v>
      </c>
      <c r="D40" s="61"/>
      <c r="E40" s="62">
        <f>SUM(E14:E36)</f>
        <v>12115</v>
      </c>
      <c r="F40" s="62">
        <f t="shared" ref="F40:S40" si="3">SUM(F14:F36)</f>
        <v>100</v>
      </c>
      <c r="G40" s="62">
        <f t="shared" si="3"/>
        <v>2138</v>
      </c>
      <c r="H40" s="62">
        <f t="shared" si="3"/>
        <v>2769</v>
      </c>
      <c r="I40" s="62">
        <f t="shared" si="3"/>
        <v>593</v>
      </c>
      <c r="J40" s="62">
        <f t="shared" si="3"/>
        <v>943</v>
      </c>
      <c r="K40" s="62">
        <f t="shared" si="3"/>
        <v>0</v>
      </c>
      <c r="L40" s="62">
        <f t="shared" si="3"/>
        <v>69</v>
      </c>
      <c r="M40" s="62">
        <f t="shared" si="3"/>
        <v>90</v>
      </c>
      <c r="N40" s="62">
        <f t="shared" si="3"/>
        <v>0</v>
      </c>
      <c r="O40" s="62">
        <f t="shared" si="3"/>
        <v>0</v>
      </c>
      <c r="P40" s="62">
        <f t="shared" si="3"/>
        <v>0</v>
      </c>
      <c r="Q40" s="62">
        <f t="shared" si="3"/>
        <v>188</v>
      </c>
      <c r="R40" s="62">
        <f t="shared" si="3"/>
        <v>6702</v>
      </c>
      <c r="S40" s="62">
        <f t="shared" si="3"/>
        <v>6890</v>
      </c>
    </row>
  </sheetData>
  <mergeCells count="7">
    <mergeCell ref="F5:S7"/>
    <mergeCell ref="A7:D7"/>
    <mergeCell ref="A8:D8"/>
    <mergeCell ref="F8:S10"/>
    <mergeCell ref="A12:E12"/>
    <mergeCell ref="F12:O12"/>
    <mergeCell ref="P12:S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2015-06-07T01:42:29Z</dcterms:created>
  <dcterms:modified xsi:type="dcterms:W3CDTF">2015-06-20T16:26:48Z</dcterms:modified>
</cp:coreProperties>
</file>