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41_irimbo\"/>
    </mc:Choice>
  </mc:AlternateContent>
  <bookViews>
    <workbookView xWindow="0" yWindow="0" windowWidth="28800" windowHeight="12435"/>
  </bookViews>
  <sheets>
    <sheet name="M_12_041_IRIMBO" sheetId="1" r:id="rId1"/>
  </sheets>
  <definedNames>
    <definedName name="_xlnm._FilterDatabase" localSheetId="0" hidden="1">M_12_041_IRIMBO!$P$12:$R$12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2" i="1" l="1"/>
  <c r="W32" i="1"/>
  <c r="X32" i="1" s="1"/>
  <c r="R32" i="1"/>
  <c r="Q32" i="1"/>
  <c r="AB32" i="1" s="1"/>
  <c r="AA31" i="1"/>
  <c r="W31" i="1"/>
  <c r="X31" i="1" s="1"/>
  <c r="R31" i="1"/>
  <c r="Q31" i="1"/>
  <c r="AB31" i="1" s="1"/>
  <c r="AA30" i="1"/>
  <c r="W30" i="1"/>
  <c r="X30" i="1" s="1"/>
  <c r="R30" i="1"/>
  <c r="Q30" i="1"/>
  <c r="AB30" i="1" s="1"/>
  <c r="AA29" i="1"/>
  <c r="W29" i="1"/>
  <c r="X29" i="1" s="1"/>
  <c r="R29" i="1"/>
  <c r="Q29" i="1"/>
  <c r="AB29" i="1" s="1"/>
  <c r="AA28" i="1"/>
  <c r="W28" i="1"/>
  <c r="X28" i="1" s="1"/>
  <c r="R28" i="1"/>
  <c r="Q28" i="1"/>
  <c r="AB28" i="1" s="1"/>
  <c r="AA27" i="1"/>
  <c r="W27" i="1"/>
  <c r="X27" i="1" s="1"/>
  <c r="R27" i="1"/>
  <c r="Q27" i="1"/>
  <c r="AB27" i="1" s="1"/>
  <c r="AA26" i="1"/>
  <c r="W26" i="1"/>
  <c r="X26" i="1" s="1"/>
  <c r="R26" i="1"/>
  <c r="Q26" i="1"/>
  <c r="AB26" i="1" s="1"/>
  <c r="AA25" i="1"/>
  <c r="W25" i="1"/>
  <c r="X25" i="1" s="1"/>
  <c r="R25" i="1"/>
  <c r="Q25" i="1"/>
  <c r="AB25" i="1" s="1"/>
  <c r="AA24" i="1"/>
  <c r="W24" i="1"/>
  <c r="X24" i="1" s="1"/>
  <c r="R24" i="1"/>
  <c r="Q24" i="1"/>
  <c r="AB24" i="1" s="1"/>
  <c r="AA23" i="1"/>
  <c r="W23" i="1"/>
  <c r="X23" i="1" s="1"/>
  <c r="R23" i="1"/>
  <c r="Q23" i="1"/>
  <c r="AB23" i="1" s="1"/>
  <c r="AA22" i="1"/>
  <c r="W22" i="1"/>
  <c r="X22" i="1" s="1"/>
  <c r="R22" i="1"/>
  <c r="Q22" i="1"/>
  <c r="AB22" i="1" s="1"/>
  <c r="AA21" i="1"/>
  <c r="W21" i="1"/>
  <c r="X21" i="1" s="1"/>
  <c r="R21" i="1"/>
  <c r="Q21" i="1"/>
  <c r="AB21" i="1" s="1"/>
  <c r="AA20" i="1"/>
  <c r="W20" i="1"/>
  <c r="X20" i="1" s="1"/>
  <c r="R20" i="1"/>
  <c r="Q20" i="1"/>
  <c r="AB20" i="1" s="1"/>
  <c r="AA19" i="1"/>
  <c r="W19" i="1"/>
  <c r="X19" i="1" s="1"/>
  <c r="R19" i="1"/>
  <c r="Q19" i="1"/>
  <c r="AB19" i="1" s="1"/>
  <c r="AA18" i="1"/>
  <c r="W18" i="1"/>
  <c r="X18" i="1" s="1"/>
  <c r="R18" i="1"/>
  <c r="Q18" i="1"/>
  <c r="AB18" i="1" s="1"/>
  <c r="AA17" i="1"/>
  <c r="W17" i="1"/>
  <c r="X17" i="1" s="1"/>
  <c r="R17" i="1"/>
  <c r="Q17" i="1"/>
  <c r="AB17" i="1" s="1"/>
  <c r="AA16" i="1"/>
  <c r="W16" i="1"/>
  <c r="X16" i="1" s="1"/>
  <c r="R16" i="1"/>
  <c r="Q16" i="1"/>
  <c r="AB16" i="1" s="1"/>
  <c r="AA15" i="1"/>
  <c r="W15" i="1"/>
  <c r="X15" i="1" s="1"/>
  <c r="R15" i="1"/>
  <c r="Q15" i="1"/>
  <c r="AB15" i="1" s="1"/>
  <c r="AA14" i="1"/>
  <c r="W14" i="1"/>
  <c r="X14" i="1" s="1"/>
  <c r="R14" i="1"/>
  <c r="Q14" i="1"/>
  <c r="AB14" i="1" s="1"/>
  <c r="Z36" i="1" l="1"/>
  <c r="Y36" i="1"/>
  <c r="V36" i="1"/>
  <c r="U36" i="1"/>
  <c r="T36" i="1"/>
  <c r="S36" i="1"/>
  <c r="P36" i="1"/>
  <c r="O36" i="1"/>
  <c r="N36" i="1"/>
  <c r="M36" i="1"/>
  <c r="L36" i="1"/>
  <c r="K36" i="1"/>
  <c r="J36" i="1"/>
  <c r="I36" i="1"/>
  <c r="H36" i="1"/>
  <c r="G36" i="1"/>
  <c r="F36" i="1"/>
  <c r="W36" i="1" l="1"/>
  <c r="Q36" i="1"/>
  <c r="R36" i="1"/>
  <c r="E36" i="1"/>
  <c r="C36" i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A36" i="1"/>
  <c r="X36" i="1" l="1"/>
  <c r="AC14" i="1"/>
  <c r="AC16" i="1" s="1"/>
  <c r="AB36" i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<sst xmlns="http://schemas.openxmlformats.org/spreadsheetml/2006/main" count="60" uniqueCount="25">
  <si>
    <t>Municipio: 041 Irimbo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</si>
  <si>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</si>
  <si>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</si>
  <si>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</si>
  <si>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</si>
  <si>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</si>
  <si>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</si>
  <si>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</si>
  <si>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</si>
  <si>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</si>
  <si>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</si>
  <si>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</si>
  <si>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</si>
  <si>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</si>
  <si>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</si>
  <si>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</si>
  <si>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</si>
  <si>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IRIMBO</t>
  </si>
  <si>
    <t>BÁSICA</t>
  </si>
  <si>
    <t>CONTIGUA 1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</si>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</sst>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332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457199</xdr:colOff>
      <xdr:row>11</xdr:row>
      <xdr:rowOff>180974</xdr:rowOff>
    </xdr:from>
    <xdr:to>
      <xdr:col>19</xdr:col>
      <xdr:colOff>28574</xdr:colOff>
      <xdr:row>13</xdr:row>
      <xdr:rowOff>9524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0999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19</xdr:col>
      <xdr:colOff>581025</xdr:colOff>
      <xdr:row>12</xdr:row>
      <xdr:rowOff>38100</xdr:rowOff>
    </xdr:from>
    <xdr:ext cx="450000" cy="450000"/>
    <xdr:pic>
      <xdr:nvPicPr>
        <xdr:cNvPr id="18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525" y="2324100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19049</xdr:colOff>
      <xdr:row>11</xdr:row>
      <xdr:rowOff>180974</xdr:rowOff>
    </xdr:from>
    <xdr:ext cx="600075" cy="600075"/>
    <xdr:pic>
      <xdr:nvPicPr>
        <xdr:cNvPr id="20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59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21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12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485774</xdr:colOff>
      <xdr:row>11</xdr:row>
      <xdr:rowOff>180974</xdr:rowOff>
    </xdr:from>
    <xdr:ext cx="600075" cy="600075"/>
    <xdr:pic>
      <xdr:nvPicPr>
        <xdr:cNvPr id="22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56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1038225</xdr:colOff>
      <xdr:row>12</xdr:row>
      <xdr:rowOff>66675</xdr:rowOff>
    </xdr:from>
    <xdr:ext cx="450000" cy="450000"/>
    <xdr:pic>
      <xdr:nvPicPr>
        <xdr:cNvPr id="2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50" y="2352675"/>
          <a:ext cx="450000" cy="450000"/>
        </a:xfrm>
        <a:prstGeom prst="rect">
          <a:avLst/>
        </a:prstGeom>
      </xdr:spPr>
    </xdr:pic>
    <xdr:clientData/>
  </xdr:oneCellAnchor>
  <xdr:twoCellAnchor editAs="oneCell">
    <xdr:from>
      <xdr:col>20</xdr:col>
      <xdr:colOff>590550</xdr:colOff>
      <xdr:row>12</xdr:row>
      <xdr:rowOff>47625</xdr:rowOff>
    </xdr:from>
    <xdr:to>
      <xdr:col>20</xdr:col>
      <xdr:colOff>1041693</xdr:colOff>
      <xdr:row>12</xdr:row>
      <xdr:rowOff>498768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087475" y="2333625"/>
          <a:ext cx="451143" cy="451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pane xSplit="5" ySplit="13" topLeftCell="L14" activePane="bottomRight" state="frozen"/>
      <selection pane="topRight" activeCell="F1" sqref="F1"/>
      <selection pane="bottomLeft" activeCell="A13" sqref="A13"/>
      <selection pane="bottomRight" activeCell="F14" sqref="F14:AB32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6.7109375" customWidth="1"/>
    <col min="21" max="21" width="17.140625" customWidth="1"/>
    <col min="22" max="22" width="23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5" t="s">
        <v>23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9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9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29" ht="15" customHeight="1" x14ac:dyDescent="0.3">
      <c r="A8" s="56" t="s">
        <v>0</v>
      </c>
      <c r="B8" s="56"/>
      <c r="C8" s="56"/>
      <c r="D8" s="56"/>
      <c r="F8" s="57" t="s">
        <v>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9" ht="15" customHeight="1" x14ac:dyDescent="0.3">
      <c r="A9" s="3" t="str">
        <f>CONCATENATE("Casillas computadas: ",AC16," de ",AC15)</f>
        <v>Casillas computadas: 19 de 19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58" t="s">
        <v>2</v>
      </c>
      <c r="B12" s="59"/>
      <c r="C12" s="59"/>
      <c r="D12" s="59"/>
      <c r="E12" s="60"/>
      <c r="F12" s="61" t="s">
        <v>3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4</v>
      </c>
      <c r="Q12" s="64"/>
      <c r="R12" s="64"/>
      <c r="S12" s="65" t="s">
        <v>5</v>
      </c>
      <c r="T12" s="66"/>
      <c r="U12" s="66"/>
      <c r="V12" s="66"/>
      <c r="W12" s="66"/>
      <c r="X12" s="67"/>
      <c r="Y12" s="68" t="s">
        <v>6</v>
      </c>
      <c r="Z12" s="69"/>
      <c r="AA12" s="69"/>
      <c r="AB12" s="70"/>
    </row>
    <row r="13" spans="1:29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/>
      <c r="U13" s="10"/>
      <c r="V13" s="10"/>
      <c r="W13" s="10" t="s">
        <v>12</v>
      </c>
      <c r="X13" s="10" t="s">
        <v>13</v>
      </c>
      <c r="Y13" s="12" t="s">
        <v>14</v>
      </c>
      <c r="Z13" s="12" t="s">
        <v>15</v>
      </c>
      <c r="AA13" s="12" t="s">
        <v>16</v>
      </c>
      <c r="AB13" s="12" t="s">
        <v>24</v>
      </c>
    </row>
    <row r="14" spans="1:29" ht="15" customHeight="1" x14ac:dyDescent="0.25">
      <c r="A14" s="14">
        <v>1</v>
      </c>
      <c r="B14" s="15" t="s">
        <v>17</v>
      </c>
      <c r="C14" s="16">
        <v>665</v>
      </c>
      <c r="D14" s="15" t="s">
        <v>18</v>
      </c>
      <c r="E14" s="2">
        <v>743</v>
      </c>
      <c r="F14" s="17">
        <v>88</v>
      </c>
      <c r="G14" s="18">
        <v>63</v>
      </c>
      <c r="H14" s="18">
        <v>156</v>
      </c>
      <c r="I14" s="18">
        <v>12</v>
      </c>
      <c r="J14" s="18">
        <v>13</v>
      </c>
      <c r="K14" s="18">
        <v>4</v>
      </c>
      <c r="L14" s="18">
        <v>4</v>
      </c>
      <c r="M14" s="18">
        <v>15</v>
      </c>
      <c r="N14" s="18"/>
      <c r="O14" s="19">
        <v>2</v>
      </c>
      <c r="P14" s="20">
        <v>5</v>
      </c>
      <c r="Q14" s="21">
        <f>P14</f>
        <v>5</v>
      </c>
      <c r="R14" s="22">
        <f>G14+J14</f>
        <v>76</v>
      </c>
      <c r="S14" s="20">
        <v>0</v>
      </c>
      <c r="T14" s="20">
        <v>0</v>
      </c>
      <c r="U14" s="20">
        <v>0</v>
      </c>
      <c r="V14" s="20">
        <v>0</v>
      </c>
      <c r="W14" s="21">
        <f>SUM(S14:V14)</f>
        <v>0</v>
      </c>
      <c r="X14" s="22">
        <f>W14+H14+L14+O14</f>
        <v>162</v>
      </c>
      <c r="Y14" s="17">
        <v>0</v>
      </c>
      <c r="Z14" s="18">
        <v>19</v>
      </c>
      <c r="AA14" s="23">
        <f>SUM(F14:O14)</f>
        <v>357</v>
      </c>
      <c r="AB14" s="24">
        <f>Q14++W14+Y14+Z14+AA14</f>
        <v>381</v>
      </c>
      <c r="AC14">
        <f>COUNTIF(AB14:AB32,0)</f>
        <v>0</v>
      </c>
    </row>
    <row r="15" spans="1:29" ht="15" customHeight="1" x14ac:dyDescent="0.25">
      <c r="A15" s="25">
        <f>A14+1</f>
        <v>2</v>
      </c>
      <c r="B15" s="15" t="s">
        <v>17</v>
      </c>
      <c r="C15" s="16">
        <v>665</v>
      </c>
      <c r="D15" s="15" t="s">
        <v>19</v>
      </c>
      <c r="E15" s="2">
        <v>742</v>
      </c>
      <c r="F15" s="26">
        <v>84</v>
      </c>
      <c r="G15" s="27">
        <v>68</v>
      </c>
      <c r="H15" s="27">
        <v>171</v>
      </c>
      <c r="I15" s="27">
        <v>10</v>
      </c>
      <c r="J15" s="27">
        <v>10</v>
      </c>
      <c r="K15" s="27">
        <v>2</v>
      </c>
      <c r="L15" s="27">
        <v>2</v>
      </c>
      <c r="M15" s="27">
        <v>12</v>
      </c>
      <c r="N15" s="27"/>
      <c r="O15" s="28">
        <v>0</v>
      </c>
      <c r="P15" s="26">
        <v>5</v>
      </c>
      <c r="Q15" s="27">
        <f t="shared" ref="Q15:Q32" si="0">P15</f>
        <v>5</v>
      </c>
      <c r="R15" s="28">
        <f t="shared" ref="R15:R32" si="1">G15+J15</f>
        <v>78</v>
      </c>
      <c r="S15" s="26">
        <v>0</v>
      </c>
      <c r="T15" s="26">
        <v>0</v>
      </c>
      <c r="U15" s="26">
        <v>0</v>
      </c>
      <c r="V15" s="26">
        <v>0</v>
      </c>
      <c r="W15" s="27">
        <f t="shared" ref="W15:W32" si="2">SUM(S15:V15)</f>
        <v>0</v>
      </c>
      <c r="X15" s="28">
        <f t="shared" ref="X15:X32" si="3">W15+H15+L15+O15</f>
        <v>173</v>
      </c>
      <c r="Y15" s="26">
        <v>0</v>
      </c>
      <c r="Z15" s="27">
        <v>16</v>
      </c>
      <c r="AA15" s="29">
        <f t="shared" ref="AA15:AA32" si="4">SUM(F15:O15)</f>
        <v>359</v>
      </c>
      <c r="AB15" s="30">
        <f t="shared" ref="AB15:AB32" si="5">Q15++W15+Y15+Z15+AA15</f>
        <v>380</v>
      </c>
      <c r="AC15">
        <f>C36</f>
        <v>19</v>
      </c>
    </row>
    <row r="16" spans="1:29" ht="15" customHeight="1" x14ac:dyDescent="0.25">
      <c r="A16" s="31">
        <f t="shared" ref="A16:A32" si="6">A15+1</f>
        <v>3</v>
      </c>
      <c r="B16" s="15" t="s">
        <v>17</v>
      </c>
      <c r="C16" s="16">
        <v>665</v>
      </c>
      <c r="D16" s="15" t="s">
        <v>20</v>
      </c>
      <c r="E16" s="2">
        <v>742</v>
      </c>
      <c r="F16" s="32">
        <v>72</v>
      </c>
      <c r="G16" s="21">
        <v>79</v>
      </c>
      <c r="H16" s="21">
        <v>178</v>
      </c>
      <c r="I16" s="21">
        <v>7</v>
      </c>
      <c r="J16" s="21">
        <v>10</v>
      </c>
      <c r="K16" s="21">
        <v>2</v>
      </c>
      <c r="L16" s="21">
        <v>2</v>
      </c>
      <c r="M16" s="21">
        <v>19</v>
      </c>
      <c r="N16" s="21"/>
      <c r="O16" s="33">
        <v>1</v>
      </c>
      <c r="P16" s="32">
        <v>1</v>
      </c>
      <c r="Q16" s="21">
        <f t="shared" si="0"/>
        <v>1</v>
      </c>
      <c r="R16" s="33">
        <f t="shared" si="1"/>
        <v>89</v>
      </c>
      <c r="S16" s="32">
        <v>0</v>
      </c>
      <c r="T16" s="32">
        <v>0</v>
      </c>
      <c r="U16" s="32">
        <v>0</v>
      </c>
      <c r="V16" s="32">
        <v>0</v>
      </c>
      <c r="W16" s="21">
        <f t="shared" si="2"/>
        <v>0</v>
      </c>
      <c r="X16" s="33">
        <f t="shared" si="3"/>
        <v>181</v>
      </c>
      <c r="Y16" s="32">
        <v>0</v>
      </c>
      <c r="Z16" s="21">
        <v>22</v>
      </c>
      <c r="AA16" s="34">
        <f t="shared" si="4"/>
        <v>370</v>
      </c>
      <c r="AB16" s="35">
        <f t="shared" si="5"/>
        <v>393</v>
      </c>
      <c r="AC16">
        <f>AC15-AC14</f>
        <v>19</v>
      </c>
    </row>
    <row r="17" spans="1:29" ht="15" customHeight="1" x14ac:dyDescent="0.25">
      <c r="A17" s="25">
        <f t="shared" si="6"/>
        <v>4</v>
      </c>
      <c r="B17" s="15" t="s">
        <v>17</v>
      </c>
      <c r="C17" s="16">
        <v>665</v>
      </c>
      <c r="D17" s="15" t="s">
        <v>21</v>
      </c>
      <c r="E17" s="2">
        <v>742</v>
      </c>
      <c r="F17" s="26">
        <v>88</v>
      </c>
      <c r="G17" s="27">
        <v>81</v>
      </c>
      <c r="H17" s="27">
        <v>180</v>
      </c>
      <c r="I17" s="27">
        <v>0</v>
      </c>
      <c r="J17" s="27">
        <v>12</v>
      </c>
      <c r="K17" s="27">
        <v>1</v>
      </c>
      <c r="L17" s="27">
        <v>2</v>
      </c>
      <c r="M17" s="27">
        <v>23</v>
      </c>
      <c r="N17" s="27"/>
      <c r="O17" s="28">
        <v>1</v>
      </c>
      <c r="P17" s="26">
        <v>4</v>
      </c>
      <c r="Q17" s="27">
        <f t="shared" si="0"/>
        <v>4</v>
      </c>
      <c r="R17" s="28">
        <f t="shared" si="1"/>
        <v>93</v>
      </c>
      <c r="S17" s="26">
        <v>0</v>
      </c>
      <c r="T17" s="26">
        <v>0</v>
      </c>
      <c r="U17" s="26">
        <v>0</v>
      </c>
      <c r="V17" s="26">
        <v>0</v>
      </c>
      <c r="W17" s="27">
        <f t="shared" si="2"/>
        <v>0</v>
      </c>
      <c r="X17" s="28">
        <f t="shared" si="3"/>
        <v>183</v>
      </c>
      <c r="Y17" s="26">
        <v>0</v>
      </c>
      <c r="Z17" s="27">
        <v>17</v>
      </c>
      <c r="AA17" s="29">
        <f t="shared" si="4"/>
        <v>388</v>
      </c>
      <c r="AB17" s="30">
        <f t="shared" si="5"/>
        <v>409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17</v>
      </c>
      <c r="C18" s="16">
        <v>666</v>
      </c>
      <c r="D18" s="15" t="s">
        <v>18</v>
      </c>
      <c r="E18" s="2">
        <v>692</v>
      </c>
      <c r="F18" s="32">
        <v>144</v>
      </c>
      <c r="G18" s="21">
        <v>64</v>
      </c>
      <c r="H18" s="21">
        <v>191</v>
      </c>
      <c r="I18" s="21">
        <v>1</v>
      </c>
      <c r="J18" s="21">
        <v>4</v>
      </c>
      <c r="K18" s="21">
        <v>0</v>
      </c>
      <c r="L18" s="21">
        <v>1</v>
      </c>
      <c r="M18" s="21">
        <v>6</v>
      </c>
      <c r="N18" s="21"/>
      <c r="O18" s="33">
        <v>0</v>
      </c>
      <c r="P18" s="32">
        <v>0</v>
      </c>
      <c r="Q18" s="21">
        <f t="shared" si="0"/>
        <v>0</v>
      </c>
      <c r="R18" s="33">
        <f t="shared" si="1"/>
        <v>68</v>
      </c>
      <c r="S18" s="32">
        <v>0</v>
      </c>
      <c r="T18" s="32">
        <v>0</v>
      </c>
      <c r="U18" s="32">
        <v>0</v>
      </c>
      <c r="V18" s="32">
        <v>1</v>
      </c>
      <c r="W18" s="21">
        <f t="shared" si="2"/>
        <v>1</v>
      </c>
      <c r="X18" s="33">
        <f t="shared" si="3"/>
        <v>193</v>
      </c>
      <c r="Y18" s="32">
        <v>0</v>
      </c>
      <c r="Z18" s="21">
        <v>13</v>
      </c>
      <c r="AA18" s="34">
        <f t="shared" si="4"/>
        <v>411</v>
      </c>
      <c r="AB18" s="35">
        <f t="shared" si="5"/>
        <v>425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17</v>
      </c>
      <c r="C19" s="16">
        <v>666</v>
      </c>
      <c r="D19" s="15" t="s">
        <v>19</v>
      </c>
      <c r="E19" s="2">
        <v>692</v>
      </c>
      <c r="F19" s="26">
        <v>125</v>
      </c>
      <c r="G19" s="27">
        <v>64</v>
      </c>
      <c r="H19" s="27">
        <v>184</v>
      </c>
      <c r="I19" s="27">
        <v>5</v>
      </c>
      <c r="J19" s="27">
        <v>2</v>
      </c>
      <c r="K19" s="27">
        <v>1</v>
      </c>
      <c r="L19" s="27">
        <v>1</v>
      </c>
      <c r="M19" s="27">
        <v>11</v>
      </c>
      <c r="N19" s="27"/>
      <c r="O19" s="28">
        <v>1</v>
      </c>
      <c r="P19" s="26">
        <v>2</v>
      </c>
      <c r="Q19" s="27">
        <f t="shared" si="0"/>
        <v>2</v>
      </c>
      <c r="R19" s="28">
        <f t="shared" si="1"/>
        <v>66</v>
      </c>
      <c r="S19" s="26">
        <v>0</v>
      </c>
      <c r="T19" s="26">
        <v>0</v>
      </c>
      <c r="U19" s="26">
        <v>0</v>
      </c>
      <c r="V19" s="26">
        <v>0</v>
      </c>
      <c r="W19" s="27">
        <f t="shared" si="2"/>
        <v>0</v>
      </c>
      <c r="X19" s="28">
        <f t="shared" si="3"/>
        <v>186</v>
      </c>
      <c r="Y19" s="26">
        <v>0</v>
      </c>
      <c r="Z19" s="27">
        <v>14</v>
      </c>
      <c r="AA19" s="29">
        <f t="shared" si="4"/>
        <v>394</v>
      </c>
      <c r="AB19" s="30">
        <f t="shared" si="5"/>
        <v>410</v>
      </c>
    </row>
    <row r="20" spans="1:29" ht="15" customHeight="1" x14ac:dyDescent="0.25">
      <c r="A20" s="31">
        <f t="shared" si="6"/>
        <v>7</v>
      </c>
      <c r="B20" s="15" t="s">
        <v>17</v>
      </c>
      <c r="C20" s="16">
        <v>666</v>
      </c>
      <c r="D20" s="15" t="s">
        <v>20</v>
      </c>
      <c r="E20" s="2">
        <v>691</v>
      </c>
      <c r="F20" s="32">
        <v>111</v>
      </c>
      <c r="G20" s="21">
        <v>89</v>
      </c>
      <c r="H20" s="21">
        <v>217</v>
      </c>
      <c r="I20" s="21">
        <v>5</v>
      </c>
      <c r="J20" s="21">
        <v>1</v>
      </c>
      <c r="K20" s="21">
        <v>0</v>
      </c>
      <c r="L20" s="21">
        <v>1</v>
      </c>
      <c r="M20" s="21">
        <v>18</v>
      </c>
      <c r="N20" s="21"/>
      <c r="O20" s="33">
        <v>2</v>
      </c>
      <c r="P20" s="32">
        <v>3</v>
      </c>
      <c r="Q20" s="21">
        <f t="shared" si="0"/>
        <v>3</v>
      </c>
      <c r="R20" s="33">
        <f t="shared" si="1"/>
        <v>90</v>
      </c>
      <c r="S20" s="32">
        <v>0</v>
      </c>
      <c r="T20" s="32">
        <v>0</v>
      </c>
      <c r="U20" s="32">
        <v>0</v>
      </c>
      <c r="V20" s="32">
        <v>1</v>
      </c>
      <c r="W20" s="21">
        <f t="shared" si="2"/>
        <v>1</v>
      </c>
      <c r="X20" s="33">
        <f t="shared" si="3"/>
        <v>221</v>
      </c>
      <c r="Y20" s="32">
        <v>0</v>
      </c>
      <c r="Z20" s="21">
        <v>13</v>
      </c>
      <c r="AA20" s="34">
        <f t="shared" si="4"/>
        <v>444</v>
      </c>
      <c r="AB20" s="35">
        <f t="shared" si="5"/>
        <v>461</v>
      </c>
    </row>
    <row r="21" spans="1:29" ht="15" customHeight="1" x14ac:dyDescent="0.25">
      <c r="A21" s="25">
        <f t="shared" si="6"/>
        <v>8</v>
      </c>
      <c r="B21" s="15" t="s">
        <v>17</v>
      </c>
      <c r="C21" s="16">
        <v>667</v>
      </c>
      <c r="D21" s="15" t="s">
        <v>18</v>
      </c>
      <c r="E21" s="2">
        <v>357</v>
      </c>
      <c r="F21" s="26">
        <v>52</v>
      </c>
      <c r="G21" s="27">
        <v>44</v>
      </c>
      <c r="H21" s="27">
        <v>114</v>
      </c>
      <c r="I21" s="27">
        <v>3</v>
      </c>
      <c r="J21" s="27">
        <v>2</v>
      </c>
      <c r="K21" s="27">
        <v>1</v>
      </c>
      <c r="L21" s="27">
        <v>1</v>
      </c>
      <c r="M21" s="27">
        <v>3</v>
      </c>
      <c r="N21" s="27"/>
      <c r="O21" s="28">
        <v>0</v>
      </c>
      <c r="P21" s="26">
        <v>1</v>
      </c>
      <c r="Q21" s="27">
        <f t="shared" si="0"/>
        <v>1</v>
      </c>
      <c r="R21" s="28">
        <f t="shared" si="1"/>
        <v>46</v>
      </c>
      <c r="S21" s="26">
        <v>0</v>
      </c>
      <c r="T21" s="26">
        <v>0</v>
      </c>
      <c r="U21" s="26">
        <v>0</v>
      </c>
      <c r="V21" s="26">
        <v>0</v>
      </c>
      <c r="W21" s="27">
        <f t="shared" si="2"/>
        <v>0</v>
      </c>
      <c r="X21" s="28">
        <f t="shared" si="3"/>
        <v>115</v>
      </c>
      <c r="Y21" s="26">
        <v>0</v>
      </c>
      <c r="Z21" s="27">
        <v>6</v>
      </c>
      <c r="AA21" s="29">
        <f t="shared" si="4"/>
        <v>220</v>
      </c>
      <c r="AB21" s="30">
        <f t="shared" si="5"/>
        <v>227</v>
      </c>
    </row>
    <row r="22" spans="1:29" ht="15" customHeight="1" x14ac:dyDescent="0.25">
      <c r="A22" s="31">
        <f t="shared" si="6"/>
        <v>9</v>
      </c>
      <c r="B22" s="15" t="s">
        <v>17</v>
      </c>
      <c r="C22" s="16">
        <v>668</v>
      </c>
      <c r="D22" s="15" t="s">
        <v>18</v>
      </c>
      <c r="E22" s="2">
        <v>549</v>
      </c>
      <c r="F22" s="32">
        <v>67</v>
      </c>
      <c r="G22" s="21">
        <v>39</v>
      </c>
      <c r="H22" s="21">
        <v>216</v>
      </c>
      <c r="I22" s="21">
        <v>4</v>
      </c>
      <c r="J22" s="21">
        <v>5</v>
      </c>
      <c r="K22" s="21">
        <v>0</v>
      </c>
      <c r="L22" s="21">
        <v>3</v>
      </c>
      <c r="M22" s="21">
        <v>8</v>
      </c>
      <c r="N22" s="21"/>
      <c r="O22" s="33">
        <v>1</v>
      </c>
      <c r="P22" s="32">
        <v>0</v>
      </c>
      <c r="Q22" s="21">
        <f t="shared" si="0"/>
        <v>0</v>
      </c>
      <c r="R22" s="33">
        <f t="shared" si="1"/>
        <v>44</v>
      </c>
      <c r="S22" s="32">
        <v>0</v>
      </c>
      <c r="T22" s="32">
        <v>0</v>
      </c>
      <c r="U22" s="32">
        <v>0</v>
      </c>
      <c r="V22" s="32">
        <v>1</v>
      </c>
      <c r="W22" s="21">
        <f t="shared" si="2"/>
        <v>1</v>
      </c>
      <c r="X22" s="33">
        <f t="shared" si="3"/>
        <v>221</v>
      </c>
      <c r="Y22" s="32">
        <v>0</v>
      </c>
      <c r="Z22" s="21">
        <v>12</v>
      </c>
      <c r="AA22" s="34">
        <f t="shared" si="4"/>
        <v>343</v>
      </c>
      <c r="AB22" s="35">
        <f t="shared" si="5"/>
        <v>356</v>
      </c>
    </row>
    <row r="23" spans="1:29" ht="15" customHeight="1" x14ac:dyDescent="0.25">
      <c r="A23" s="25">
        <f t="shared" si="6"/>
        <v>10</v>
      </c>
      <c r="B23" s="15" t="s">
        <v>17</v>
      </c>
      <c r="C23" s="16">
        <v>668</v>
      </c>
      <c r="D23" s="15" t="s">
        <v>19</v>
      </c>
      <c r="E23" s="2">
        <v>548</v>
      </c>
      <c r="F23" s="26">
        <v>67</v>
      </c>
      <c r="G23" s="27">
        <v>58</v>
      </c>
      <c r="H23" s="27">
        <v>186</v>
      </c>
      <c r="I23" s="27">
        <v>5</v>
      </c>
      <c r="J23" s="27">
        <v>2</v>
      </c>
      <c r="K23" s="27">
        <v>1</v>
      </c>
      <c r="L23" s="27">
        <v>4</v>
      </c>
      <c r="M23" s="27">
        <v>11</v>
      </c>
      <c r="N23" s="27"/>
      <c r="O23" s="28">
        <v>0</v>
      </c>
      <c r="P23" s="26">
        <v>1</v>
      </c>
      <c r="Q23" s="27">
        <f t="shared" si="0"/>
        <v>1</v>
      </c>
      <c r="R23" s="28">
        <f t="shared" si="1"/>
        <v>60</v>
      </c>
      <c r="S23" s="26">
        <v>0</v>
      </c>
      <c r="T23" s="26">
        <v>0</v>
      </c>
      <c r="U23" s="26">
        <v>0</v>
      </c>
      <c r="V23" s="26">
        <v>1</v>
      </c>
      <c r="W23" s="27">
        <f t="shared" si="2"/>
        <v>1</v>
      </c>
      <c r="X23" s="28">
        <f t="shared" si="3"/>
        <v>191</v>
      </c>
      <c r="Y23" s="26">
        <v>0</v>
      </c>
      <c r="Z23" s="27">
        <v>9</v>
      </c>
      <c r="AA23" s="29">
        <f t="shared" si="4"/>
        <v>334</v>
      </c>
      <c r="AB23" s="30">
        <f t="shared" si="5"/>
        <v>345</v>
      </c>
      <c r="AC23" s="36"/>
    </row>
    <row r="24" spans="1:29" ht="15" customHeight="1" x14ac:dyDescent="0.25">
      <c r="A24" s="31">
        <f t="shared" si="6"/>
        <v>11</v>
      </c>
      <c r="B24" s="15" t="s">
        <v>17</v>
      </c>
      <c r="C24" s="16">
        <v>669</v>
      </c>
      <c r="D24" s="15" t="s">
        <v>18</v>
      </c>
      <c r="E24" s="2">
        <v>600</v>
      </c>
      <c r="F24" s="32">
        <v>52</v>
      </c>
      <c r="G24" s="21">
        <v>56</v>
      </c>
      <c r="H24" s="21">
        <v>213</v>
      </c>
      <c r="I24" s="21">
        <v>3</v>
      </c>
      <c r="J24" s="21">
        <v>4</v>
      </c>
      <c r="K24" s="21">
        <v>0</v>
      </c>
      <c r="L24" s="21">
        <v>1</v>
      </c>
      <c r="M24" s="21">
        <v>14</v>
      </c>
      <c r="N24" s="21"/>
      <c r="O24" s="33">
        <v>3</v>
      </c>
      <c r="P24" s="32">
        <v>0</v>
      </c>
      <c r="Q24" s="21">
        <f t="shared" si="0"/>
        <v>0</v>
      </c>
      <c r="R24" s="33">
        <f t="shared" si="1"/>
        <v>60</v>
      </c>
      <c r="S24" s="32">
        <v>2</v>
      </c>
      <c r="T24" s="32">
        <v>0</v>
      </c>
      <c r="U24" s="32">
        <v>0</v>
      </c>
      <c r="V24" s="32">
        <v>0</v>
      </c>
      <c r="W24" s="21">
        <f t="shared" si="2"/>
        <v>2</v>
      </c>
      <c r="X24" s="33">
        <f t="shared" si="3"/>
        <v>219</v>
      </c>
      <c r="Y24" s="32">
        <v>0</v>
      </c>
      <c r="Z24" s="21">
        <v>11</v>
      </c>
      <c r="AA24" s="34">
        <f t="shared" si="4"/>
        <v>346</v>
      </c>
      <c r="AB24" s="35">
        <f t="shared" si="5"/>
        <v>359</v>
      </c>
      <c r="AC24" s="37"/>
    </row>
    <row r="25" spans="1:29" ht="15" customHeight="1" x14ac:dyDescent="0.25">
      <c r="A25" s="25">
        <f t="shared" si="6"/>
        <v>12</v>
      </c>
      <c r="B25" s="15" t="s">
        <v>17</v>
      </c>
      <c r="C25" s="16">
        <v>669</v>
      </c>
      <c r="D25" s="15" t="s">
        <v>19</v>
      </c>
      <c r="E25" s="2">
        <v>599</v>
      </c>
      <c r="F25" s="26">
        <v>69</v>
      </c>
      <c r="G25" s="27">
        <v>60</v>
      </c>
      <c r="H25" s="27">
        <v>216</v>
      </c>
      <c r="I25" s="27">
        <v>3</v>
      </c>
      <c r="J25" s="27">
        <v>3</v>
      </c>
      <c r="K25" s="27">
        <v>0</v>
      </c>
      <c r="L25" s="27">
        <v>2</v>
      </c>
      <c r="M25" s="27">
        <v>7</v>
      </c>
      <c r="N25" s="27"/>
      <c r="O25" s="28">
        <v>1</v>
      </c>
      <c r="P25" s="26">
        <v>3</v>
      </c>
      <c r="Q25" s="27">
        <f t="shared" si="0"/>
        <v>3</v>
      </c>
      <c r="R25" s="28">
        <f t="shared" si="1"/>
        <v>63</v>
      </c>
      <c r="S25" s="26">
        <v>1</v>
      </c>
      <c r="T25" s="26">
        <v>0</v>
      </c>
      <c r="U25" s="26">
        <v>0</v>
      </c>
      <c r="V25" s="26">
        <v>0</v>
      </c>
      <c r="W25" s="27">
        <f t="shared" si="2"/>
        <v>1</v>
      </c>
      <c r="X25" s="28">
        <f t="shared" si="3"/>
        <v>220</v>
      </c>
      <c r="Y25" s="26">
        <v>0</v>
      </c>
      <c r="Z25" s="27">
        <v>6</v>
      </c>
      <c r="AA25" s="29">
        <f t="shared" si="4"/>
        <v>361</v>
      </c>
      <c r="AB25" s="30">
        <f t="shared" si="5"/>
        <v>371</v>
      </c>
    </row>
    <row r="26" spans="1:29" ht="15" customHeight="1" x14ac:dyDescent="0.25">
      <c r="A26" s="31">
        <f t="shared" si="6"/>
        <v>13</v>
      </c>
      <c r="B26" s="15" t="s">
        <v>17</v>
      </c>
      <c r="C26" s="16">
        <v>669</v>
      </c>
      <c r="D26" s="15" t="s">
        <v>20</v>
      </c>
      <c r="E26" s="2">
        <v>599</v>
      </c>
      <c r="F26" s="32">
        <v>73</v>
      </c>
      <c r="G26" s="21">
        <v>40</v>
      </c>
      <c r="H26" s="21">
        <v>268</v>
      </c>
      <c r="I26" s="21">
        <v>7</v>
      </c>
      <c r="J26" s="21">
        <v>2</v>
      </c>
      <c r="K26" s="21">
        <v>1</v>
      </c>
      <c r="L26" s="21">
        <v>2</v>
      </c>
      <c r="M26" s="21">
        <v>8</v>
      </c>
      <c r="N26" s="21"/>
      <c r="O26" s="33">
        <v>1</v>
      </c>
      <c r="P26" s="32">
        <v>0</v>
      </c>
      <c r="Q26" s="21">
        <f t="shared" si="0"/>
        <v>0</v>
      </c>
      <c r="R26" s="33">
        <f t="shared" si="1"/>
        <v>42</v>
      </c>
      <c r="S26" s="32">
        <v>1</v>
      </c>
      <c r="T26" s="32">
        <v>0</v>
      </c>
      <c r="U26" s="32">
        <v>0</v>
      </c>
      <c r="V26" s="32">
        <v>0</v>
      </c>
      <c r="W26" s="21">
        <f t="shared" si="2"/>
        <v>1</v>
      </c>
      <c r="X26" s="33">
        <f t="shared" si="3"/>
        <v>272</v>
      </c>
      <c r="Y26" s="32">
        <v>0</v>
      </c>
      <c r="Z26" s="21">
        <v>7</v>
      </c>
      <c r="AA26" s="34">
        <f t="shared" si="4"/>
        <v>402</v>
      </c>
      <c r="AB26" s="35">
        <f t="shared" si="5"/>
        <v>410</v>
      </c>
    </row>
    <row r="27" spans="1:29" ht="15" customHeight="1" x14ac:dyDescent="0.25">
      <c r="A27" s="25">
        <f t="shared" si="6"/>
        <v>14</v>
      </c>
      <c r="B27" s="15" t="s">
        <v>17</v>
      </c>
      <c r="C27" s="16">
        <v>670</v>
      </c>
      <c r="D27" s="15" t="s">
        <v>18</v>
      </c>
      <c r="E27" s="2">
        <v>486</v>
      </c>
      <c r="F27" s="26">
        <v>123</v>
      </c>
      <c r="G27" s="27">
        <v>37</v>
      </c>
      <c r="H27" s="27">
        <v>155</v>
      </c>
      <c r="I27" s="27">
        <v>10</v>
      </c>
      <c r="J27" s="27">
        <v>0</v>
      </c>
      <c r="K27" s="27">
        <v>2</v>
      </c>
      <c r="L27" s="27">
        <v>0</v>
      </c>
      <c r="M27" s="27">
        <v>18</v>
      </c>
      <c r="N27" s="27"/>
      <c r="O27" s="28">
        <v>1</v>
      </c>
      <c r="P27" s="26">
        <v>0</v>
      </c>
      <c r="Q27" s="27">
        <f t="shared" si="0"/>
        <v>0</v>
      </c>
      <c r="R27" s="28">
        <f t="shared" si="1"/>
        <v>37</v>
      </c>
      <c r="S27" s="26">
        <v>1</v>
      </c>
      <c r="T27" s="26">
        <v>0</v>
      </c>
      <c r="U27" s="26">
        <v>0</v>
      </c>
      <c r="V27" s="26">
        <v>0</v>
      </c>
      <c r="W27" s="27">
        <f t="shared" si="2"/>
        <v>1</v>
      </c>
      <c r="X27" s="28">
        <f t="shared" si="3"/>
        <v>157</v>
      </c>
      <c r="Y27" s="26">
        <v>0</v>
      </c>
      <c r="Z27" s="27">
        <v>14</v>
      </c>
      <c r="AA27" s="29">
        <f t="shared" si="4"/>
        <v>346</v>
      </c>
      <c r="AB27" s="30">
        <f t="shared" si="5"/>
        <v>361</v>
      </c>
    </row>
    <row r="28" spans="1:29" ht="15" customHeight="1" x14ac:dyDescent="0.25">
      <c r="A28" s="31">
        <f t="shared" si="6"/>
        <v>15</v>
      </c>
      <c r="B28" s="15" t="s">
        <v>17</v>
      </c>
      <c r="C28" s="16">
        <v>670</v>
      </c>
      <c r="D28" s="15" t="s">
        <v>19</v>
      </c>
      <c r="E28" s="2">
        <v>485</v>
      </c>
      <c r="F28" s="32">
        <v>100</v>
      </c>
      <c r="G28" s="21">
        <v>40</v>
      </c>
      <c r="H28" s="21">
        <v>145</v>
      </c>
      <c r="I28" s="21">
        <v>2</v>
      </c>
      <c r="J28" s="21">
        <v>2</v>
      </c>
      <c r="K28" s="21">
        <v>0</v>
      </c>
      <c r="L28" s="21">
        <v>5</v>
      </c>
      <c r="M28" s="21">
        <v>13</v>
      </c>
      <c r="N28" s="21"/>
      <c r="O28" s="33">
        <v>1</v>
      </c>
      <c r="P28" s="32">
        <v>0</v>
      </c>
      <c r="Q28" s="21">
        <f t="shared" si="0"/>
        <v>0</v>
      </c>
      <c r="R28" s="33">
        <f t="shared" si="1"/>
        <v>42</v>
      </c>
      <c r="S28" s="32">
        <v>0</v>
      </c>
      <c r="T28" s="32">
        <v>0</v>
      </c>
      <c r="U28" s="32">
        <v>0</v>
      </c>
      <c r="V28" s="32">
        <v>0</v>
      </c>
      <c r="W28" s="21">
        <f t="shared" si="2"/>
        <v>0</v>
      </c>
      <c r="X28" s="33">
        <f t="shared" si="3"/>
        <v>151</v>
      </c>
      <c r="Y28" s="32">
        <v>0</v>
      </c>
      <c r="Z28" s="21">
        <v>18</v>
      </c>
      <c r="AA28" s="34">
        <f t="shared" si="4"/>
        <v>308</v>
      </c>
      <c r="AB28" s="35">
        <f t="shared" si="5"/>
        <v>326</v>
      </c>
    </row>
    <row r="29" spans="1:29" ht="15" customHeight="1" x14ac:dyDescent="0.25">
      <c r="A29" s="25">
        <f t="shared" si="6"/>
        <v>16</v>
      </c>
      <c r="B29" s="15" t="s">
        <v>17</v>
      </c>
      <c r="C29" s="16">
        <v>671</v>
      </c>
      <c r="D29" s="15" t="s">
        <v>18</v>
      </c>
      <c r="E29" s="2">
        <v>572</v>
      </c>
      <c r="F29" s="26">
        <v>134</v>
      </c>
      <c r="G29" s="27">
        <v>31</v>
      </c>
      <c r="H29" s="27">
        <v>136</v>
      </c>
      <c r="I29" s="27">
        <v>4</v>
      </c>
      <c r="J29" s="27">
        <v>3</v>
      </c>
      <c r="K29" s="27">
        <v>1</v>
      </c>
      <c r="L29" s="27">
        <v>4</v>
      </c>
      <c r="M29" s="27">
        <v>13</v>
      </c>
      <c r="N29" s="27"/>
      <c r="O29" s="28">
        <v>1</v>
      </c>
      <c r="P29" s="26">
        <v>1</v>
      </c>
      <c r="Q29" s="27">
        <f t="shared" si="0"/>
        <v>1</v>
      </c>
      <c r="R29" s="28">
        <f t="shared" si="1"/>
        <v>34</v>
      </c>
      <c r="S29" s="26">
        <v>0</v>
      </c>
      <c r="T29" s="26">
        <v>0</v>
      </c>
      <c r="U29" s="26">
        <v>0</v>
      </c>
      <c r="V29" s="26">
        <v>0</v>
      </c>
      <c r="W29" s="27">
        <f t="shared" si="2"/>
        <v>0</v>
      </c>
      <c r="X29" s="28">
        <f t="shared" si="3"/>
        <v>141</v>
      </c>
      <c r="Y29" s="26">
        <v>0</v>
      </c>
      <c r="Z29" s="27">
        <v>12</v>
      </c>
      <c r="AA29" s="29">
        <f t="shared" si="4"/>
        <v>327</v>
      </c>
      <c r="AB29" s="30">
        <f t="shared" si="5"/>
        <v>340</v>
      </c>
    </row>
    <row r="30" spans="1:29" ht="15" customHeight="1" x14ac:dyDescent="0.25">
      <c r="A30" s="25">
        <f t="shared" si="6"/>
        <v>17</v>
      </c>
      <c r="B30" s="15" t="s">
        <v>17</v>
      </c>
      <c r="C30" s="16">
        <v>672</v>
      </c>
      <c r="D30" s="15" t="s">
        <v>18</v>
      </c>
      <c r="E30" s="2">
        <v>718</v>
      </c>
      <c r="F30" s="32">
        <v>55</v>
      </c>
      <c r="G30" s="21">
        <v>86</v>
      </c>
      <c r="H30" s="21">
        <v>262</v>
      </c>
      <c r="I30" s="21">
        <v>1</v>
      </c>
      <c r="J30" s="21">
        <v>1</v>
      </c>
      <c r="K30" s="21">
        <v>2</v>
      </c>
      <c r="L30" s="21">
        <v>0</v>
      </c>
      <c r="M30" s="21">
        <v>22</v>
      </c>
      <c r="N30" s="21"/>
      <c r="O30" s="33">
        <v>1</v>
      </c>
      <c r="P30" s="32">
        <v>2</v>
      </c>
      <c r="Q30" s="21">
        <f t="shared" si="0"/>
        <v>2</v>
      </c>
      <c r="R30" s="33">
        <f t="shared" si="1"/>
        <v>87</v>
      </c>
      <c r="S30" s="32">
        <v>0</v>
      </c>
      <c r="T30" s="32">
        <v>0</v>
      </c>
      <c r="U30" s="32">
        <v>0</v>
      </c>
      <c r="V30" s="32">
        <v>0</v>
      </c>
      <c r="W30" s="21">
        <f t="shared" si="2"/>
        <v>0</v>
      </c>
      <c r="X30" s="33">
        <f t="shared" si="3"/>
        <v>263</v>
      </c>
      <c r="Y30" s="32">
        <v>0</v>
      </c>
      <c r="Z30" s="21">
        <v>9</v>
      </c>
      <c r="AA30" s="34">
        <f t="shared" si="4"/>
        <v>430</v>
      </c>
      <c r="AB30" s="35">
        <f t="shared" si="5"/>
        <v>441</v>
      </c>
    </row>
    <row r="31" spans="1:29" ht="15" customHeight="1" x14ac:dyDescent="0.25">
      <c r="A31" s="25">
        <f t="shared" si="6"/>
        <v>18</v>
      </c>
      <c r="B31" s="15" t="s">
        <v>17</v>
      </c>
      <c r="C31" s="16">
        <v>672</v>
      </c>
      <c r="D31" s="15" t="s">
        <v>19</v>
      </c>
      <c r="E31" s="2">
        <v>718</v>
      </c>
      <c r="F31" s="26">
        <v>59</v>
      </c>
      <c r="G31" s="27">
        <v>106</v>
      </c>
      <c r="H31" s="27">
        <v>232</v>
      </c>
      <c r="I31" s="27">
        <v>1</v>
      </c>
      <c r="J31" s="27">
        <v>4</v>
      </c>
      <c r="K31" s="27">
        <v>0</v>
      </c>
      <c r="L31" s="27">
        <v>1</v>
      </c>
      <c r="M31" s="27">
        <v>26</v>
      </c>
      <c r="N31" s="27"/>
      <c r="O31" s="28">
        <v>2</v>
      </c>
      <c r="P31" s="26">
        <v>2</v>
      </c>
      <c r="Q31" s="27">
        <f t="shared" si="0"/>
        <v>2</v>
      </c>
      <c r="R31" s="28">
        <f t="shared" si="1"/>
        <v>110</v>
      </c>
      <c r="S31" s="26">
        <v>0</v>
      </c>
      <c r="T31" s="26">
        <v>0</v>
      </c>
      <c r="U31" s="26">
        <v>0</v>
      </c>
      <c r="V31" s="26">
        <v>0</v>
      </c>
      <c r="W31" s="27">
        <f t="shared" si="2"/>
        <v>0</v>
      </c>
      <c r="X31" s="28">
        <f t="shared" si="3"/>
        <v>235</v>
      </c>
      <c r="Y31" s="26">
        <v>0</v>
      </c>
      <c r="Z31" s="27">
        <v>13</v>
      </c>
      <c r="AA31" s="29">
        <f t="shared" si="4"/>
        <v>431</v>
      </c>
      <c r="AB31" s="30">
        <f t="shared" si="5"/>
        <v>446</v>
      </c>
    </row>
    <row r="32" spans="1:29" ht="15" customHeight="1" x14ac:dyDescent="0.25">
      <c r="A32" s="25">
        <f t="shared" si="6"/>
        <v>19</v>
      </c>
      <c r="B32" s="15" t="s">
        <v>17</v>
      </c>
      <c r="C32" s="16">
        <v>672</v>
      </c>
      <c r="D32" s="15" t="s">
        <v>20</v>
      </c>
      <c r="E32" s="2">
        <v>718</v>
      </c>
      <c r="F32" s="32">
        <v>69</v>
      </c>
      <c r="G32" s="21">
        <v>67</v>
      </c>
      <c r="H32" s="21">
        <v>256</v>
      </c>
      <c r="I32" s="21">
        <v>1</v>
      </c>
      <c r="J32" s="21">
        <v>1</v>
      </c>
      <c r="K32" s="21">
        <v>0</v>
      </c>
      <c r="L32" s="21">
        <v>0</v>
      </c>
      <c r="M32" s="21">
        <v>35</v>
      </c>
      <c r="N32" s="21"/>
      <c r="O32" s="33">
        <v>0</v>
      </c>
      <c r="P32" s="32">
        <v>1</v>
      </c>
      <c r="Q32" s="21">
        <f t="shared" si="0"/>
        <v>1</v>
      </c>
      <c r="R32" s="33">
        <f t="shared" si="1"/>
        <v>68</v>
      </c>
      <c r="S32" s="32">
        <v>0</v>
      </c>
      <c r="T32" s="32">
        <v>0</v>
      </c>
      <c r="U32" s="32">
        <v>0</v>
      </c>
      <c r="V32" s="32">
        <v>0</v>
      </c>
      <c r="W32" s="21">
        <f t="shared" si="2"/>
        <v>0</v>
      </c>
      <c r="X32" s="33">
        <f t="shared" si="3"/>
        <v>256</v>
      </c>
      <c r="Y32" s="32">
        <v>0</v>
      </c>
      <c r="Z32" s="21">
        <v>12</v>
      </c>
      <c r="AA32" s="34">
        <f t="shared" si="4"/>
        <v>429</v>
      </c>
      <c r="AB32" s="35">
        <f t="shared" si="5"/>
        <v>442</v>
      </c>
    </row>
    <row r="33" spans="1:28" ht="5.0999999999999996" customHeight="1" x14ac:dyDescent="0.25">
      <c r="A33" s="38"/>
      <c r="B33" s="39"/>
      <c r="C33" s="40"/>
      <c r="D33" s="41"/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ht="0.95" customHeight="1" x14ac:dyDescent="0.25">
      <c r="A34" s="45"/>
      <c r="B34" s="46"/>
      <c r="C34" s="47"/>
      <c r="D34" s="48"/>
      <c r="E34" s="49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1"/>
    </row>
    <row r="35" spans="1:28" ht="0.95" customHeight="1" x14ac:dyDescent="0.25">
      <c r="A35" s="38"/>
      <c r="B35" s="39"/>
      <c r="C35" s="40"/>
      <c r="D35" s="41"/>
      <c r="E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ht="30" customHeight="1" x14ac:dyDescent="0.25">
      <c r="A36" s="52" t="s">
        <v>22</v>
      </c>
      <c r="B36" s="52"/>
      <c r="C36" s="52">
        <f>COUNTA(C14:C32)</f>
        <v>19</v>
      </c>
      <c r="D36" s="53"/>
      <c r="E36" s="54">
        <f>SUM(E14:E32)</f>
        <v>11993</v>
      </c>
      <c r="F36" s="54">
        <f t="shared" ref="F36:AB36" si="7">SUM(F14:F32)</f>
        <v>1632</v>
      </c>
      <c r="G36" s="54">
        <f t="shared" si="7"/>
        <v>1172</v>
      </c>
      <c r="H36" s="54">
        <f t="shared" si="7"/>
        <v>3676</v>
      </c>
      <c r="I36" s="54">
        <f t="shared" si="7"/>
        <v>84</v>
      </c>
      <c r="J36" s="54">
        <f t="shared" si="7"/>
        <v>81</v>
      </c>
      <c r="K36" s="54">
        <f t="shared" si="7"/>
        <v>18</v>
      </c>
      <c r="L36" s="54">
        <f t="shared" si="7"/>
        <v>36</v>
      </c>
      <c r="M36" s="54">
        <f t="shared" si="7"/>
        <v>282</v>
      </c>
      <c r="N36" s="54">
        <f t="shared" si="7"/>
        <v>0</v>
      </c>
      <c r="O36" s="54">
        <f t="shared" si="7"/>
        <v>19</v>
      </c>
      <c r="P36" s="54">
        <f t="shared" si="7"/>
        <v>31</v>
      </c>
      <c r="Q36" s="54">
        <f t="shared" si="7"/>
        <v>31</v>
      </c>
      <c r="R36" s="54">
        <f t="shared" si="7"/>
        <v>1253</v>
      </c>
      <c r="S36" s="54">
        <f t="shared" si="7"/>
        <v>5</v>
      </c>
      <c r="T36" s="54">
        <f t="shared" si="7"/>
        <v>0</v>
      </c>
      <c r="U36" s="54">
        <f t="shared" si="7"/>
        <v>0</v>
      </c>
      <c r="V36" s="54">
        <f t="shared" si="7"/>
        <v>4</v>
      </c>
      <c r="W36" s="54">
        <f t="shared" si="7"/>
        <v>9</v>
      </c>
      <c r="X36" s="54">
        <f t="shared" si="7"/>
        <v>3740</v>
      </c>
      <c r="Y36" s="54">
        <f t="shared" si="7"/>
        <v>0</v>
      </c>
      <c r="Z36" s="54">
        <f t="shared" si="7"/>
        <v>243</v>
      </c>
      <c r="AA36" s="54">
        <f t="shared" si="7"/>
        <v>7000</v>
      </c>
      <c r="AB36" s="54">
        <f t="shared" si="7"/>
        <v>7283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M_12_041_IRIMBO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2015-06-05T01:34:46Z</dcterms:created>
  <dcterms:modified xsi:type="dcterms:W3CDTF">2015-06-12T23:18:46Z</dcterms:modified>
</cp:coreProperties>
</file>