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hema\Desktop\RESULTADOS DE COMPUTOS POR CASILLA\COMPUTOS DE AYUNTAMIENTO_X_CASILLA\"/>
    </mc:Choice>
  </mc:AlternateContent>
  <bookViews>
    <workbookView xWindow="0" yWindow="0" windowWidth="28800" windowHeight="12435"/>
  </bookViews>
  <sheets>
    <sheet name="M_18_038_HUETAMO" sheetId="1" r:id="rId1"/>
  </sheets>
  <definedNames>
    <definedName name="_xlnm._FilterDatabase" localSheetId="0" hidden="1">M_18_038_HUETAMO!$A$13:$W$78</definedName>
    <definedName name="LOCAL_MYSQL_DATE_FORMAT" localSheetId="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78" i="1" l="1"/>
  <c r="Q78" i="1"/>
  <c r="R78" i="1" s="1"/>
  <c r="U77" i="1"/>
  <c r="Q77" i="1"/>
  <c r="U76" i="1"/>
  <c r="Q76" i="1"/>
  <c r="R76" i="1" s="1"/>
  <c r="U75" i="1"/>
  <c r="Q75" i="1"/>
  <c r="U74" i="1"/>
  <c r="Q74" i="1"/>
  <c r="R74" i="1" s="1"/>
  <c r="U73" i="1"/>
  <c r="Q73" i="1"/>
  <c r="R73" i="1" s="1"/>
  <c r="U72" i="1"/>
  <c r="Q72" i="1"/>
  <c r="R72" i="1" s="1"/>
  <c r="U71" i="1"/>
  <c r="Q71" i="1"/>
  <c r="R71" i="1" s="1"/>
  <c r="U70" i="1"/>
  <c r="Q70" i="1"/>
  <c r="R70" i="1" s="1"/>
  <c r="U69" i="1"/>
  <c r="Q69" i="1"/>
  <c r="R69" i="1" s="1"/>
  <c r="U68" i="1"/>
  <c r="Q68" i="1"/>
  <c r="R68" i="1" s="1"/>
  <c r="U67" i="1"/>
  <c r="Q67" i="1"/>
  <c r="U66" i="1"/>
  <c r="Q66" i="1"/>
  <c r="R66" i="1" s="1"/>
  <c r="U65" i="1"/>
  <c r="Q65" i="1"/>
  <c r="R65" i="1" s="1"/>
  <c r="U64" i="1"/>
  <c r="Q64" i="1"/>
  <c r="R64" i="1" s="1"/>
  <c r="U63" i="1"/>
  <c r="Q63" i="1"/>
  <c r="R63" i="1" s="1"/>
  <c r="U62" i="1"/>
  <c r="Q62" i="1"/>
  <c r="R62" i="1" s="1"/>
  <c r="U61" i="1"/>
  <c r="Q61" i="1"/>
  <c r="U60" i="1"/>
  <c r="Q60" i="1"/>
  <c r="R60" i="1" s="1"/>
  <c r="U59" i="1"/>
  <c r="Q59" i="1"/>
  <c r="R59" i="1" s="1"/>
  <c r="U58" i="1"/>
  <c r="Q58" i="1"/>
  <c r="R58" i="1" s="1"/>
  <c r="U57" i="1"/>
  <c r="Q57" i="1"/>
  <c r="R57" i="1" s="1"/>
  <c r="U56" i="1"/>
  <c r="Q56" i="1"/>
  <c r="R56" i="1" s="1"/>
  <c r="U55" i="1"/>
  <c r="Q55" i="1"/>
  <c r="R55" i="1" s="1"/>
  <c r="U54" i="1"/>
  <c r="Q54" i="1"/>
  <c r="R54" i="1" s="1"/>
  <c r="U53" i="1"/>
  <c r="Q53" i="1"/>
  <c r="U52" i="1"/>
  <c r="Q52" i="1"/>
  <c r="R52" i="1" s="1"/>
  <c r="U51" i="1"/>
  <c r="Q51" i="1"/>
  <c r="R51" i="1" s="1"/>
  <c r="U50" i="1"/>
  <c r="Q50" i="1"/>
  <c r="R50" i="1" s="1"/>
  <c r="U49" i="1"/>
  <c r="Q49" i="1"/>
  <c r="U48" i="1"/>
  <c r="Q48" i="1"/>
  <c r="R48" i="1" s="1"/>
  <c r="U47" i="1"/>
  <c r="Q47" i="1"/>
  <c r="R47" i="1" s="1"/>
  <c r="U46" i="1"/>
  <c r="Q46" i="1"/>
  <c r="R46" i="1" s="1"/>
  <c r="U45" i="1"/>
  <c r="Q45" i="1"/>
  <c r="R45" i="1" s="1"/>
  <c r="U44" i="1"/>
  <c r="Q44" i="1"/>
  <c r="R44" i="1" s="1"/>
  <c r="U43" i="1"/>
  <c r="Q43" i="1"/>
  <c r="R43" i="1" s="1"/>
  <c r="U42" i="1"/>
  <c r="Q42" i="1"/>
  <c r="R42" i="1" s="1"/>
  <c r="U41" i="1"/>
  <c r="Q41" i="1"/>
  <c r="R41" i="1" s="1"/>
  <c r="U40" i="1"/>
  <c r="Q40" i="1"/>
  <c r="R40" i="1" s="1"/>
  <c r="U39" i="1"/>
  <c r="Q39" i="1"/>
  <c r="U38" i="1"/>
  <c r="Q38" i="1"/>
  <c r="R38" i="1" s="1"/>
  <c r="U37" i="1"/>
  <c r="Q37" i="1"/>
  <c r="U36" i="1"/>
  <c r="Q36" i="1"/>
  <c r="R36" i="1" s="1"/>
  <c r="U35" i="1"/>
  <c r="Q35" i="1"/>
  <c r="R35" i="1" s="1"/>
  <c r="U33" i="1"/>
  <c r="Q33" i="1"/>
  <c r="R33" i="1" s="1"/>
  <c r="U32" i="1"/>
  <c r="Q32" i="1"/>
  <c r="R32" i="1" s="1"/>
  <c r="U31" i="1"/>
  <c r="Q31" i="1"/>
  <c r="R31" i="1" s="1"/>
  <c r="U30" i="1"/>
  <c r="Q30" i="1"/>
  <c r="R30" i="1" s="1"/>
  <c r="U29" i="1"/>
  <c r="Q29" i="1"/>
  <c r="U28" i="1"/>
  <c r="Q28" i="1"/>
  <c r="R28" i="1" s="1"/>
  <c r="U27" i="1"/>
  <c r="Q27" i="1"/>
  <c r="R27" i="1" s="1"/>
  <c r="U26" i="1"/>
  <c r="Q26" i="1"/>
  <c r="R26" i="1" s="1"/>
  <c r="U25" i="1"/>
  <c r="Q25" i="1"/>
  <c r="U24" i="1"/>
  <c r="Q24" i="1"/>
  <c r="R24" i="1" s="1"/>
  <c r="U23" i="1"/>
  <c r="Q23" i="1"/>
  <c r="R23" i="1" s="1"/>
  <c r="U22" i="1"/>
  <c r="Q22" i="1"/>
  <c r="R22" i="1" s="1"/>
  <c r="U21" i="1"/>
  <c r="Q21" i="1"/>
  <c r="R21" i="1" s="1"/>
  <c r="U20" i="1"/>
  <c r="Q20" i="1"/>
  <c r="R20" i="1" s="1"/>
  <c r="U19" i="1"/>
  <c r="Q19" i="1"/>
  <c r="R19" i="1" s="1"/>
  <c r="U18" i="1"/>
  <c r="Q18" i="1"/>
  <c r="R18" i="1" s="1"/>
  <c r="U17" i="1"/>
  <c r="Q17" i="1"/>
  <c r="U16" i="1"/>
  <c r="Q16" i="1"/>
  <c r="R16" i="1" s="1"/>
  <c r="U15" i="1"/>
  <c r="Q15" i="1"/>
  <c r="U14" i="1"/>
  <c r="Q14" i="1"/>
  <c r="R14" i="1" s="1"/>
  <c r="T82" i="1"/>
  <c r="S82" i="1"/>
  <c r="P82" i="1"/>
  <c r="O82" i="1"/>
  <c r="N82" i="1"/>
  <c r="M82" i="1"/>
  <c r="L82" i="1"/>
  <c r="K82" i="1"/>
  <c r="J82" i="1"/>
  <c r="I82" i="1"/>
  <c r="H82" i="1"/>
  <c r="G82" i="1"/>
  <c r="F82" i="1"/>
  <c r="V16" i="1" l="1"/>
  <c r="V28" i="1"/>
  <c r="V36" i="1"/>
  <c r="V48" i="1"/>
  <c r="V60" i="1"/>
  <c r="V64" i="1"/>
  <c r="V68" i="1"/>
  <c r="V76" i="1"/>
  <c r="V78" i="1"/>
  <c r="V77" i="1"/>
  <c r="V75" i="1"/>
  <c r="V74" i="1"/>
  <c r="V72" i="1"/>
  <c r="V70" i="1"/>
  <c r="V67" i="1"/>
  <c r="V66" i="1"/>
  <c r="V62" i="1"/>
  <c r="V61" i="1"/>
  <c r="V58" i="1"/>
  <c r="V56" i="1"/>
  <c r="V54" i="1"/>
  <c r="V53" i="1"/>
  <c r="V52" i="1"/>
  <c r="V50" i="1"/>
  <c r="V49" i="1"/>
  <c r="V46" i="1"/>
  <c r="V44" i="1"/>
  <c r="V42" i="1"/>
  <c r="V40" i="1"/>
  <c r="V39" i="1"/>
  <c r="V38" i="1"/>
  <c r="V37" i="1"/>
  <c r="V32" i="1"/>
  <c r="V30" i="1"/>
  <c r="V29" i="1"/>
  <c r="V26" i="1"/>
  <c r="V25" i="1"/>
  <c r="V24" i="1"/>
  <c r="V22" i="1"/>
  <c r="V20" i="1"/>
  <c r="V18" i="1"/>
  <c r="V17" i="1"/>
  <c r="V15" i="1"/>
  <c r="V14" i="1"/>
  <c r="R17" i="1"/>
  <c r="R29" i="1"/>
  <c r="R39" i="1"/>
  <c r="R53" i="1"/>
  <c r="R77" i="1"/>
  <c r="R15" i="1"/>
  <c r="R25" i="1"/>
  <c r="R37" i="1"/>
  <c r="R49" i="1"/>
  <c r="R61" i="1"/>
  <c r="R67" i="1"/>
  <c r="R75" i="1"/>
  <c r="V19" i="1"/>
  <c r="V21" i="1"/>
  <c r="V23" i="1"/>
  <c r="V27" i="1"/>
  <c r="V31" i="1"/>
  <c r="V33" i="1"/>
  <c r="V35" i="1"/>
  <c r="V41" i="1"/>
  <c r="V43" i="1"/>
  <c r="V45" i="1"/>
  <c r="V47" i="1"/>
  <c r="V51" i="1"/>
  <c r="V55" i="1"/>
  <c r="V57" i="1"/>
  <c r="V59" i="1"/>
  <c r="V63" i="1"/>
  <c r="V65" i="1"/>
  <c r="V69" i="1"/>
  <c r="V71" i="1"/>
  <c r="V73" i="1"/>
  <c r="Q82" i="1"/>
  <c r="E82" i="1"/>
  <c r="C82" i="1"/>
  <c r="W15" i="1" s="1"/>
  <c r="A15" i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R82" i="1" l="1"/>
  <c r="U82" i="1"/>
  <c r="V82" i="1"/>
  <c r="W14" i="1" l="1"/>
  <c r="W16" i="1" s="1"/>
  <c r="W17" i="1" l="1"/>
  <c r="W18" i="1" s="1"/>
  <c r="A10" i="1" s="1"/>
  <c r="A9" i="1"/>
</calcChain>
</file>

<file path=xl/sharedStrings.xml><?xml version="1.0" encoding="utf-8"?>
<sst xmlns="http://schemas.openxmlformats.org/spreadsheetml/2006/main" count="150" uniqueCount="24">
  <si>
    <t>Municipio: 038 Huetamo</t>
  </si>
  <si>
    <t>Ayuntamiento</t>
  </si>
  <si>
    <t>CASILLAS</t>
  </si>
  <si>
    <t>VOTOS DE PARTIDOS</t>
  </si>
  <si>
    <t>VOTOS EN CANDIDATURA COMUN 1</t>
  </si>
  <si>
    <t>VOTACION</t>
  </si>
  <si>
    <t>CVO.</t>
  </si>
  <si>
    <t>MUNICIPIO</t>
  </si>
  <si>
    <t>SECCIÓN</t>
  </si>
  <si>
    <t>CASILLA</t>
  </si>
  <si>
    <t>BOLETAS EN CASILLA</t>
  </si>
  <si>
    <t>VOTOS CANDIDATO COMUN MAS DE UN PARTIDO</t>
  </si>
  <si>
    <t>TOTAL DE VOTOS CANDIDATO COMUN + PARTIDOS</t>
  </si>
  <si>
    <t>NO REGISTRADOS</t>
  </si>
  <si>
    <t>VOTOS NULOS</t>
  </si>
  <si>
    <t>SUMA DE VOTOS VALIDOS</t>
  </si>
  <si>
    <t>HUETAMO</t>
  </si>
  <si>
    <t>BÁSICA</t>
  </si>
  <si>
    <t>CONTIGUA 1</t>
  </si>
  <si>
    <t>CONTIGUA 2</t>
  </si>
  <si>
    <t>TOTAL</t>
  </si>
  <si>
    <t>CÓMPUTOS MUNICIPALES</t>
  </si>
  <si>
    <t>VOTACIÓN EMITIDA</t>
  </si>
  <si>
    <t>TEEM-JIN-090/2015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</si>
</sst>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0"/>
    <numFmt numFmtId="165" formatCode="0000"/>
    <numFmt numFmtId="166" formatCode="000"/>
  </numFmts>
  <fonts count="12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2"/>
      <color indexed="8"/>
      <name val="Calibri"/>
      <family val="2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8"/>
      <name val="Calibri"/>
      <family val="2"/>
    </font>
    <font>
      <sz val="8"/>
      <name val="Calibri"/>
      <family val="2"/>
    </font>
    <font>
      <sz val="8"/>
      <color indexed="8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3C5DD"/>
        <bgColor indexed="64"/>
      </patternFill>
    </fill>
    <fill>
      <patternFill patternType="solid">
        <fgColor rgb="FFFFF3FF"/>
        <bgColor indexed="64"/>
      </patternFill>
    </fill>
    <fill>
      <patternFill patternType="solid">
        <fgColor rgb="FFF3C5DD"/>
        <bgColor indexed="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0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22"/>
      </right>
      <top style="medium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medium">
        <color indexed="64"/>
      </top>
      <bottom style="thin">
        <color indexed="22"/>
      </bottom>
      <diagonal/>
    </border>
    <border>
      <left style="thin">
        <color indexed="22"/>
      </left>
      <right style="medium">
        <color indexed="64"/>
      </right>
      <top style="medium">
        <color indexed="64"/>
      </top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 style="thin">
        <color indexed="22"/>
      </bottom>
      <diagonal/>
    </border>
    <border>
      <left/>
      <right/>
      <top style="medium">
        <color indexed="64"/>
      </top>
      <bottom style="thin">
        <color indexed="22"/>
      </bottom>
      <diagonal/>
    </border>
    <border>
      <left style="thin">
        <color indexed="22"/>
      </left>
      <right/>
      <top style="medium">
        <color indexed="64"/>
      </top>
      <bottom style="thin">
        <color indexed="22"/>
      </bottom>
      <diagonal/>
    </border>
    <border>
      <left style="medium">
        <color indexed="64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medium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/>
      <bottom style="thin">
        <color indexed="22"/>
      </bottom>
      <diagonal/>
    </border>
    <border>
      <left style="thin">
        <color indexed="22"/>
      </left>
      <right style="medium">
        <color indexed="64"/>
      </right>
      <top/>
      <bottom style="thin">
        <color indexed="22"/>
      </bottom>
      <diagonal/>
    </border>
    <border>
      <left style="medium">
        <color indexed="64"/>
      </left>
      <right style="thin">
        <color indexed="22"/>
      </right>
      <top/>
      <bottom style="thin">
        <color indexed="22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3">
    <xf numFmtId="0" fontId="0" fillId="0" borderId="0"/>
    <xf numFmtId="0" fontId="5" fillId="0" borderId="0"/>
    <xf numFmtId="0" fontId="5" fillId="0" borderId="0"/>
  </cellStyleXfs>
  <cellXfs count="76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165" fontId="6" fillId="0" borderId="1" xfId="1" applyNumberFormat="1" applyFont="1" applyFill="1" applyBorder="1" applyAlignment="1">
      <alignment horizontal="left"/>
    </xf>
    <xf numFmtId="164" fontId="3" fillId="0" borderId="0" xfId="0" applyNumberFormat="1" applyFont="1" applyAlignment="1">
      <alignment horizontal="left"/>
    </xf>
    <xf numFmtId="0" fontId="7" fillId="0" borderId="0" xfId="0" applyFont="1"/>
    <xf numFmtId="166" fontId="3" fillId="0" borderId="0" xfId="0" applyNumberFormat="1" applyFont="1" applyAlignment="1">
      <alignment horizontal="center"/>
    </xf>
    <xf numFmtId="0" fontId="3" fillId="0" borderId="0" xfId="0" applyFont="1"/>
    <xf numFmtId="0" fontId="0" fillId="0" borderId="0" xfId="0" applyAlignment="1">
      <alignment horizontal="center"/>
    </xf>
    <xf numFmtId="0" fontId="10" fillId="4" borderId="8" xfId="1" applyFont="1" applyFill="1" applyBorder="1" applyAlignment="1">
      <alignment horizontal="center" vertical="center" wrapText="1"/>
    </xf>
    <xf numFmtId="0" fontId="10" fillId="3" borderId="8" xfId="1" applyFont="1" applyFill="1" applyBorder="1" applyAlignment="1">
      <alignment horizontal="center" vertical="top" wrapText="1"/>
    </xf>
    <xf numFmtId="0" fontId="10" fillId="4" borderId="8" xfId="1" applyFont="1" applyFill="1" applyBorder="1" applyAlignment="1">
      <alignment horizontal="center" vertical="top" wrapText="1"/>
    </xf>
    <xf numFmtId="0" fontId="9" fillId="4" borderId="8" xfId="1" applyFont="1" applyFill="1" applyBorder="1" applyAlignment="1">
      <alignment horizontal="center" vertical="top" wrapText="1"/>
    </xf>
    <xf numFmtId="0" fontId="0" fillId="0" borderId="0" xfId="0" applyAlignment="1">
      <alignment vertical="top"/>
    </xf>
    <xf numFmtId="166" fontId="11" fillId="0" borderId="9" xfId="1" applyNumberFormat="1" applyFont="1" applyFill="1" applyBorder="1" applyAlignment="1">
      <alignment horizontal="center" wrapText="1"/>
    </xf>
    <xf numFmtId="0" fontId="11" fillId="0" borderId="10" xfId="2" applyFont="1" applyFill="1" applyBorder="1" applyAlignment="1">
      <alignment wrapText="1"/>
    </xf>
    <xf numFmtId="165" fontId="11" fillId="0" borderId="10" xfId="2" applyNumberFormat="1" applyFont="1" applyFill="1" applyBorder="1" applyAlignment="1">
      <alignment horizontal="center" wrapText="1"/>
    </xf>
    <xf numFmtId="0" fontId="11" fillId="0" borderId="9" xfId="1" applyFont="1" applyFill="1" applyBorder="1" applyAlignment="1" applyProtection="1">
      <alignment wrapText="1"/>
      <protection locked="0"/>
    </xf>
    <xf numFmtId="0" fontId="11" fillId="0" borderId="11" xfId="1" applyFont="1" applyFill="1" applyBorder="1" applyAlignment="1" applyProtection="1">
      <alignment wrapText="1"/>
      <protection locked="0"/>
    </xf>
    <xf numFmtId="0" fontId="11" fillId="0" borderId="12" xfId="1" applyFont="1" applyFill="1" applyBorder="1" applyAlignment="1" applyProtection="1">
      <alignment wrapText="1"/>
      <protection locked="0"/>
    </xf>
    <xf numFmtId="0" fontId="11" fillId="0" borderId="13" xfId="1" applyFont="1" applyFill="1" applyBorder="1" applyAlignment="1" applyProtection="1">
      <alignment wrapText="1"/>
      <protection locked="0"/>
    </xf>
    <xf numFmtId="0" fontId="11" fillId="0" borderId="1" xfId="1" applyFont="1" applyFill="1" applyBorder="1" applyAlignment="1" applyProtection="1">
      <alignment wrapText="1"/>
      <protection locked="0"/>
    </xf>
    <xf numFmtId="0" fontId="11" fillId="0" borderId="14" xfId="1" applyFont="1" applyFill="1" applyBorder="1" applyAlignment="1" applyProtection="1">
      <alignment wrapText="1"/>
      <protection locked="0"/>
    </xf>
    <xf numFmtId="0" fontId="11" fillId="0" borderId="15" xfId="1" applyFont="1" applyFill="1" applyBorder="1" applyAlignment="1" applyProtection="1">
      <alignment wrapText="1"/>
      <protection locked="0"/>
    </xf>
    <xf numFmtId="0" fontId="11" fillId="0" borderId="12" xfId="1" applyFont="1" applyFill="1" applyBorder="1" applyAlignment="1">
      <alignment wrapText="1"/>
    </xf>
    <xf numFmtId="166" fontId="11" fillId="5" borderId="16" xfId="1" applyNumberFormat="1" applyFont="1" applyFill="1" applyBorder="1" applyAlignment="1">
      <alignment horizontal="center" wrapText="1"/>
    </xf>
    <xf numFmtId="0" fontId="11" fillId="5" borderId="16" xfId="1" applyFont="1" applyFill="1" applyBorder="1" applyAlignment="1" applyProtection="1">
      <alignment wrapText="1"/>
      <protection locked="0"/>
    </xf>
    <xf numFmtId="0" fontId="11" fillId="5" borderId="10" xfId="1" applyFont="1" applyFill="1" applyBorder="1" applyAlignment="1" applyProtection="1">
      <alignment wrapText="1"/>
      <protection locked="0"/>
    </xf>
    <xf numFmtId="0" fontId="11" fillId="5" borderId="17" xfId="1" applyFont="1" applyFill="1" applyBorder="1" applyAlignment="1" applyProtection="1">
      <alignment wrapText="1"/>
      <protection locked="0"/>
    </xf>
    <xf numFmtId="0" fontId="11" fillId="5" borderId="18" xfId="1" applyFont="1" applyFill="1" applyBorder="1" applyAlignment="1" applyProtection="1">
      <alignment wrapText="1"/>
      <protection locked="0"/>
    </xf>
    <xf numFmtId="0" fontId="11" fillId="5" borderId="19" xfId="1" applyFont="1" applyFill="1" applyBorder="1" applyAlignment="1">
      <alignment wrapText="1"/>
    </xf>
    <xf numFmtId="166" fontId="11" fillId="0" borderId="20" xfId="1" applyNumberFormat="1" applyFont="1" applyFill="1" applyBorder="1" applyAlignment="1">
      <alignment horizontal="center" wrapText="1"/>
    </xf>
    <xf numFmtId="0" fontId="11" fillId="0" borderId="20" xfId="1" applyFont="1" applyFill="1" applyBorder="1" applyAlignment="1" applyProtection="1">
      <alignment wrapText="1"/>
      <protection locked="0"/>
    </xf>
    <xf numFmtId="0" fontId="11" fillId="0" borderId="19" xfId="1" applyFont="1" applyFill="1" applyBorder="1" applyAlignment="1" applyProtection="1">
      <alignment wrapText="1"/>
      <protection locked="0"/>
    </xf>
    <xf numFmtId="0" fontId="11" fillId="0" borderId="18" xfId="1" applyFont="1" applyFill="1" applyBorder="1" applyAlignment="1" applyProtection="1">
      <alignment wrapText="1"/>
      <protection locked="0"/>
    </xf>
    <xf numFmtId="0" fontId="11" fillId="0" borderId="19" xfId="1" applyFont="1" applyFill="1" applyBorder="1" applyAlignment="1">
      <alignment wrapText="1"/>
    </xf>
    <xf numFmtId="2" fontId="0" fillId="0" borderId="0" xfId="0" applyNumberFormat="1"/>
    <xf numFmtId="0" fontId="0" fillId="0" borderId="0" xfId="0" applyAlignment="1">
      <alignment horizontal="right"/>
    </xf>
    <xf numFmtId="0" fontId="11" fillId="5" borderId="20" xfId="1" applyFont="1" applyFill="1" applyBorder="1" applyAlignment="1" applyProtection="1">
      <alignment wrapText="1"/>
      <protection locked="0"/>
    </xf>
    <xf numFmtId="0" fontId="11" fillId="5" borderId="1" xfId="1" applyFont="1" applyFill="1" applyBorder="1" applyAlignment="1" applyProtection="1">
      <alignment wrapText="1"/>
      <protection locked="0"/>
    </xf>
    <xf numFmtId="0" fontId="11" fillId="5" borderId="19" xfId="1" applyFont="1" applyFill="1" applyBorder="1" applyAlignment="1" applyProtection="1">
      <alignment wrapText="1"/>
      <protection locked="0"/>
    </xf>
    <xf numFmtId="166" fontId="11" fillId="0" borderId="0" xfId="1" applyNumberFormat="1" applyFont="1" applyFill="1" applyBorder="1" applyAlignment="1">
      <alignment horizontal="center" wrapText="1"/>
    </xf>
    <xf numFmtId="165" fontId="11" fillId="0" borderId="0" xfId="1" applyNumberFormat="1" applyFont="1" applyFill="1" applyBorder="1" applyAlignment="1">
      <alignment horizontal="left" wrapText="1"/>
    </xf>
    <xf numFmtId="165" fontId="11" fillId="0" borderId="0" xfId="1" applyNumberFormat="1" applyFont="1" applyFill="1" applyBorder="1" applyAlignment="1">
      <alignment horizontal="center" wrapText="1"/>
    </xf>
    <xf numFmtId="0" fontId="11" fillId="0" borderId="0" xfId="1" applyFont="1" applyFill="1" applyBorder="1" applyAlignment="1">
      <alignment horizontal="left" wrapText="1"/>
    </xf>
    <xf numFmtId="0" fontId="11" fillId="0" borderId="0" xfId="1" applyFont="1" applyFill="1" applyBorder="1" applyAlignment="1">
      <alignment horizontal="right" wrapText="1"/>
    </xf>
    <xf numFmtId="0" fontId="11" fillId="0" borderId="0" xfId="1" applyFont="1" applyFill="1" applyBorder="1" applyAlignment="1" applyProtection="1">
      <alignment wrapText="1"/>
      <protection locked="0"/>
    </xf>
    <xf numFmtId="0" fontId="11" fillId="0" borderId="0" xfId="1" applyFont="1" applyFill="1" applyBorder="1" applyAlignment="1">
      <alignment wrapText="1"/>
    </xf>
    <xf numFmtId="166" fontId="11" fillId="6" borderId="0" xfId="1" applyNumberFormat="1" applyFont="1" applyFill="1" applyBorder="1" applyAlignment="1">
      <alignment horizontal="center" wrapText="1"/>
    </xf>
    <xf numFmtId="165" fontId="11" fillId="6" borderId="0" xfId="1" applyNumberFormat="1" applyFont="1" applyFill="1" applyBorder="1" applyAlignment="1">
      <alignment horizontal="left" wrapText="1"/>
    </xf>
    <xf numFmtId="165" fontId="11" fillId="6" borderId="0" xfId="1" applyNumberFormat="1" applyFont="1" applyFill="1" applyBorder="1" applyAlignment="1">
      <alignment horizontal="center" wrapText="1"/>
    </xf>
    <xf numFmtId="0" fontId="11" fillId="6" borderId="0" xfId="1" applyFont="1" applyFill="1" applyBorder="1" applyAlignment="1">
      <alignment horizontal="left" wrapText="1"/>
    </xf>
    <xf numFmtId="0" fontId="11" fillId="6" borderId="0" xfId="1" applyFont="1" applyFill="1" applyBorder="1" applyAlignment="1">
      <alignment horizontal="right" wrapText="1"/>
    </xf>
    <xf numFmtId="0" fontId="11" fillId="6" borderId="0" xfId="1" applyFont="1" applyFill="1" applyBorder="1" applyAlignment="1" applyProtection="1">
      <alignment wrapText="1"/>
      <protection locked="0"/>
    </xf>
    <xf numFmtId="0" fontId="11" fillId="6" borderId="0" xfId="1" applyFont="1" applyFill="1" applyBorder="1" applyAlignment="1">
      <alignment wrapText="1"/>
    </xf>
    <xf numFmtId="0" fontId="10" fillId="7" borderId="21" xfId="1" applyFont="1" applyFill="1" applyBorder="1" applyAlignment="1">
      <alignment horizontal="center" vertical="center" wrapText="1"/>
    </xf>
    <xf numFmtId="0" fontId="10" fillId="7" borderId="21" xfId="1" applyFont="1" applyFill="1" applyBorder="1" applyAlignment="1">
      <alignment horizontal="left" vertical="center" wrapText="1"/>
    </xf>
    <xf numFmtId="3" fontId="10" fillId="7" borderId="21" xfId="1" applyNumberFormat="1" applyFont="1" applyFill="1" applyBorder="1" applyAlignment="1">
      <alignment horizontal="right" vertical="center" wrapText="1"/>
    </xf>
    <xf numFmtId="0" fontId="11" fillId="8" borderId="20" xfId="1" applyFont="1" applyFill="1" applyBorder="1" applyAlignment="1" applyProtection="1">
      <alignment wrapText="1"/>
      <protection locked="0"/>
    </xf>
    <xf numFmtId="0" fontId="11" fillId="8" borderId="1" xfId="1" applyFont="1" applyFill="1" applyBorder="1" applyAlignment="1" applyProtection="1">
      <alignment wrapText="1"/>
      <protection locked="0"/>
    </xf>
    <xf numFmtId="0" fontId="11" fillId="8" borderId="19" xfId="1" applyFont="1" applyFill="1" applyBorder="1" applyAlignment="1" applyProtection="1">
      <alignment wrapText="1"/>
      <protection locked="0"/>
    </xf>
    <xf numFmtId="0" fontId="11" fillId="8" borderId="18" xfId="1" applyFont="1" applyFill="1" applyBorder="1" applyAlignment="1" applyProtection="1">
      <alignment wrapText="1"/>
      <protection locked="0"/>
    </xf>
    <xf numFmtId="0" fontId="11" fillId="8" borderId="19" xfId="1" applyFont="1" applyFill="1" applyBorder="1" applyAlignment="1">
      <alignment wrapText="1"/>
    </xf>
    <xf numFmtId="0" fontId="2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left"/>
    </xf>
    <xf numFmtId="0" fontId="4" fillId="0" borderId="0" xfId="0" applyFont="1" applyAlignment="1">
      <alignment horizontal="center" vertical="center"/>
    </xf>
    <xf numFmtId="0" fontId="8" fillId="2" borderId="2" xfId="0" applyFont="1" applyFill="1" applyBorder="1" applyAlignment="1">
      <alignment horizontal="center"/>
    </xf>
    <xf numFmtId="0" fontId="8" fillId="2" borderId="3" xfId="0" applyFont="1" applyFill="1" applyBorder="1" applyAlignment="1">
      <alignment horizontal="center"/>
    </xf>
    <xf numFmtId="0" fontId="8" fillId="2" borderId="4" xfId="0" applyFont="1" applyFill="1" applyBorder="1" applyAlignment="1">
      <alignment horizontal="center"/>
    </xf>
    <xf numFmtId="0" fontId="8" fillId="3" borderId="2" xfId="0" applyFont="1" applyFill="1" applyBorder="1" applyAlignment="1">
      <alignment horizontal="center"/>
    </xf>
    <xf numFmtId="0" fontId="8" fillId="3" borderId="3" xfId="0" applyFont="1" applyFill="1" applyBorder="1" applyAlignment="1">
      <alignment horizontal="center"/>
    </xf>
    <xf numFmtId="0" fontId="8" fillId="3" borderId="4" xfId="0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/>
    </xf>
    <xf numFmtId="0" fontId="9" fillId="4" borderId="6" xfId="1" applyFont="1" applyFill="1" applyBorder="1" applyAlignment="1">
      <alignment horizontal="center" wrapText="1"/>
    </xf>
    <xf numFmtId="0" fontId="9" fillId="4" borderId="5" xfId="1" applyFont="1" applyFill="1" applyBorder="1" applyAlignment="1">
      <alignment horizontal="center" wrapText="1"/>
    </xf>
    <xf numFmtId="0" fontId="9" fillId="4" borderId="7" xfId="1" applyFont="1" applyFill="1" applyBorder="1" applyAlignment="1">
      <alignment horizontal="center" wrapText="1"/>
    </xf>
  </cellXfs>
  <cellStyles count="3">
    <cellStyle name="Normal" xfId="0" builtinId="0"/>
    <cellStyle name="Normal_Hoja1" xfId="1"/>
    <cellStyle name="Normal_Hoja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gif"/><Relationship Id="rId12" Type="http://schemas.openxmlformats.org/officeDocument/2006/relationships/image" Target="../media/image12.png"/><Relationship Id="rId2" Type="http://schemas.openxmlformats.org/officeDocument/2006/relationships/image" Target="../media/image2.jpeg"/><Relationship Id="rId1" Type="http://schemas.openxmlformats.org/officeDocument/2006/relationships/image" Target="../media/image1.gif"/><Relationship Id="rId6" Type="http://schemas.openxmlformats.org/officeDocument/2006/relationships/image" Target="../media/image6.gif"/><Relationship Id="rId11" Type="http://schemas.openxmlformats.org/officeDocument/2006/relationships/image" Target="../media/image11.gif"/><Relationship Id="rId5" Type="http://schemas.openxmlformats.org/officeDocument/2006/relationships/image" Target="../media/image5.gif"/><Relationship Id="rId10" Type="http://schemas.openxmlformats.org/officeDocument/2006/relationships/image" Target="../media/image10.jpeg"/><Relationship Id="rId4" Type="http://schemas.openxmlformats.org/officeDocument/2006/relationships/image" Target="../media/image4.jpeg"/><Relationship Id="rId9" Type="http://schemas.openxmlformats.org/officeDocument/2006/relationships/image" Target="../media/image9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38100</xdr:colOff>
      <xdr:row>12</xdr:row>
      <xdr:rowOff>9525</xdr:rowOff>
    </xdr:from>
    <xdr:to>
      <xdr:col>13</xdr:col>
      <xdr:colOff>542925</xdr:colOff>
      <xdr:row>12</xdr:row>
      <xdr:rowOff>514350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67625" y="2295525"/>
          <a:ext cx="504825" cy="504825"/>
        </a:xfrm>
        <a:prstGeom prst="rect">
          <a:avLst/>
        </a:prstGeom>
      </xdr:spPr>
    </xdr:pic>
    <xdr:clientData/>
  </xdr:twoCellAnchor>
  <xdr:twoCellAnchor editAs="oneCell">
    <xdr:from>
      <xdr:col>5</xdr:col>
      <xdr:colOff>61875</xdr:colOff>
      <xdr:row>12</xdr:row>
      <xdr:rowOff>23775</xdr:rowOff>
    </xdr:from>
    <xdr:to>
      <xdr:col>5</xdr:col>
      <xdr:colOff>538125</xdr:colOff>
      <xdr:row>12</xdr:row>
      <xdr:rowOff>500025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3200" y="2309775"/>
          <a:ext cx="476250" cy="4762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200025</xdr:colOff>
      <xdr:row>3</xdr:row>
      <xdr:rowOff>105251</xdr:rowOff>
    </xdr:to>
    <xdr:pic>
      <xdr:nvPicPr>
        <xdr:cNvPr id="4" name="Imagen 3" descr="C:\Users\PEPE\Documents\2014\IEM_20_años\LOGOTIPO color 20 años.png"/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19200" cy="6767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19</xdr:col>
      <xdr:colOff>581025</xdr:colOff>
      <xdr:row>0</xdr:row>
      <xdr:rowOff>0</xdr:rowOff>
    </xdr:from>
    <xdr:to>
      <xdr:col>21</xdr:col>
      <xdr:colOff>626185</xdr:colOff>
      <xdr:row>3</xdr:row>
      <xdr:rowOff>104551</xdr:rowOff>
    </xdr:to>
    <xdr:pic>
      <xdr:nvPicPr>
        <xdr:cNvPr id="5" name="Imagen 4" descr="C:\Users\PEPE\Documents\2014\IEM_20_años\Logotipo IEM.jpg"/>
        <xdr:cNvPicPr/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82525" y="0"/>
          <a:ext cx="1340560" cy="6760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12</xdr:col>
      <xdr:colOff>38100</xdr:colOff>
      <xdr:row>12</xdr:row>
      <xdr:rowOff>28575</xdr:rowOff>
    </xdr:from>
    <xdr:to>
      <xdr:col>12</xdr:col>
      <xdr:colOff>533400</xdr:colOff>
      <xdr:row>12</xdr:row>
      <xdr:rowOff>523875</xdr:rowOff>
    </xdr:to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86600" y="2314575"/>
          <a:ext cx="495300" cy="495300"/>
        </a:xfrm>
        <a:prstGeom prst="rect">
          <a:avLst/>
        </a:prstGeom>
      </xdr:spPr>
    </xdr:pic>
    <xdr:clientData/>
  </xdr:twoCellAnchor>
  <xdr:twoCellAnchor editAs="oneCell">
    <xdr:from>
      <xdr:col>14</xdr:col>
      <xdr:colOff>95250</xdr:colOff>
      <xdr:row>12</xdr:row>
      <xdr:rowOff>28575</xdr:rowOff>
    </xdr:from>
    <xdr:to>
      <xdr:col>14</xdr:col>
      <xdr:colOff>545250</xdr:colOff>
      <xdr:row>12</xdr:row>
      <xdr:rowOff>478575</xdr:rowOff>
    </xdr:to>
    <xdr:pic>
      <xdr:nvPicPr>
        <xdr:cNvPr id="7" name="Imagen 6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05800" y="2314575"/>
          <a:ext cx="450000" cy="450000"/>
        </a:xfrm>
        <a:prstGeom prst="rect">
          <a:avLst/>
        </a:prstGeom>
      </xdr:spPr>
    </xdr:pic>
    <xdr:clientData/>
  </xdr:twoCellAnchor>
  <xdr:twoCellAnchor editAs="oneCell">
    <xdr:from>
      <xdr:col>10</xdr:col>
      <xdr:colOff>66600</xdr:colOff>
      <xdr:row>12</xdr:row>
      <xdr:rowOff>28500</xdr:rowOff>
    </xdr:from>
    <xdr:to>
      <xdr:col>10</xdr:col>
      <xdr:colOff>523875</xdr:colOff>
      <xdr:row>12</xdr:row>
      <xdr:rowOff>485775</xdr:rowOff>
    </xdr:to>
    <xdr:pic>
      <xdr:nvPicPr>
        <xdr:cNvPr id="8" name="Imagen 7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3050" y="2314500"/>
          <a:ext cx="457275" cy="457275"/>
        </a:xfrm>
        <a:prstGeom prst="rect">
          <a:avLst/>
        </a:prstGeom>
      </xdr:spPr>
    </xdr:pic>
    <xdr:clientData/>
  </xdr:twoCellAnchor>
  <xdr:twoCellAnchor editAs="oneCell">
    <xdr:from>
      <xdr:col>7</xdr:col>
      <xdr:colOff>61800</xdr:colOff>
      <xdr:row>12</xdr:row>
      <xdr:rowOff>23700</xdr:rowOff>
    </xdr:from>
    <xdr:to>
      <xdr:col>7</xdr:col>
      <xdr:colOff>538050</xdr:colOff>
      <xdr:row>12</xdr:row>
      <xdr:rowOff>499950</xdr:rowOff>
    </xdr:to>
    <xdr:pic>
      <xdr:nvPicPr>
        <xdr:cNvPr id="9" name="Imagen 8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05175" y="2309700"/>
          <a:ext cx="476250" cy="476250"/>
        </a:xfrm>
        <a:prstGeom prst="rect">
          <a:avLst/>
        </a:prstGeom>
      </xdr:spPr>
    </xdr:pic>
    <xdr:clientData/>
  </xdr:twoCellAnchor>
  <xdr:twoCellAnchor editAs="oneCell">
    <xdr:from>
      <xdr:col>6</xdr:col>
      <xdr:colOff>59400</xdr:colOff>
      <xdr:row>12</xdr:row>
      <xdr:rowOff>30825</xdr:rowOff>
    </xdr:from>
    <xdr:to>
      <xdr:col>6</xdr:col>
      <xdr:colOff>516600</xdr:colOff>
      <xdr:row>12</xdr:row>
      <xdr:rowOff>488025</xdr:rowOff>
    </xdr:to>
    <xdr:pic>
      <xdr:nvPicPr>
        <xdr:cNvPr id="10" name="Imagen 9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21750" y="2316825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8</xdr:col>
      <xdr:colOff>85725</xdr:colOff>
      <xdr:row>12</xdr:row>
      <xdr:rowOff>24982</xdr:rowOff>
    </xdr:from>
    <xdr:to>
      <xdr:col>8</xdr:col>
      <xdr:colOff>523725</xdr:colOff>
      <xdr:row>12</xdr:row>
      <xdr:rowOff>482449</xdr:rowOff>
    </xdr:to>
    <xdr:pic>
      <xdr:nvPicPr>
        <xdr:cNvPr id="11" name="Imagen 10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10125" y="2310982"/>
          <a:ext cx="438000" cy="457467"/>
        </a:xfrm>
        <a:prstGeom prst="rect">
          <a:avLst/>
        </a:prstGeom>
      </xdr:spPr>
    </xdr:pic>
    <xdr:clientData/>
  </xdr:twoCellAnchor>
  <xdr:twoCellAnchor editAs="oneCell">
    <xdr:from>
      <xdr:col>9</xdr:col>
      <xdr:colOff>64125</xdr:colOff>
      <xdr:row>12</xdr:row>
      <xdr:rowOff>16500</xdr:rowOff>
    </xdr:from>
    <xdr:to>
      <xdr:col>9</xdr:col>
      <xdr:colOff>540375</xdr:colOff>
      <xdr:row>12</xdr:row>
      <xdr:rowOff>492750</xdr:rowOff>
    </xdr:to>
    <xdr:pic>
      <xdr:nvPicPr>
        <xdr:cNvPr id="12" name="Imagen 11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69550" y="2302500"/>
          <a:ext cx="476250" cy="476250"/>
        </a:xfrm>
        <a:prstGeom prst="rect">
          <a:avLst/>
        </a:prstGeom>
      </xdr:spPr>
    </xdr:pic>
    <xdr:clientData/>
  </xdr:twoCellAnchor>
  <xdr:twoCellAnchor editAs="oneCell">
    <xdr:from>
      <xdr:col>10</xdr:col>
      <xdr:colOff>552449</xdr:colOff>
      <xdr:row>11</xdr:row>
      <xdr:rowOff>142874</xdr:rowOff>
    </xdr:from>
    <xdr:to>
      <xdr:col>11</xdr:col>
      <xdr:colOff>571499</xdr:colOff>
      <xdr:row>12</xdr:row>
      <xdr:rowOff>552449</xdr:rowOff>
    </xdr:to>
    <xdr:pic>
      <xdr:nvPicPr>
        <xdr:cNvPr id="13" name="Imagen 12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38899" y="2238374"/>
          <a:ext cx="600075" cy="600075"/>
        </a:xfrm>
        <a:prstGeom prst="rect">
          <a:avLst/>
        </a:prstGeom>
      </xdr:spPr>
    </xdr:pic>
    <xdr:clientData/>
  </xdr:twoCellAnchor>
  <xdr:twoCellAnchor editAs="oneCell">
    <xdr:from>
      <xdr:col>15</xdr:col>
      <xdr:colOff>30825</xdr:colOff>
      <xdr:row>12</xdr:row>
      <xdr:rowOff>11774</xdr:rowOff>
    </xdr:from>
    <xdr:to>
      <xdr:col>15</xdr:col>
      <xdr:colOff>488025</xdr:colOff>
      <xdr:row>12</xdr:row>
      <xdr:rowOff>495299</xdr:rowOff>
    </xdr:to>
    <xdr:pic>
      <xdr:nvPicPr>
        <xdr:cNvPr id="14" name="Imagen 13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22400" y="2297774"/>
          <a:ext cx="457200" cy="483525"/>
        </a:xfrm>
        <a:prstGeom prst="rect">
          <a:avLst/>
        </a:prstGeom>
      </xdr:spPr>
    </xdr:pic>
    <xdr:clientData/>
  </xdr:twoCellAnchor>
  <xdr:twoCellAnchor editAs="oneCell">
    <xdr:from>
      <xdr:col>15</xdr:col>
      <xdr:colOff>492750</xdr:colOff>
      <xdr:row>12</xdr:row>
      <xdr:rowOff>6975</xdr:rowOff>
    </xdr:from>
    <xdr:to>
      <xdr:col>15</xdr:col>
      <xdr:colOff>969000</xdr:colOff>
      <xdr:row>12</xdr:row>
      <xdr:rowOff>483225</xdr:rowOff>
    </xdr:to>
    <xdr:pic>
      <xdr:nvPicPr>
        <xdr:cNvPr id="15" name="Imagen 14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84325" y="2292975"/>
          <a:ext cx="476250" cy="4762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2"/>
  <sheetViews>
    <sheetView tabSelected="1" workbookViewId="0">
      <pane xSplit="5" ySplit="13" topLeftCell="F23" activePane="bottomRight" state="frozen"/>
      <selection pane="topRight" activeCell="F1" sqref="F1"/>
      <selection pane="bottomLeft" activeCell="A13" sqref="A13"/>
      <selection pane="bottomRight" activeCell="Y30" sqref="Y30"/>
    </sheetView>
  </sheetViews>
  <sheetFormatPr baseColWidth="10" defaultRowHeight="15" customHeight="1" x14ac:dyDescent="0.25"/>
  <cols>
    <col min="1" max="1" width="5.140625" bestFit="1" customWidth="1"/>
    <col min="2" max="2" width="10.140625" style="8" bestFit="1" customWidth="1"/>
    <col min="3" max="3" width="6.5703125" style="8" bestFit="1" customWidth="1"/>
    <col min="4" max="4" width="13.42578125" bestFit="1" customWidth="1"/>
    <col min="5" max="5" width="9.42578125" customWidth="1"/>
    <col min="6" max="15" width="8.7109375" customWidth="1"/>
    <col min="16" max="16" width="14.7109375" bestFit="1" customWidth="1"/>
    <col min="17" max="18" width="11.85546875" customWidth="1"/>
    <col min="19" max="22" width="9.7109375" customWidth="1"/>
    <col min="23" max="23" width="11.42578125" hidden="1" customWidth="1"/>
  </cols>
  <sheetData>
    <row r="1" spans="1:23" ht="15" customHeight="1" x14ac:dyDescent="0.25">
      <c r="B1" s="1"/>
      <c r="C1" s="1"/>
      <c r="D1" s="1"/>
      <c r="E1" s="2"/>
      <c r="F1" s="2"/>
      <c r="G1" s="2"/>
      <c r="H1" s="2"/>
      <c r="I1" s="2"/>
      <c r="J1" s="2"/>
      <c r="K1" s="2"/>
    </row>
    <row r="2" spans="1:23" ht="15" customHeight="1" x14ac:dyDescent="0.25">
      <c r="B2" s="1"/>
      <c r="C2" s="1"/>
      <c r="D2" s="1"/>
      <c r="E2" s="2"/>
      <c r="F2" s="2"/>
      <c r="G2" s="2"/>
      <c r="H2" s="2"/>
      <c r="I2" s="2"/>
      <c r="J2" s="2"/>
      <c r="K2" s="2"/>
    </row>
    <row r="3" spans="1:23" ht="15" customHeight="1" x14ac:dyDescent="0.25">
      <c r="B3" s="1"/>
      <c r="C3" s="1"/>
      <c r="D3" s="1"/>
      <c r="E3" s="2"/>
      <c r="F3" s="2"/>
      <c r="G3" s="2"/>
      <c r="H3" s="2"/>
      <c r="I3" s="2"/>
      <c r="J3" s="2"/>
      <c r="K3" s="2"/>
    </row>
    <row r="4" spans="1:23" ht="15" customHeight="1" x14ac:dyDescent="0.25">
      <c r="B4" s="1"/>
      <c r="C4" s="1"/>
      <c r="D4" s="1"/>
      <c r="E4" s="2"/>
      <c r="F4" s="2"/>
      <c r="G4" s="2"/>
      <c r="H4" s="2"/>
      <c r="I4" s="2"/>
      <c r="J4" s="2"/>
      <c r="K4" s="2"/>
    </row>
    <row r="5" spans="1:23" ht="15" customHeight="1" x14ac:dyDescent="0.25">
      <c r="B5" s="1"/>
      <c r="C5" s="1"/>
      <c r="D5" s="1"/>
      <c r="E5" s="2"/>
      <c r="F5" s="63" t="s">
        <v>21</v>
      </c>
      <c r="G5" s="63"/>
      <c r="H5" s="63"/>
      <c r="I5" s="63"/>
      <c r="J5" s="63"/>
      <c r="K5" s="63"/>
      <c r="L5" s="63"/>
      <c r="M5" s="63"/>
      <c r="N5" s="63"/>
      <c r="O5" s="63"/>
      <c r="P5" s="63"/>
      <c r="Q5" s="63"/>
      <c r="R5" s="63"/>
      <c r="S5" s="63"/>
      <c r="T5" s="63"/>
      <c r="U5" s="63"/>
      <c r="V5" s="63"/>
    </row>
    <row r="6" spans="1:23" ht="15" customHeight="1" x14ac:dyDescent="0.25">
      <c r="B6" s="1"/>
      <c r="C6" s="1"/>
      <c r="D6" s="1"/>
      <c r="E6" s="2"/>
      <c r="F6" s="63"/>
      <c r="G6" s="63"/>
      <c r="H6" s="63"/>
      <c r="I6" s="63"/>
      <c r="J6" s="63"/>
      <c r="K6" s="63"/>
      <c r="L6" s="63"/>
      <c r="M6" s="63"/>
      <c r="N6" s="63"/>
      <c r="O6" s="63"/>
      <c r="P6" s="63"/>
      <c r="Q6" s="63"/>
      <c r="R6" s="63"/>
      <c r="S6" s="63"/>
      <c r="T6" s="63"/>
      <c r="U6" s="63"/>
      <c r="V6" s="63"/>
    </row>
    <row r="7" spans="1:23" ht="15" customHeight="1" x14ac:dyDescent="0.3">
      <c r="A7" s="64"/>
      <c r="B7" s="64"/>
      <c r="C7" s="64"/>
      <c r="D7" s="64"/>
      <c r="E7" s="2"/>
      <c r="F7" s="63"/>
      <c r="G7" s="63"/>
      <c r="H7" s="63"/>
      <c r="I7" s="63"/>
      <c r="J7" s="63"/>
      <c r="K7" s="63"/>
      <c r="L7" s="63"/>
      <c r="M7" s="63"/>
      <c r="N7" s="63"/>
      <c r="O7" s="63"/>
      <c r="P7" s="63"/>
      <c r="Q7" s="63"/>
      <c r="R7" s="63"/>
      <c r="S7" s="63"/>
      <c r="T7" s="63"/>
      <c r="U7" s="63"/>
      <c r="V7" s="63"/>
    </row>
    <row r="8" spans="1:23" ht="15" customHeight="1" x14ac:dyDescent="0.3">
      <c r="A8" s="64" t="s">
        <v>0</v>
      </c>
      <c r="B8" s="64"/>
      <c r="C8" s="64"/>
      <c r="D8" s="64"/>
      <c r="F8" s="65" t="s">
        <v>1</v>
      </c>
      <c r="G8" s="65"/>
      <c r="H8" s="65"/>
      <c r="I8" s="65"/>
      <c r="J8" s="65"/>
      <c r="K8" s="65"/>
      <c r="L8" s="65"/>
      <c r="M8" s="65"/>
      <c r="N8" s="65"/>
      <c r="O8" s="65"/>
      <c r="P8" s="65"/>
      <c r="Q8" s="65"/>
      <c r="R8" s="65"/>
      <c r="S8" s="65"/>
      <c r="T8" s="65"/>
      <c r="U8" s="65"/>
      <c r="V8" s="65"/>
    </row>
    <row r="9" spans="1:23" ht="15" customHeight="1" x14ac:dyDescent="0.3">
      <c r="A9" s="3" t="str">
        <f>CONCATENATE("Casillas computadas: ",W16," de ",W15)</f>
        <v>Casillas computadas: 65 de 65</v>
      </c>
      <c r="B9" s="4"/>
      <c r="C9" s="4"/>
      <c r="D9" s="4"/>
      <c r="F9" s="65"/>
      <c r="G9" s="65"/>
      <c r="H9" s="65"/>
      <c r="I9" s="65"/>
      <c r="J9" s="65"/>
      <c r="K9" s="65"/>
      <c r="L9" s="65"/>
      <c r="M9" s="65"/>
      <c r="N9" s="65"/>
      <c r="O9" s="65"/>
      <c r="P9" s="65"/>
      <c r="Q9" s="65"/>
      <c r="R9" s="65"/>
      <c r="S9" s="65"/>
      <c r="T9" s="65"/>
      <c r="U9" s="65"/>
      <c r="V9" s="65"/>
    </row>
    <row r="10" spans="1:23" ht="15" customHeight="1" x14ac:dyDescent="0.3">
      <c r="A10" s="5" t="str">
        <f>CONCATENATE("Porcentaje de avance de captura: ",W18,"%")</f>
        <v>Porcentaje de avance de captura: 100.00%</v>
      </c>
      <c r="B10" s="6"/>
      <c r="C10" s="6"/>
      <c r="D10" s="7"/>
      <c r="F10" s="65"/>
      <c r="G10" s="65"/>
      <c r="H10" s="65"/>
      <c r="I10" s="65"/>
      <c r="J10" s="65"/>
      <c r="K10" s="65"/>
      <c r="L10" s="65"/>
      <c r="M10" s="65"/>
      <c r="N10" s="65"/>
      <c r="O10" s="65"/>
      <c r="P10" s="65"/>
      <c r="Q10" s="65"/>
      <c r="R10" s="65"/>
      <c r="S10" s="65"/>
      <c r="T10" s="65"/>
      <c r="U10" s="65"/>
      <c r="V10" s="65"/>
    </row>
    <row r="11" spans="1:23" ht="15" customHeight="1" thickBot="1" x14ac:dyDescent="0.3">
      <c r="F11" s="2"/>
      <c r="G11" s="2"/>
      <c r="H11" s="2"/>
      <c r="I11" s="2"/>
      <c r="J11" s="2"/>
      <c r="K11" s="2"/>
    </row>
    <row r="12" spans="1:23" ht="15" customHeight="1" thickBot="1" x14ac:dyDescent="0.3">
      <c r="A12" s="66" t="s">
        <v>2</v>
      </c>
      <c r="B12" s="67"/>
      <c r="C12" s="67"/>
      <c r="D12" s="67"/>
      <c r="E12" s="68"/>
      <c r="F12" s="69" t="s">
        <v>3</v>
      </c>
      <c r="G12" s="70"/>
      <c r="H12" s="70"/>
      <c r="I12" s="70"/>
      <c r="J12" s="70"/>
      <c r="K12" s="70"/>
      <c r="L12" s="70"/>
      <c r="M12" s="70"/>
      <c r="N12" s="70"/>
      <c r="O12" s="71"/>
      <c r="P12" s="72" t="s">
        <v>4</v>
      </c>
      <c r="Q12" s="72"/>
      <c r="R12" s="72"/>
      <c r="S12" s="73" t="s">
        <v>5</v>
      </c>
      <c r="T12" s="74"/>
      <c r="U12" s="74"/>
      <c r="V12" s="75"/>
    </row>
    <row r="13" spans="1:23" s="13" customFormat="1" ht="45.75" thickBot="1" x14ac:dyDescent="0.3">
      <c r="A13" s="9" t="s">
        <v>6</v>
      </c>
      <c r="B13" s="9" t="s">
        <v>7</v>
      </c>
      <c r="C13" s="9" t="s">
        <v>8</v>
      </c>
      <c r="D13" s="9" t="s">
        <v>9</v>
      </c>
      <c r="E13" s="9" t="s">
        <v>10</v>
      </c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1"/>
      <c r="Q13" s="12" t="s">
        <v>11</v>
      </c>
      <c r="R13" s="12" t="s">
        <v>12</v>
      </c>
      <c r="S13" s="12" t="s">
        <v>13</v>
      </c>
      <c r="T13" s="12" t="s">
        <v>14</v>
      </c>
      <c r="U13" s="12" t="s">
        <v>15</v>
      </c>
      <c r="V13" s="12" t="s">
        <v>22</v>
      </c>
    </row>
    <row r="14" spans="1:23" ht="15" customHeight="1" x14ac:dyDescent="0.25">
      <c r="A14" s="14">
        <v>1</v>
      </c>
      <c r="B14" s="15" t="s">
        <v>16</v>
      </c>
      <c r="C14" s="16">
        <v>601</v>
      </c>
      <c r="D14" s="15" t="s">
        <v>17</v>
      </c>
      <c r="E14" s="2">
        <v>761</v>
      </c>
      <c r="F14" s="17">
        <v>5</v>
      </c>
      <c r="G14" s="18">
        <v>65</v>
      </c>
      <c r="H14" s="18">
        <v>310</v>
      </c>
      <c r="I14" s="18">
        <v>5</v>
      </c>
      <c r="J14" s="18">
        <v>1</v>
      </c>
      <c r="K14" s="18">
        <v>11</v>
      </c>
      <c r="L14" s="18">
        <v>18</v>
      </c>
      <c r="M14" s="18">
        <v>5</v>
      </c>
      <c r="N14" s="18">
        <v>0</v>
      </c>
      <c r="O14" s="19">
        <v>0</v>
      </c>
      <c r="P14" s="20">
        <v>2</v>
      </c>
      <c r="Q14" s="21">
        <f>P14</f>
        <v>2</v>
      </c>
      <c r="R14" s="22">
        <f>Q14+G14+J14</f>
        <v>68</v>
      </c>
      <c r="S14" s="17">
        <v>0</v>
      </c>
      <c r="T14" s="18">
        <v>18</v>
      </c>
      <c r="U14" s="23">
        <f>SUM(F14:O14)</f>
        <v>420</v>
      </c>
      <c r="V14" s="24">
        <f>Q14+S14+T14+U14</f>
        <v>440</v>
      </c>
      <c r="W14">
        <f>COUNTIF(V14:V78,0)</f>
        <v>0</v>
      </c>
    </row>
    <row r="15" spans="1:23" ht="15" customHeight="1" x14ac:dyDescent="0.25">
      <c r="A15" s="25">
        <f>A14+1</f>
        <v>2</v>
      </c>
      <c r="B15" s="15" t="s">
        <v>16</v>
      </c>
      <c r="C15" s="16">
        <v>602</v>
      </c>
      <c r="D15" s="15" t="s">
        <v>17</v>
      </c>
      <c r="E15" s="2">
        <v>442</v>
      </c>
      <c r="F15" s="26">
        <v>1</v>
      </c>
      <c r="G15" s="27">
        <v>58</v>
      </c>
      <c r="H15" s="27">
        <v>109</v>
      </c>
      <c r="I15" s="27">
        <v>10</v>
      </c>
      <c r="J15" s="27">
        <v>0</v>
      </c>
      <c r="K15" s="27">
        <v>4</v>
      </c>
      <c r="L15" s="27">
        <v>3</v>
      </c>
      <c r="M15" s="27">
        <v>8</v>
      </c>
      <c r="N15" s="27">
        <v>0</v>
      </c>
      <c r="O15" s="28">
        <v>0</v>
      </c>
      <c r="P15" s="26">
        <v>0</v>
      </c>
      <c r="Q15" s="27">
        <f t="shared" ref="Q15:Q78" si="0">P15</f>
        <v>0</v>
      </c>
      <c r="R15" s="28">
        <f t="shared" ref="R15:R78" si="1">Q15+G15+J15</f>
        <v>58</v>
      </c>
      <c r="S15" s="26">
        <v>0</v>
      </c>
      <c r="T15" s="27">
        <v>7</v>
      </c>
      <c r="U15" s="29">
        <f t="shared" ref="U15:U78" si="2">SUM(F15:O15)</f>
        <v>193</v>
      </c>
      <c r="V15" s="30">
        <f t="shared" ref="V15:V78" si="3">Q15+S15+T15+U15</f>
        <v>200</v>
      </c>
      <c r="W15">
        <f>C82</f>
        <v>65</v>
      </c>
    </row>
    <row r="16" spans="1:23" ht="15" customHeight="1" x14ac:dyDescent="0.25">
      <c r="A16" s="31">
        <f t="shared" ref="A16:A78" si="4">A15+1</f>
        <v>3</v>
      </c>
      <c r="B16" s="15" t="s">
        <v>16</v>
      </c>
      <c r="C16" s="16">
        <v>602</v>
      </c>
      <c r="D16" s="15" t="s">
        <v>18</v>
      </c>
      <c r="E16" s="2">
        <v>441</v>
      </c>
      <c r="F16" s="32">
        <v>0</v>
      </c>
      <c r="G16" s="21">
        <v>74</v>
      </c>
      <c r="H16" s="21">
        <v>116</v>
      </c>
      <c r="I16" s="21">
        <v>9</v>
      </c>
      <c r="J16" s="21">
        <v>2</v>
      </c>
      <c r="K16" s="21">
        <v>7</v>
      </c>
      <c r="L16" s="21">
        <v>14</v>
      </c>
      <c r="M16" s="21">
        <v>1</v>
      </c>
      <c r="N16" s="21">
        <v>0</v>
      </c>
      <c r="O16" s="33">
        <v>0</v>
      </c>
      <c r="P16" s="32">
        <v>1</v>
      </c>
      <c r="Q16" s="21">
        <f t="shared" si="0"/>
        <v>1</v>
      </c>
      <c r="R16" s="33">
        <f t="shared" si="1"/>
        <v>77</v>
      </c>
      <c r="S16" s="32">
        <v>0</v>
      </c>
      <c r="T16" s="21">
        <v>8</v>
      </c>
      <c r="U16" s="34">
        <f t="shared" si="2"/>
        <v>223</v>
      </c>
      <c r="V16" s="35">
        <f t="shared" si="3"/>
        <v>232</v>
      </c>
      <c r="W16">
        <f>W15-W14</f>
        <v>65</v>
      </c>
    </row>
    <row r="17" spans="1:23" ht="15" customHeight="1" x14ac:dyDescent="0.25">
      <c r="A17" s="25">
        <f t="shared" si="4"/>
        <v>4</v>
      </c>
      <c r="B17" s="15" t="s">
        <v>16</v>
      </c>
      <c r="C17" s="16">
        <v>603</v>
      </c>
      <c r="D17" s="15" t="s">
        <v>17</v>
      </c>
      <c r="E17" s="2">
        <v>626</v>
      </c>
      <c r="F17" s="26">
        <v>2</v>
      </c>
      <c r="G17" s="27">
        <v>62</v>
      </c>
      <c r="H17" s="27">
        <v>230</v>
      </c>
      <c r="I17" s="27">
        <v>24</v>
      </c>
      <c r="J17" s="27">
        <v>2</v>
      </c>
      <c r="K17" s="27">
        <v>3</v>
      </c>
      <c r="L17" s="27">
        <v>6</v>
      </c>
      <c r="M17" s="27">
        <v>4</v>
      </c>
      <c r="N17" s="27">
        <v>0</v>
      </c>
      <c r="O17" s="28">
        <v>0</v>
      </c>
      <c r="P17" s="26">
        <v>1</v>
      </c>
      <c r="Q17" s="27">
        <f t="shared" si="0"/>
        <v>1</v>
      </c>
      <c r="R17" s="28">
        <f t="shared" si="1"/>
        <v>65</v>
      </c>
      <c r="S17" s="26">
        <v>0</v>
      </c>
      <c r="T17" s="27">
        <v>10</v>
      </c>
      <c r="U17" s="29">
        <f t="shared" si="2"/>
        <v>333</v>
      </c>
      <c r="V17" s="30">
        <f t="shared" si="3"/>
        <v>344</v>
      </c>
      <c r="W17" s="36">
        <f>W16*100/W15</f>
        <v>100</v>
      </c>
    </row>
    <row r="18" spans="1:23" ht="15" customHeight="1" x14ac:dyDescent="0.25">
      <c r="A18" s="31">
        <f t="shared" si="4"/>
        <v>5</v>
      </c>
      <c r="B18" s="15" t="s">
        <v>16</v>
      </c>
      <c r="C18" s="16">
        <v>603</v>
      </c>
      <c r="D18" s="15" t="s">
        <v>18</v>
      </c>
      <c r="E18" s="2">
        <v>625</v>
      </c>
      <c r="F18" s="32">
        <v>9</v>
      </c>
      <c r="G18" s="21">
        <v>74</v>
      </c>
      <c r="H18" s="21">
        <v>220</v>
      </c>
      <c r="I18" s="21">
        <v>24</v>
      </c>
      <c r="J18" s="21">
        <v>2</v>
      </c>
      <c r="K18" s="21">
        <v>6</v>
      </c>
      <c r="L18" s="21">
        <v>6</v>
      </c>
      <c r="M18" s="21">
        <v>6</v>
      </c>
      <c r="N18" s="21">
        <v>0</v>
      </c>
      <c r="O18" s="33">
        <v>0</v>
      </c>
      <c r="P18" s="32">
        <v>2</v>
      </c>
      <c r="Q18" s="21">
        <f t="shared" si="0"/>
        <v>2</v>
      </c>
      <c r="R18" s="33">
        <f t="shared" si="1"/>
        <v>78</v>
      </c>
      <c r="S18" s="32">
        <v>0</v>
      </c>
      <c r="T18" s="21">
        <v>16</v>
      </c>
      <c r="U18" s="34">
        <f t="shared" si="2"/>
        <v>347</v>
      </c>
      <c r="V18" s="35">
        <f t="shared" si="3"/>
        <v>365</v>
      </c>
      <c r="W18" s="37" t="str">
        <f>TEXT(W17,"0.00")</f>
        <v>100.00</v>
      </c>
    </row>
    <row r="19" spans="1:23" ht="15" customHeight="1" x14ac:dyDescent="0.25">
      <c r="A19" s="25">
        <f t="shared" si="4"/>
        <v>6</v>
      </c>
      <c r="B19" s="15" t="s">
        <v>16</v>
      </c>
      <c r="C19" s="16">
        <v>604</v>
      </c>
      <c r="D19" s="15" t="s">
        <v>17</v>
      </c>
      <c r="E19" s="2">
        <v>635</v>
      </c>
      <c r="F19" s="26">
        <v>4</v>
      </c>
      <c r="G19" s="27">
        <v>56</v>
      </c>
      <c r="H19" s="27">
        <v>230</v>
      </c>
      <c r="I19" s="27">
        <v>21</v>
      </c>
      <c r="J19" s="27">
        <v>2</v>
      </c>
      <c r="K19" s="27">
        <v>27</v>
      </c>
      <c r="L19" s="27">
        <v>29</v>
      </c>
      <c r="M19" s="27">
        <v>5</v>
      </c>
      <c r="N19" s="27">
        <v>0</v>
      </c>
      <c r="O19" s="28">
        <v>0</v>
      </c>
      <c r="P19" s="26">
        <v>0</v>
      </c>
      <c r="Q19" s="27">
        <f t="shared" si="0"/>
        <v>0</v>
      </c>
      <c r="R19" s="28">
        <f t="shared" si="1"/>
        <v>58</v>
      </c>
      <c r="S19" s="26">
        <v>0</v>
      </c>
      <c r="T19" s="27">
        <v>9</v>
      </c>
      <c r="U19" s="29">
        <f t="shared" si="2"/>
        <v>374</v>
      </c>
      <c r="V19" s="30">
        <f t="shared" si="3"/>
        <v>383</v>
      </c>
    </row>
    <row r="20" spans="1:23" ht="15" customHeight="1" x14ac:dyDescent="0.25">
      <c r="A20" s="31">
        <f t="shared" si="4"/>
        <v>7</v>
      </c>
      <c r="B20" s="15" t="s">
        <v>16</v>
      </c>
      <c r="C20" s="16">
        <v>604</v>
      </c>
      <c r="D20" s="15" t="s">
        <v>18</v>
      </c>
      <c r="E20" s="2">
        <v>634</v>
      </c>
      <c r="F20" s="32">
        <v>4</v>
      </c>
      <c r="G20" s="21">
        <v>48</v>
      </c>
      <c r="H20" s="21">
        <v>225</v>
      </c>
      <c r="I20" s="21">
        <v>16</v>
      </c>
      <c r="J20" s="21">
        <v>1</v>
      </c>
      <c r="K20" s="21">
        <v>21</v>
      </c>
      <c r="L20" s="21">
        <v>20</v>
      </c>
      <c r="M20" s="21">
        <v>6</v>
      </c>
      <c r="N20" s="21">
        <v>0</v>
      </c>
      <c r="O20" s="33">
        <v>0</v>
      </c>
      <c r="P20" s="32">
        <v>0</v>
      </c>
      <c r="Q20" s="21">
        <f t="shared" si="0"/>
        <v>0</v>
      </c>
      <c r="R20" s="33">
        <f t="shared" si="1"/>
        <v>49</v>
      </c>
      <c r="S20" s="32">
        <v>0</v>
      </c>
      <c r="T20" s="21">
        <v>13</v>
      </c>
      <c r="U20" s="34">
        <f t="shared" si="2"/>
        <v>341</v>
      </c>
      <c r="V20" s="35">
        <f t="shared" si="3"/>
        <v>354</v>
      </c>
    </row>
    <row r="21" spans="1:23" ht="15" customHeight="1" x14ac:dyDescent="0.25">
      <c r="A21" s="25">
        <f t="shared" si="4"/>
        <v>8</v>
      </c>
      <c r="B21" s="15" t="s">
        <v>16</v>
      </c>
      <c r="C21" s="16">
        <v>605</v>
      </c>
      <c r="D21" s="15" t="s">
        <v>17</v>
      </c>
      <c r="E21" s="2">
        <v>735</v>
      </c>
      <c r="F21" s="26">
        <v>6</v>
      </c>
      <c r="G21" s="27">
        <v>68</v>
      </c>
      <c r="H21" s="27">
        <v>236</v>
      </c>
      <c r="I21" s="27">
        <v>5</v>
      </c>
      <c r="J21" s="27">
        <v>3</v>
      </c>
      <c r="K21" s="27">
        <v>5</v>
      </c>
      <c r="L21" s="27">
        <v>45</v>
      </c>
      <c r="M21" s="27">
        <v>2</v>
      </c>
      <c r="N21" s="27">
        <v>0</v>
      </c>
      <c r="O21" s="28">
        <v>0</v>
      </c>
      <c r="P21" s="26">
        <v>3</v>
      </c>
      <c r="Q21" s="27">
        <f t="shared" si="0"/>
        <v>3</v>
      </c>
      <c r="R21" s="28">
        <f t="shared" si="1"/>
        <v>74</v>
      </c>
      <c r="S21" s="26">
        <v>1</v>
      </c>
      <c r="T21" s="27">
        <v>17</v>
      </c>
      <c r="U21" s="29">
        <f t="shared" si="2"/>
        <v>370</v>
      </c>
      <c r="V21" s="30">
        <f t="shared" si="3"/>
        <v>391</v>
      </c>
    </row>
    <row r="22" spans="1:23" ht="15" customHeight="1" x14ac:dyDescent="0.25">
      <c r="A22" s="31">
        <f t="shared" si="4"/>
        <v>9</v>
      </c>
      <c r="B22" s="15" t="s">
        <v>16</v>
      </c>
      <c r="C22" s="16">
        <v>605</v>
      </c>
      <c r="D22" s="15" t="s">
        <v>18</v>
      </c>
      <c r="E22" s="2">
        <v>734</v>
      </c>
      <c r="F22" s="32">
        <v>8</v>
      </c>
      <c r="G22" s="21">
        <v>73</v>
      </c>
      <c r="H22" s="21">
        <v>258</v>
      </c>
      <c r="I22" s="21">
        <v>6</v>
      </c>
      <c r="J22" s="21">
        <v>1</v>
      </c>
      <c r="K22" s="21">
        <v>5</v>
      </c>
      <c r="L22" s="21">
        <v>31</v>
      </c>
      <c r="M22" s="21">
        <v>7</v>
      </c>
      <c r="N22" s="21">
        <v>0</v>
      </c>
      <c r="O22" s="33">
        <v>0</v>
      </c>
      <c r="P22" s="32">
        <v>0</v>
      </c>
      <c r="Q22" s="21">
        <f t="shared" si="0"/>
        <v>0</v>
      </c>
      <c r="R22" s="33">
        <f t="shared" si="1"/>
        <v>74</v>
      </c>
      <c r="S22" s="32">
        <v>0</v>
      </c>
      <c r="T22" s="21">
        <v>10</v>
      </c>
      <c r="U22" s="34">
        <f t="shared" si="2"/>
        <v>389</v>
      </c>
      <c r="V22" s="35">
        <f t="shared" si="3"/>
        <v>399</v>
      </c>
    </row>
    <row r="23" spans="1:23" ht="15" customHeight="1" x14ac:dyDescent="0.25">
      <c r="A23" s="25">
        <f t="shared" si="4"/>
        <v>10</v>
      </c>
      <c r="B23" s="15" t="s">
        <v>16</v>
      </c>
      <c r="C23" s="16">
        <v>606</v>
      </c>
      <c r="D23" s="15" t="s">
        <v>17</v>
      </c>
      <c r="E23" s="2">
        <v>711</v>
      </c>
      <c r="F23" s="26">
        <v>1</v>
      </c>
      <c r="G23" s="27">
        <v>77</v>
      </c>
      <c r="H23" s="27">
        <v>240</v>
      </c>
      <c r="I23" s="27">
        <v>10</v>
      </c>
      <c r="J23" s="27">
        <v>2</v>
      </c>
      <c r="K23" s="27">
        <v>2</v>
      </c>
      <c r="L23" s="27">
        <v>5</v>
      </c>
      <c r="M23" s="27">
        <v>9</v>
      </c>
      <c r="N23" s="27">
        <v>0</v>
      </c>
      <c r="O23" s="28">
        <v>0</v>
      </c>
      <c r="P23" s="26">
        <v>0</v>
      </c>
      <c r="Q23" s="27">
        <f t="shared" si="0"/>
        <v>0</v>
      </c>
      <c r="R23" s="28">
        <f t="shared" si="1"/>
        <v>79</v>
      </c>
      <c r="S23" s="26">
        <v>0</v>
      </c>
      <c r="T23" s="27">
        <v>6</v>
      </c>
      <c r="U23" s="29">
        <f t="shared" si="2"/>
        <v>346</v>
      </c>
      <c r="V23" s="30">
        <f t="shared" si="3"/>
        <v>352</v>
      </c>
      <c r="W23" s="36"/>
    </row>
    <row r="24" spans="1:23" ht="15" customHeight="1" x14ac:dyDescent="0.25">
      <c r="A24" s="31">
        <f t="shared" si="4"/>
        <v>11</v>
      </c>
      <c r="B24" s="15" t="s">
        <v>16</v>
      </c>
      <c r="C24" s="16">
        <v>606</v>
      </c>
      <c r="D24" s="15" t="s">
        <v>18</v>
      </c>
      <c r="E24" s="2">
        <v>711</v>
      </c>
      <c r="F24" s="32">
        <v>9</v>
      </c>
      <c r="G24" s="21">
        <v>79</v>
      </c>
      <c r="H24" s="21">
        <v>243</v>
      </c>
      <c r="I24" s="21">
        <v>13</v>
      </c>
      <c r="J24" s="21">
        <v>0</v>
      </c>
      <c r="K24" s="21">
        <v>8</v>
      </c>
      <c r="L24" s="21">
        <v>6</v>
      </c>
      <c r="M24" s="21">
        <v>6</v>
      </c>
      <c r="N24" s="21">
        <v>0</v>
      </c>
      <c r="O24" s="33">
        <v>0</v>
      </c>
      <c r="P24" s="32">
        <v>0</v>
      </c>
      <c r="Q24" s="21">
        <f t="shared" si="0"/>
        <v>0</v>
      </c>
      <c r="R24" s="33">
        <f t="shared" si="1"/>
        <v>79</v>
      </c>
      <c r="S24" s="32">
        <v>0</v>
      </c>
      <c r="T24" s="21">
        <v>10</v>
      </c>
      <c r="U24" s="34">
        <f t="shared" si="2"/>
        <v>364</v>
      </c>
      <c r="V24" s="35">
        <f t="shared" si="3"/>
        <v>374</v>
      </c>
      <c r="W24" s="37"/>
    </row>
    <row r="25" spans="1:23" ht="15" customHeight="1" x14ac:dyDescent="0.25">
      <c r="A25" s="25">
        <f t="shared" si="4"/>
        <v>12</v>
      </c>
      <c r="B25" s="15" t="s">
        <v>16</v>
      </c>
      <c r="C25" s="16">
        <v>607</v>
      </c>
      <c r="D25" s="15" t="s">
        <v>17</v>
      </c>
      <c r="E25" s="2">
        <v>689</v>
      </c>
      <c r="F25" s="26">
        <v>1</v>
      </c>
      <c r="G25" s="27">
        <v>71</v>
      </c>
      <c r="H25" s="27">
        <v>221</v>
      </c>
      <c r="I25" s="27">
        <v>10</v>
      </c>
      <c r="J25" s="27">
        <v>0</v>
      </c>
      <c r="K25" s="27">
        <v>10</v>
      </c>
      <c r="L25" s="27">
        <v>20</v>
      </c>
      <c r="M25" s="27">
        <v>5</v>
      </c>
      <c r="N25" s="27">
        <v>0</v>
      </c>
      <c r="O25" s="28">
        <v>0</v>
      </c>
      <c r="P25" s="26">
        <v>3</v>
      </c>
      <c r="Q25" s="27">
        <f t="shared" si="0"/>
        <v>3</v>
      </c>
      <c r="R25" s="28">
        <f t="shared" si="1"/>
        <v>74</v>
      </c>
      <c r="S25" s="26">
        <v>0</v>
      </c>
      <c r="T25" s="27">
        <v>13</v>
      </c>
      <c r="U25" s="29">
        <f t="shared" si="2"/>
        <v>338</v>
      </c>
      <c r="V25" s="30">
        <f t="shared" si="3"/>
        <v>354</v>
      </c>
    </row>
    <row r="26" spans="1:23" ht="15" customHeight="1" x14ac:dyDescent="0.25">
      <c r="A26" s="31">
        <f t="shared" si="4"/>
        <v>13</v>
      </c>
      <c r="B26" s="15" t="s">
        <v>16</v>
      </c>
      <c r="C26" s="16">
        <v>607</v>
      </c>
      <c r="D26" s="15" t="s">
        <v>18</v>
      </c>
      <c r="E26" s="2">
        <v>689</v>
      </c>
      <c r="F26" s="32">
        <v>4</v>
      </c>
      <c r="G26" s="21">
        <v>83</v>
      </c>
      <c r="H26" s="21">
        <v>231</v>
      </c>
      <c r="I26" s="21">
        <v>8</v>
      </c>
      <c r="J26" s="21">
        <v>2</v>
      </c>
      <c r="K26" s="21">
        <v>9</v>
      </c>
      <c r="L26" s="21">
        <v>12</v>
      </c>
      <c r="M26" s="21">
        <v>12</v>
      </c>
      <c r="N26" s="21">
        <v>0</v>
      </c>
      <c r="O26" s="33">
        <v>0</v>
      </c>
      <c r="P26" s="32">
        <v>1</v>
      </c>
      <c r="Q26" s="21">
        <f t="shared" si="0"/>
        <v>1</v>
      </c>
      <c r="R26" s="33">
        <f t="shared" si="1"/>
        <v>86</v>
      </c>
      <c r="S26" s="32">
        <v>0</v>
      </c>
      <c r="T26" s="21">
        <v>18</v>
      </c>
      <c r="U26" s="34">
        <f t="shared" si="2"/>
        <v>361</v>
      </c>
      <c r="V26" s="35">
        <f t="shared" si="3"/>
        <v>380</v>
      </c>
    </row>
    <row r="27" spans="1:23" ht="15" customHeight="1" x14ac:dyDescent="0.25">
      <c r="A27" s="25">
        <f t="shared" si="4"/>
        <v>14</v>
      </c>
      <c r="B27" s="15" t="s">
        <v>16</v>
      </c>
      <c r="C27" s="16">
        <v>608</v>
      </c>
      <c r="D27" s="15" t="s">
        <v>17</v>
      </c>
      <c r="E27" s="2">
        <v>550</v>
      </c>
      <c r="F27" s="26">
        <v>4</v>
      </c>
      <c r="G27" s="27">
        <v>81</v>
      </c>
      <c r="H27" s="27">
        <v>182</v>
      </c>
      <c r="I27" s="27">
        <v>7</v>
      </c>
      <c r="J27" s="27">
        <v>0</v>
      </c>
      <c r="K27" s="27">
        <v>5</v>
      </c>
      <c r="L27" s="27">
        <v>31</v>
      </c>
      <c r="M27" s="27">
        <v>6</v>
      </c>
      <c r="N27" s="27">
        <v>0</v>
      </c>
      <c r="O27" s="28">
        <v>0</v>
      </c>
      <c r="P27" s="26">
        <v>3</v>
      </c>
      <c r="Q27" s="27">
        <f t="shared" si="0"/>
        <v>3</v>
      </c>
      <c r="R27" s="28">
        <f t="shared" si="1"/>
        <v>84</v>
      </c>
      <c r="S27" s="26">
        <v>0</v>
      </c>
      <c r="T27" s="27">
        <v>6</v>
      </c>
      <c r="U27" s="29">
        <f t="shared" si="2"/>
        <v>316</v>
      </c>
      <c r="V27" s="30">
        <f t="shared" si="3"/>
        <v>325</v>
      </c>
    </row>
    <row r="28" spans="1:23" ht="15" customHeight="1" x14ac:dyDescent="0.25">
      <c r="A28" s="31">
        <f t="shared" si="4"/>
        <v>15</v>
      </c>
      <c r="B28" s="15" t="s">
        <v>16</v>
      </c>
      <c r="C28" s="16">
        <v>608</v>
      </c>
      <c r="D28" s="15" t="s">
        <v>18</v>
      </c>
      <c r="E28" s="2">
        <v>550</v>
      </c>
      <c r="F28" s="32">
        <v>5</v>
      </c>
      <c r="G28" s="21">
        <v>106</v>
      </c>
      <c r="H28" s="21">
        <v>162</v>
      </c>
      <c r="I28" s="21">
        <v>3</v>
      </c>
      <c r="J28" s="21">
        <v>0</v>
      </c>
      <c r="K28" s="21">
        <v>4</v>
      </c>
      <c r="L28" s="21">
        <v>20</v>
      </c>
      <c r="M28" s="21">
        <v>7</v>
      </c>
      <c r="N28" s="21">
        <v>0</v>
      </c>
      <c r="O28" s="33">
        <v>0</v>
      </c>
      <c r="P28" s="32">
        <v>0</v>
      </c>
      <c r="Q28" s="21">
        <f t="shared" si="0"/>
        <v>0</v>
      </c>
      <c r="R28" s="33">
        <f t="shared" si="1"/>
        <v>106</v>
      </c>
      <c r="S28" s="32">
        <v>0</v>
      </c>
      <c r="T28" s="21">
        <v>4</v>
      </c>
      <c r="U28" s="34">
        <f t="shared" si="2"/>
        <v>307</v>
      </c>
      <c r="V28" s="35">
        <f t="shared" si="3"/>
        <v>311</v>
      </c>
    </row>
    <row r="29" spans="1:23" ht="15" customHeight="1" x14ac:dyDescent="0.25">
      <c r="A29" s="31">
        <f t="shared" si="4"/>
        <v>16</v>
      </c>
      <c r="B29" s="15" t="s">
        <v>16</v>
      </c>
      <c r="C29" s="16">
        <v>609</v>
      </c>
      <c r="D29" s="15" t="s">
        <v>17</v>
      </c>
      <c r="E29" s="2">
        <v>729</v>
      </c>
      <c r="F29" s="38">
        <v>5</v>
      </c>
      <c r="G29" s="39">
        <v>130</v>
      </c>
      <c r="H29" s="39">
        <v>232</v>
      </c>
      <c r="I29" s="39">
        <v>10</v>
      </c>
      <c r="J29" s="39">
        <v>2</v>
      </c>
      <c r="K29" s="39">
        <v>13</v>
      </c>
      <c r="L29" s="39">
        <v>8</v>
      </c>
      <c r="M29" s="39">
        <v>7</v>
      </c>
      <c r="N29" s="39">
        <v>0</v>
      </c>
      <c r="O29" s="40">
        <v>0</v>
      </c>
      <c r="P29" s="38">
        <v>1</v>
      </c>
      <c r="Q29" s="39">
        <f t="shared" si="0"/>
        <v>1</v>
      </c>
      <c r="R29" s="40">
        <f t="shared" si="1"/>
        <v>133</v>
      </c>
      <c r="S29" s="38">
        <v>0</v>
      </c>
      <c r="T29" s="39">
        <v>16</v>
      </c>
      <c r="U29" s="29">
        <f t="shared" si="2"/>
        <v>407</v>
      </c>
      <c r="V29" s="30">
        <f t="shared" si="3"/>
        <v>424</v>
      </c>
    </row>
    <row r="30" spans="1:23" ht="15" customHeight="1" x14ac:dyDescent="0.25">
      <c r="A30" s="31">
        <f t="shared" si="4"/>
        <v>17</v>
      </c>
      <c r="B30" s="15" t="s">
        <v>16</v>
      </c>
      <c r="C30" s="16">
        <v>609</v>
      </c>
      <c r="D30" s="15" t="s">
        <v>18</v>
      </c>
      <c r="E30" s="2">
        <v>728</v>
      </c>
      <c r="F30" s="38">
        <v>10</v>
      </c>
      <c r="G30" s="39">
        <v>122</v>
      </c>
      <c r="H30" s="39">
        <v>191</v>
      </c>
      <c r="I30" s="39">
        <v>3</v>
      </c>
      <c r="J30" s="39">
        <v>3</v>
      </c>
      <c r="K30" s="39">
        <v>16</v>
      </c>
      <c r="L30" s="39">
        <v>15</v>
      </c>
      <c r="M30" s="39">
        <v>10</v>
      </c>
      <c r="N30" s="39">
        <v>0</v>
      </c>
      <c r="O30" s="40">
        <v>0</v>
      </c>
      <c r="P30" s="38">
        <v>2</v>
      </c>
      <c r="Q30" s="39">
        <f t="shared" si="0"/>
        <v>2</v>
      </c>
      <c r="R30" s="40">
        <f t="shared" si="1"/>
        <v>127</v>
      </c>
      <c r="S30" s="38">
        <v>0</v>
      </c>
      <c r="T30" s="39">
        <v>13</v>
      </c>
      <c r="U30" s="29">
        <f t="shared" si="2"/>
        <v>370</v>
      </c>
      <c r="V30" s="30">
        <f t="shared" si="3"/>
        <v>385</v>
      </c>
    </row>
    <row r="31" spans="1:23" ht="15" customHeight="1" x14ac:dyDescent="0.25">
      <c r="A31" s="31">
        <f t="shared" si="4"/>
        <v>18</v>
      </c>
      <c r="B31" s="15" t="s">
        <v>16</v>
      </c>
      <c r="C31" s="16">
        <v>610</v>
      </c>
      <c r="D31" s="15" t="s">
        <v>17</v>
      </c>
      <c r="E31" s="2">
        <v>612</v>
      </c>
      <c r="F31" s="38">
        <v>7</v>
      </c>
      <c r="G31" s="39">
        <v>97</v>
      </c>
      <c r="H31" s="39">
        <v>194</v>
      </c>
      <c r="I31" s="39">
        <v>4</v>
      </c>
      <c r="J31" s="39">
        <v>0</v>
      </c>
      <c r="K31" s="39">
        <v>16</v>
      </c>
      <c r="L31" s="39">
        <v>13</v>
      </c>
      <c r="M31" s="39">
        <v>8</v>
      </c>
      <c r="N31" s="39">
        <v>0</v>
      </c>
      <c r="O31" s="40">
        <v>0</v>
      </c>
      <c r="P31" s="38">
        <v>0</v>
      </c>
      <c r="Q31" s="39">
        <f t="shared" si="0"/>
        <v>0</v>
      </c>
      <c r="R31" s="40">
        <f t="shared" si="1"/>
        <v>97</v>
      </c>
      <c r="S31" s="38">
        <v>0</v>
      </c>
      <c r="T31" s="39">
        <v>7</v>
      </c>
      <c r="U31" s="29">
        <f t="shared" si="2"/>
        <v>339</v>
      </c>
      <c r="V31" s="30">
        <f t="shared" si="3"/>
        <v>346</v>
      </c>
    </row>
    <row r="32" spans="1:23" ht="15" customHeight="1" x14ac:dyDescent="0.25">
      <c r="A32" s="31">
        <f t="shared" si="4"/>
        <v>19</v>
      </c>
      <c r="B32" s="15" t="s">
        <v>16</v>
      </c>
      <c r="C32" s="16">
        <v>610</v>
      </c>
      <c r="D32" s="15" t="s">
        <v>18</v>
      </c>
      <c r="E32" s="2">
        <v>612</v>
      </c>
      <c r="F32" s="38">
        <v>6</v>
      </c>
      <c r="G32" s="39">
        <v>84</v>
      </c>
      <c r="H32" s="39">
        <v>186</v>
      </c>
      <c r="I32" s="39">
        <v>6</v>
      </c>
      <c r="J32" s="39">
        <v>3</v>
      </c>
      <c r="K32" s="39">
        <v>7</v>
      </c>
      <c r="L32" s="39">
        <v>9</v>
      </c>
      <c r="M32" s="39">
        <v>21</v>
      </c>
      <c r="N32" s="39">
        <v>0</v>
      </c>
      <c r="O32" s="40">
        <v>0</v>
      </c>
      <c r="P32" s="38">
        <v>3</v>
      </c>
      <c r="Q32" s="39">
        <f t="shared" si="0"/>
        <v>3</v>
      </c>
      <c r="R32" s="40">
        <f t="shared" si="1"/>
        <v>90</v>
      </c>
      <c r="S32" s="38">
        <v>0</v>
      </c>
      <c r="T32" s="39">
        <v>9</v>
      </c>
      <c r="U32" s="29">
        <f t="shared" si="2"/>
        <v>322</v>
      </c>
      <c r="V32" s="30">
        <f t="shared" si="3"/>
        <v>334</v>
      </c>
    </row>
    <row r="33" spans="1:24" ht="15" customHeight="1" x14ac:dyDescent="0.25">
      <c r="A33" s="31">
        <f t="shared" si="4"/>
        <v>20</v>
      </c>
      <c r="B33" s="15" t="s">
        <v>16</v>
      </c>
      <c r="C33" s="16">
        <v>611</v>
      </c>
      <c r="D33" s="15" t="s">
        <v>17</v>
      </c>
      <c r="E33" s="2">
        <v>597</v>
      </c>
      <c r="F33" s="38">
        <v>9</v>
      </c>
      <c r="G33" s="39">
        <v>78</v>
      </c>
      <c r="H33" s="39">
        <v>188</v>
      </c>
      <c r="I33" s="39">
        <v>7</v>
      </c>
      <c r="J33" s="39">
        <v>5</v>
      </c>
      <c r="K33" s="39">
        <v>4</v>
      </c>
      <c r="L33" s="39">
        <v>27</v>
      </c>
      <c r="M33" s="39">
        <v>11</v>
      </c>
      <c r="N33" s="39">
        <v>0</v>
      </c>
      <c r="O33" s="40">
        <v>0</v>
      </c>
      <c r="P33" s="38">
        <v>4</v>
      </c>
      <c r="Q33" s="39">
        <f t="shared" si="0"/>
        <v>4</v>
      </c>
      <c r="R33" s="40">
        <f t="shared" si="1"/>
        <v>87</v>
      </c>
      <c r="S33" s="38">
        <v>0</v>
      </c>
      <c r="T33" s="39">
        <v>4</v>
      </c>
      <c r="U33" s="29">
        <f t="shared" si="2"/>
        <v>329</v>
      </c>
      <c r="V33" s="30">
        <f t="shared" si="3"/>
        <v>337</v>
      </c>
    </row>
    <row r="34" spans="1:24" ht="15" customHeight="1" x14ac:dyDescent="0.25">
      <c r="A34" s="31">
        <f t="shared" si="4"/>
        <v>21</v>
      </c>
      <c r="B34" s="15" t="s">
        <v>16</v>
      </c>
      <c r="C34" s="16">
        <v>611</v>
      </c>
      <c r="D34" s="15" t="s">
        <v>18</v>
      </c>
      <c r="E34" s="2">
        <v>596</v>
      </c>
      <c r="F34" s="58"/>
      <c r="G34" s="59"/>
      <c r="H34" s="59"/>
      <c r="I34" s="59"/>
      <c r="J34" s="59"/>
      <c r="K34" s="59"/>
      <c r="L34" s="59"/>
      <c r="M34" s="59"/>
      <c r="N34" s="59"/>
      <c r="O34" s="60"/>
      <c r="P34" s="58"/>
      <c r="Q34" s="59"/>
      <c r="R34" s="60"/>
      <c r="S34" s="58"/>
      <c r="T34" s="59"/>
      <c r="U34" s="61"/>
      <c r="V34" s="62"/>
      <c r="X34" t="s">
        <v>23</v>
      </c>
    </row>
    <row r="35" spans="1:24" ht="15" customHeight="1" x14ac:dyDescent="0.25">
      <c r="A35" s="31">
        <f t="shared" si="4"/>
        <v>22</v>
      </c>
      <c r="B35" s="15" t="s">
        <v>16</v>
      </c>
      <c r="C35" s="16">
        <v>612</v>
      </c>
      <c r="D35" s="15" t="s">
        <v>17</v>
      </c>
      <c r="E35" s="2">
        <v>470</v>
      </c>
      <c r="F35" s="38">
        <v>0</v>
      </c>
      <c r="G35" s="39">
        <v>65</v>
      </c>
      <c r="H35" s="39">
        <v>135</v>
      </c>
      <c r="I35" s="39">
        <v>4</v>
      </c>
      <c r="J35" s="39">
        <v>2</v>
      </c>
      <c r="K35" s="39">
        <v>3</v>
      </c>
      <c r="L35" s="39">
        <v>17</v>
      </c>
      <c r="M35" s="39">
        <v>14</v>
      </c>
      <c r="N35" s="39">
        <v>0</v>
      </c>
      <c r="O35" s="40">
        <v>0</v>
      </c>
      <c r="P35" s="38">
        <v>1</v>
      </c>
      <c r="Q35" s="39">
        <f t="shared" si="0"/>
        <v>1</v>
      </c>
      <c r="R35" s="40">
        <f t="shared" si="1"/>
        <v>68</v>
      </c>
      <c r="S35" s="38">
        <v>0</v>
      </c>
      <c r="T35" s="39">
        <v>7</v>
      </c>
      <c r="U35" s="29">
        <f t="shared" si="2"/>
        <v>240</v>
      </c>
      <c r="V35" s="30">
        <f t="shared" si="3"/>
        <v>248</v>
      </c>
    </row>
    <row r="36" spans="1:24" ht="15" customHeight="1" x14ac:dyDescent="0.25">
      <c r="A36" s="31">
        <f t="shared" si="4"/>
        <v>23</v>
      </c>
      <c r="B36" s="15" t="s">
        <v>16</v>
      </c>
      <c r="C36" s="16">
        <v>612</v>
      </c>
      <c r="D36" s="15" t="s">
        <v>18</v>
      </c>
      <c r="E36" s="2">
        <v>470</v>
      </c>
      <c r="F36" s="38">
        <v>8</v>
      </c>
      <c r="G36" s="39">
        <v>63</v>
      </c>
      <c r="H36" s="39">
        <v>129</v>
      </c>
      <c r="I36" s="39">
        <v>3</v>
      </c>
      <c r="J36" s="39">
        <v>3</v>
      </c>
      <c r="K36" s="39">
        <v>6</v>
      </c>
      <c r="L36" s="39">
        <v>10</v>
      </c>
      <c r="M36" s="39">
        <v>10</v>
      </c>
      <c r="N36" s="39">
        <v>0</v>
      </c>
      <c r="O36" s="40">
        <v>0</v>
      </c>
      <c r="P36" s="38">
        <v>1</v>
      </c>
      <c r="Q36" s="39">
        <f t="shared" si="0"/>
        <v>1</v>
      </c>
      <c r="R36" s="40">
        <f t="shared" si="1"/>
        <v>67</v>
      </c>
      <c r="S36" s="38">
        <v>0</v>
      </c>
      <c r="T36" s="39">
        <v>10</v>
      </c>
      <c r="U36" s="29">
        <f t="shared" si="2"/>
        <v>232</v>
      </c>
      <c r="V36" s="30">
        <f t="shared" si="3"/>
        <v>243</v>
      </c>
    </row>
    <row r="37" spans="1:24" ht="15" customHeight="1" x14ac:dyDescent="0.25">
      <c r="A37" s="31">
        <f t="shared" si="4"/>
        <v>24</v>
      </c>
      <c r="B37" s="15" t="s">
        <v>16</v>
      </c>
      <c r="C37" s="16">
        <v>613</v>
      </c>
      <c r="D37" s="15" t="s">
        <v>17</v>
      </c>
      <c r="E37" s="2">
        <v>714</v>
      </c>
      <c r="F37" s="38">
        <v>6</v>
      </c>
      <c r="G37" s="39">
        <v>81</v>
      </c>
      <c r="H37" s="39">
        <v>242</v>
      </c>
      <c r="I37" s="39">
        <v>6</v>
      </c>
      <c r="J37" s="39">
        <v>2</v>
      </c>
      <c r="K37" s="39">
        <v>4</v>
      </c>
      <c r="L37" s="39">
        <v>23</v>
      </c>
      <c r="M37" s="39">
        <v>3</v>
      </c>
      <c r="N37" s="39">
        <v>0</v>
      </c>
      <c r="O37" s="40">
        <v>0</v>
      </c>
      <c r="P37" s="38">
        <v>6</v>
      </c>
      <c r="Q37" s="39">
        <f t="shared" si="0"/>
        <v>6</v>
      </c>
      <c r="R37" s="40">
        <f t="shared" si="1"/>
        <v>89</v>
      </c>
      <c r="S37" s="38">
        <v>0</v>
      </c>
      <c r="T37" s="39">
        <v>20</v>
      </c>
      <c r="U37" s="29">
        <f t="shared" si="2"/>
        <v>367</v>
      </c>
      <c r="V37" s="30">
        <f t="shared" si="3"/>
        <v>393</v>
      </c>
    </row>
    <row r="38" spans="1:24" ht="15" customHeight="1" x14ac:dyDescent="0.25">
      <c r="A38" s="31">
        <f t="shared" si="4"/>
        <v>25</v>
      </c>
      <c r="B38" s="15" t="s">
        <v>16</v>
      </c>
      <c r="C38" s="16">
        <v>613</v>
      </c>
      <c r="D38" s="15" t="s">
        <v>18</v>
      </c>
      <c r="E38" s="2">
        <v>714</v>
      </c>
      <c r="F38" s="38">
        <v>4</v>
      </c>
      <c r="G38" s="39">
        <v>97</v>
      </c>
      <c r="H38" s="39">
        <v>235</v>
      </c>
      <c r="I38" s="39">
        <v>3</v>
      </c>
      <c r="J38" s="39">
        <v>1</v>
      </c>
      <c r="K38" s="39">
        <v>7</v>
      </c>
      <c r="L38" s="39">
        <v>23</v>
      </c>
      <c r="M38" s="39">
        <v>5</v>
      </c>
      <c r="N38" s="39">
        <v>0</v>
      </c>
      <c r="O38" s="40">
        <v>0</v>
      </c>
      <c r="P38" s="38">
        <v>0</v>
      </c>
      <c r="Q38" s="39">
        <f t="shared" si="0"/>
        <v>0</v>
      </c>
      <c r="R38" s="40">
        <f t="shared" si="1"/>
        <v>98</v>
      </c>
      <c r="S38" s="38">
        <v>0</v>
      </c>
      <c r="T38" s="39">
        <v>12</v>
      </c>
      <c r="U38" s="29">
        <f t="shared" si="2"/>
        <v>375</v>
      </c>
      <c r="V38" s="30">
        <f t="shared" si="3"/>
        <v>387</v>
      </c>
    </row>
    <row r="39" spans="1:24" ht="15" customHeight="1" x14ac:dyDescent="0.25">
      <c r="A39" s="31">
        <f t="shared" si="4"/>
        <v>26</v>
      </c>
      <c r="B39" s="15" t="s">
        <v>16</v>
      </c>
      <c r="C39" s="16">
        <v>613</v>
      </c>
      <c r="D39" s="15" t="s">
        <v>19</v>
      </c>
      <c r="E39" s="2">
        <v>713</v>
      </c>
      <c r="F39" s="38">
        <v>18</v>
      </c>
      <c r="G39" s="39">
        <v>83</v>
      </c>
      <c r="H39" s="39">
        <v>236</v>
      </c>
      <c r="I39" s="39">
        <v>5</v>
      </c>
      <c r="J39" s="39">
        <v>2</v>
      </c>
      <c r="K39" s="39">
        <v>1</v>
      </c>
      <c r="L39" s="39">
        <v>30</v>
      </c>
      <c r="M39" s="39">
        <v>8</v>
      </c>
      <c r="N39" s="39">
        <v>0</v>
      </c>
      <c r="O39" s="40">
        <v>0</v>
      </c>
      <c r="P39" s="38">
        <v>3</v>
      </c>
      <c r="Q39" s="39">
        <f t="shared" si="0"/>
        <v>3</v>
      </c>
      <c r="R39" s="40">
        <f t="shared" si="1"/>
        <v>88</v>
      </c>
      <c r="S39" s="38">
        <v>0</v>
      </c>
      <c r="T39" s="39">
        <v>16</v>
      </c>
      <c r="U39" s="29">
        <f t="shared" si="2"/>
        <v>383</v>
      </c>
      <c r="V39" s="30">
        <f t="shared" si="3"/>
        <v>402</v>
      </c>
    </row>
    <row r="40" spans="1:24" ht="15" customHeight="1" x14ac:dyDescent="0.25">
      <c r="A40" s="31">
        <f t="shared" si="4"/>
        <v>27</v>
      </c>
      <c r="B40" s="15" t="s">
        <v>16</v>
      </c>
      <c r="C40" s="16">
        <v>614</v>
      </c>
      <c r="D40" s="15" t="s">
        <v>17</v>
      </c>
      <c r="E40" s="2">
        <v>718</v>
      </c>
      <c r="F40" s="38">
        <v>12</v>
      </c>
      <c r="G40" s="39">
        <v>78</v>
      </c>
      <c r="H40" s="39">
        <v>222</v>
      </c>
      <c r="I40" s="39">
        <v>9</v>
      </c>
      <c r="J40" s="39">
        <v>1</v>
      </c>
      <c r="K40" s="39">
        <v>9</v>
      </c>
      <c r="L40" s="39">
        <v>23</v>
      </c>
      <c r="M40" s="39">
        <v>5</v>
      </c>
      <c r="N40" s="39">
        <v>0</v>
      </c>
      <c r="O40" s="40">
        <v>0</v>
      </c>
      <c r="P40" s="38">
        <v>3</v>
      </c>
      <c r="Q40" s="39">
        <f t="shared" si="0"/>
        <v>3</v>
      </c>
      <c r="R40" s="40">
        <f t="shared" si="1"/>
        <v>82</v>
      </c>
      <c r="S40" s="38">
        <v>0</v>
      </c>
      <c r="T40" s="39">
        <v>25</v>
      </c>
      <c r="U40" s="29">
        <f t="shared" si="2"/>
        <v>359</v>
      </c>
      <c r="V40" s="30">
        <f t="shared" si="3"/>
        <v>387</v>
      </c>
    </row>
    <row r="41" spans="1:24" ht="15" customHeight="1" x14ac:dyDescent="0.25">
      <c r="A41" s="31">
        <f t="shared" si="4"/>
        <v>28</v>
      </c>
      <c r="B41" s="15" t="s">
        <v>16</v>
      </c>
      <c r="C41" s="16">
        <v>614</v>
      </c>
      <c r="D41" s="15" t="s">
        <v>18</v>
      </c>
      <c r="E41" s="2">
        <v>718</v>
      </c>
      <c r="F41" s="38">
        <v>2</v>
      </c>
      <c r="G41" s="39">
        <v>94</v>
      </c>
      <c r="H41" s="39">
        <v>211</v>
      </c>
      <c r="I41" s="39">
        <v>8</v>
      </c>
      <c r="J41" s="39">
        <v>1</v>
      </c>
      <c r="K41" s="39">
        <v>4</v>
      </c>
      <c r="L41" s="39">
        <v>16</v>
      </c>
      <c r="M41" s="39">
        <v>7</v>
      </c>
      <c r="N41" s="39">
        <v>0</v>
      </c>
      <c r="O41" s="40">
        <v>0</v>
      </c>
      <c r="P41" s="38">
        <v>2</v>
      </c>
      <c r="Q41" s="39">
        <f t="shared" si="0"/>
        <v>2</v>
      </c>
      <c r="R41" s="40">
        <f t="shared" si="1"/>
        <v>97</v>
      </c>
      <c r="S41" s="38">
        <v>0</v>
      </c>
      <c r="T41" s="39">
        <v>21</v>
      </c>
      <c r="U41" s="29">
        <f t="shared" si="2"/>
        <v>343</v>
      </c>
      <c r="V41" s="30">
        <f t="shared" si="3"/>
        <v>366</v>
      </c>
    </row>
    <row r="42" spans="1:24" ht="15" customHeight="1" x14ac:dyDescent="0.25">
      <c r="A42" s="31">
        <f t="shared" si="4"/>
        <v>29</v>
      </c>
      <c r="B42" s="15" t="s">
        <v>16</v>
      </c>
      <c r="C42" s="16">
        <v>615</v>
      </c>
      <c r="D42" s="15" t="s">
        <v>17</v>
      </c>
      <c r="E42" s="2">
        <v>430</v>
      </c>
      <c r="F42" s="38">
        <v>3</v>
      </c>
      <c r="G42" s="39">
        <v>38</v>
      </c>
      <c r="H42" s="39">
        <v>151</v>
      </c>
      <c r="I42" s="39">
        <v>19</v>
      </c>
      <c r="J42" s="39">
        <v>0</v>
      </c>
      <c r="K42" s="39">
        <v>9</v>
      </c>
      <c r="L42" s="39">
        <v>9</v>
      </c>
      <c r="M42" s="39">
        <v>3</v>
      </c>
      <c r="N42" s="39">
        <v>0</v>
      </c>
      <c r="O42" s="40">
        <v>0</v>
      </c>
      <c r="P42" s="38">
        <v>0</v>
      </c>
      <c r="Q42" s="39">
        <f t="shared" si="0"/>
        <v>0</v>
      </c>
      <c r="R42" s="40">
        <f t="shared" si="1"/>
        <v>38</v>
      </c>
      <c r="S42" s="38">
        <v>0</v>
      </c>
      <c r="T42" s="39">
        <v>19</v>
      </c>
      <c r="U42" s="29">
        <f t="shared" si="2"/>
        <v>232</v>
      </c>
      <c r="V42" s="30">
        <f t="shared" si="3"/>
        <v>251</v>
      </c>
    </row>
    <row r="43" spans="1:24" ht="15" customHeight="1" x14ac:dyDescent="0.25">
      <c r="A43" s="31">
        <f t="shared" si="4"/>
        <v>30</v>
      </c>
      <c r="B43" s="15" t="s">
        <v>16</v>
      </c>
      <c r="C43" s="16">
        <v>616</v>
      </c>
      <c r="D43" s="15" t="s">
        <v>17</v>
      </c>
      <c r="E43" s="2">
        <v>673</v>
      </c>
      <c r="F43" s="38">
        <v>1</v>
      </c>
      <c r="G43" s="39">
        <v>121</v>
      </c>
      <c r="H43" s="39">
        <v>239</v>
      </c>
      <c r="I43" s="39">
        <v>7</v>
      </c>
      <c r="J43" s="39">
        <v>1</v>
      </c>
      <c r="K43" s="39">
        <v>1</v>
      </c>
      <c r="L43" s="39">
        <v>4</v>
      </c>
      <c r="M43" s="39">
        <v>0</v>
      </c>
      <c r="N43" s="39">
        <v>0</v>
      </c>
      <c r="O43" s="40">
        <v>0</v>
      </c>
      <c r="P43" s="38">
        <v>0</v>
      </c>
      <c r="Q43" s="39">
        <f t="shared" si="0"/>
        <v>0</v>
      </c>
      <c r="R43" s="40">
        <f t="shared" si="1"/>
        <v>122</v>
      </c>
      <c r="S43" s="38">
        <v>0</v>
      </c>
      <c r="T43" s="39">
        <v>14</v>
      </c>
      <c r="U43" s="29">
        <f t="shared" si="2"/>
        <v>374</v>
      </c>
      <c r="V43" s="30">
        <f t="shared" si="3"/>
        <v>388</v>
      </c>
    </row>
    <row r="44" spans="1:24" ht="15" customHeight="1" x14ac:dyDescent="0.25">
      <c r="A44" s="31">
        <f t="shared" si="4"/>
        <v>31</v>
      </c>
      <c r="B44" s="15" t="s">
        <v>16</v>
      </c>
      <c r="C44" s="16">
        <v>617</v>
      </c>
      <c r="D44" s="15" t="s">
        <v>17</v>
      </c>
      <c r="E44" s="2">
        <v>279</v>
      </c>
      <c r="F44" s="38">
        <v>1</v>
      </c>
      <c r="G44" s="39">
        <v>32</v>
      </c>
      <c r="H44" s="39">
        <v>107</v>
      </c>
      <c r="I44" s="39">
        <v>3</v>
      </c>
      <c r="J44" s="39">
        <v>0</v>
      </c>
      <c r="K44" s="39">
        <v>0</v>
      </c>
      <c r="L44" s="39">
        <v>7</v>
      </c>
      <c r="M44" s="39">
        <v>0</v>
      </c>
      <c r="N44" s="39">
        <v>0</v>
      </c>
      <c r="O44" s="40">
        <v>0</v>
      </c>
      <c r="P44" s="38">
        <v>2</v>
      </c>
      <c r="Q44" s="39">
        <f t="shared" si="0"/>
        <v>2</v>
      </c>
      <c r="R44" s="40">
        <f t="shared" si="1"/>
        <v>34</v>
      </c>
      <c r="S44" s="38">
        <v>0</v>
      </c>
      <c r="T44" s="39">
        <v>4</v>
      </c>
      <c r="U44" s="29">
        <f t="shared" si="2"/>
        <v>150</v>
      </c>
      <c r="V44" s="30">
        <f t="shared" si="3"/>
        <v>156</v>
      </c>
    </row>
    <row r="45" spans="1:24" ht="15" customHeight="1" x14ac:dyDescent="0.25">
      <c r="A45" s="31">
        <f t="shared" si="4"/>
        <v>32</v>
      </c>
      <c r="B45" s="15" t="s">
        <v>16</v>
      </c>
      <c r="C45" s="16">
        <v>618</v>
      </c>
      <c r="D45" s="15" t="s">
        <v>17</v>
      </c>
      <c r="E45" s="2">
        <v>355</v>
      </c>
      <c r="F45" s="38">
        <v>5</v>
      </c>
      <c r="G45" s="39">
        <v>78</v>
      </c>
      <c r="H45" s="39">
        <v>104</v>
      </c>
      <c r="I45" s="39">
        <v>3</v>
      </c>
      <c r="J45" s="39">
        <v>0</v>
      </c>
      <c r="K45" s="39">
        <v>1</v>
      </c>
      <c r="L45" s="39">
        <v>9</v>
      </c>
      <c r="M45" s="39">
        <v>0</v>
      </c>
      <c r="N45" s="39">
        <v>0</v>
      </c>
      <c r="O45" s="40">
        <v>0</v>
      </c>
      <c r="P45" s="38">
        <v>0</v>
      </c>
      <c r="Q45" s="39">
        <f t="shared" si="0"/>
        <v>0</v>
      </c>
      <c r="R45" s="40">
        <f t="shared" si="1"/>
        <v>78</v>
      </c>
      <c r="S45" s="38">
        <v>0</v>
      </c>
      <c r="T45" s="39">
        <v>3</v>
      </c>
      <c r="U45" s="29">
        <f t="shared" si="2"/>
        <v>200</v>
      </c>
      <c r="V45" s="30">
        <f t="shared" si="3"/>
        <v>203</v>
      </c>
    </row>
    <row r="46" spans="1:24" ht="15" customHeight="1" x14ac:dyDescent="0.25">
      <c r="A46" s="31">
        <f t="shared" si="4"/>
        <v>33</v>
      </c>
      <c r="B46" s="15" t="s">
        <v>16</v>
      </c>
      <c r="C46" s="16">
        <v>619</v>
      </c>
      <c r="D46" s="15" t="s">
        <v>17</v>
      </c>
      <c r="E46" s="2">
        <v>640</v>
      </c>
      <c r="F46" s="38">
        <v>4</v>
      </c>
      <c r="G46" s="39">
        <v>57</v>
      </c>
      <c r="H46" s="39">
        <v>247</v>
      </c>
      <c r="I46" s="39">
        <v>7</v>
      </c>
      <c r="J46" s="39">
        <v>4</v>
      </c>
      <c r="K46" s="39">
        <v>0</v>
      </c>
      <c r="L46" s="39">
        <v>7</v>
      </c>
      <c r="M46" s="39">
        <v>5</v>
      </c>
      <c r="N46" s="39">
        <v>0</v>
      </c>
      <c r="O46" s="40">
        <v>0</v>
      </c>
      <c r="P46" s="38">
        <v>1</v>
      </c>
      <c r="Q46" s="39">
        <f t="shared" si="0"/>
        <v>1</v>
      </c>
      <c r="R46" s="40">
        <f t="shared" si="1"/>
        <v>62</v>
      </c>
      <c r="S46" s="38">
        <v>0</v>
      </c>
      <c r="T46" s="39">
        <v>14</v>
      </c>
      <c r="U46" s="29">
        <f t="shared" si="2"/>
        <v>331</v>
      </c>
      <c r="V46" s="30">
        <f t="shared" si="3"/>
        <v>346</v>
      </c>
    </row>
    <row r="47" spans="1:24" ht="15" customHeight="1" x14ac:dyDescent="0.25">
      <c r="A47" s="31">
        <f t="shared" si="4"/>
        <v>34</v>
      </c>
      <c r="B47" s="15" t="s">
        <v>16</v>
      </c>
      <c r="C47" s="16">
        <v>621</v>
      </c>
      <c r="D47" s="15" t="s">
        <v>17</v>
      </c>
      <c r="E47" s="2">
        <v>596</v>
      </c>
      <c r="F47" s="38">
        <v>9</v>
      </c>
      <c r="G47" s="39">
        <v>43</v>
      </c>
      <c r="H47" s="39">
        <v>209</v>
      </c>
      <c r="I47" s="39">
        <v>8</v>
      </c>
      <c r="J47" s="39">
        <v>2</v>
      </c>
      <c r="K47" s="39">
        <v>5</v>
      </c>
      <c r="L47" s="39">
        <v>2</v>
      </c>
      <c r="M47" s="39">
        <v>0</v>
      </c>
      <c r="N47" s="39">
        <v>0</v>
      </c>
      <c r="O47" s="40">
        <v>0</v>
      </c>
      <c r="P47" s="38">
        <v>0</v>
      </c>
      <c r="Q47" s="39">
        <f t="shared" si="0"/>
        <v>0</v>
      </c>
      <c r="R47" s="40">
        <f t="shared" si="1"/>
        <v>45</v>
      </c>
      <c r="S47" s="38">
        <v>1</v>
      </c>
      <c r="T47" s="39">
        <v>5</v>
      </c>
      <c r="U47" s="29">
        <f t="shared" si="2"/>
        <v>278</v>
      </c>
      <c r="V47" s="30">
        <f t="shared" si="3"/>
        <v>284</v>
      </c>
    </row>
    <row r="48" spans="1:24" ht="15" customHeight="1" x14ac:dyDescent="0.25">
      <c r="A48" s="31">
        <f t="shared" si="4"/>
        <v>35</v>
      </c>
      <c r="B48" s="15" t="s">
        <v>16</v>
      </c>
      <c r="C48" s="16">
        <v>622</v>
      </c>
      <c r="D48" s="15" t="s">
        <v>17</v>
      </c>
      <c r="E48" s="2">
        <v>739</v>
      </c>
      <c r="F48" s="38">
        <v>2</v>
      </c>
      <c r="G48" s="39">
        <v>109</v>
      </c>
      <c r="H48" s="39">
        <v>257</v>
      </c>
      <c r="I48" s="39">
        <v>11</v>
      </c>
      <c r="J48" s="39">
        <v>3</v>
      </c>
      <c r="K48" s="39">
        <v>3</v>
      </c>
      <c r="L48" s="39">
        <v>19</v>
      </c>
      <c r="M48" s="39">
        <v>2</v>
      </c>
      <c r="N48" s="39">
        <v>0</v>
      </c>
      <c r="O48" s="40">
        <v>0</v>
      </c>
      <c r="P48" s="38">
        <v>3</v>
      </c>
      <c r="Q48" s="39">
        <f t="shared" si="0"/>
        <v>3</v>
      </c>
      <c r="R48" s="40">
        <f t="shared" si="1"/>
        <v>115</v>
      </c>
      <c r="S48" s="38">
        <v>0</v>
      </c>
      <c r="T48" s="39">
        <v>16</v>
      </c>
      <c r="U48" s="29">
        <f t="shared" si="2"/>
        <v>406</v>
      </c>
      <c r="V48" s="30">
        <f t="shared" si="3"/>
        <v>425</v>
      </c>
    </row>
    <row r="49" spans="1:22" ht="15" customHeight="1" x14ac:dyDescent="0.25">
      <c r="A49" s="31">
        <f t="shared" si="4"/>
        <v>36</v>
      </c>
      <c r="B49" s="15" t="s">
        <v>16</v>
      </c>
      <c r="C49" s="16">
        <v>623</v>
      </c>
      <c r="D49" s="15" t="s">
        <v>17</v>
      </c>
      <c r="E49" s="2">
        <v>431</v>
      </c>
      <c r="F49" s="38">
        <v>2</v>
      </c>
      <c r="G49" s="39">
        <v>56</v>
      </c>
      <c r="H49" s="39">
        <v>158</v>
      </c>
      <c r="I49" s="39">
        <v>5</v>
      </c>
      <c r="J49" s="39">
        <v>1</v>
      </c>
      <c r="K49" s="39">
        <v>1</v>
      </c>
      <c r="L49" s="39">
        <v>3</v>
      </c>
      <c r="M49" s="39">
        <v>1</v>
      </c>
      <c r="N49" s="39">
        <v>0</v>
      </c>
      <c r="O49" s="40">
        <v>0</v>
      </c>
      <c r="P49" s="38">
        <v>1</v>
      </c>
      <c r="Q49" s="39">
        <f t="shared" si="0"/>
        <v>1</v>
      </c>
      <c r="R49" s="40">
        <f t="shared" si="1"/>
        <v>58</v>
      </c>
      <c r="S49" s="38">
        <v>1</v>
      </c>
      <c r="T49" s="39">
        <v>4</v>
      </c>
      <c r="U49" s="29">
        <f t="shared" si="2"/>
        <v>227</v>
      </c>
      <c r="V49" s="30">
        <f t="shared" si="3"/>
        <v>233</v>
      </c>
    </row>
    <row r="50" spans="1:22" ht="15" customHeight="1" x14ac:dyDescent="0.25">
      <c r="A50" s="31">
        <f t="shared" si="4"/>
        <v>37</v>
      </c>
      <c r="B50" s="15" t="s">
        <v>16</v>
      </c>
      <c r="C50" s="16">
        <v>623</v>
      </c>
      <c r="D50" s="15" t="s">
        <v>18</v>
      </c>
      <c r="E50" s="2">
        <v>431</v>
      </c>
      <c r="F50" s="38">
        <v>3</v>
      </c>
      <c r="G50" s="39">
        <v>78</v>
      </c>
      <c r="H50" s="39">
        <v>146</v>
      </c>
      <c r="I50" s="39">
        <v>7</v>
      </c>
      <c r="J50" s="39">
        <v>0</v>
      </c>
      <c r="K50" s="39">
        <v>8</v>
      </c>
      <c r="L50" s="39">
        <v>6</v>
      </c>
      <c r="M50" s="39">
        <v>4</v>
      </c>
      <c r="N50" s="39">
        <v>0</v>
      </c>
      <c r="O50" s="40">
        <v>0</v>
      </c>
      <c r="P50" s="38">
        <v>0</v>
      </c>
      <c r="Q50" s="39">
        <f t="shared" si="0"/>
        <v>0</v>
      </c>
      <c r="R50" s="40">
        <f t="shared" si="1"/>
        <v>78</v>
      </c>
      <c r="S50" s="38">
        <v>0</v>
      </c>
      <c r="T50" s="39">
        <v>13</v>
      </c>
      <c r="U50" s="29">
        <f t="shared" si="2"/>
        <v>252</v>
      </c>
      <c r="V50" s="30">
        <f t="shared" si="3"/>
        <v>265</v>
      </c>
    </row>
    <row r="51" spans="1:22" ht="15" customHeight="1" x14ac:dyDescent="0.25">
      <c r="A51" s="31">
        <f t="shared" si="4"/>
        <v>38</v>
      </c>
      <c r="B51" s="15" t="s">
        <v>16</v>
      </c>
      <c r="C51" s="16">
        <v>624</v>
      </c>
      <c r="D51" s="15" t="s">
        <v>17</v>
      </c>
      <c r="E51" s="2">
        <v>320</v>
      </c>
      <c r="F51" s="38">
        <v>6</v>
      </c>
      <c r="G51" s="39">
        <v>42</v>
      </c>
      <c r="H51" s="39">
        <v>103</v>
      </c>
      <c r="I51" s="39">
        <v>3</v>
      </c>
      <c r="J51" s="39">
        <v>2</v>
      </c>
      <c r="K51" s="39">
        <v>2</v>
      </c>
      <c r="L51" s="39">
        <v>7</v>
      </c>
      <c r="M51" s="39">
        <v>0</v>
      </c>
      <c r="N51" s="39">
        <v>0</v>
      </c>
      <c r="O51" s="40">
        <v>0</v>
      </c>
      <c r="P51" s="38">
        <v>0</v>
      </c>
      <c r="Q51" s="39">
        <f t="shared" si="0"/>
        <v>0</v>
      </c>
      <c r="R51" s="40">
        <f t="shared" si="1"/>
        <v>44</v>
      </c>
      <c r="S51" s="38">
        <v>0</v>
      </c>
      <c r="T51" s="39">
        <v>7</v>
      </c>
      <c r="U51" s="29">
        <f t="shared" si="2"/>
        <v>165</v>
      </c>
      <c r="V51" s="30">
        <f t="shared" si="3"/>
        <v>172</v>
      </c>
    </row>
    <row r="52" spans="1:22" ht="15" customHeight="1" x14ac:dyDescent="0.25">
      <c r="A52" s="31">
        <f t="shared" si="4"/>
        <v>39</v>
      </c>
      <c r="B52" s="15" t="s">
        <v>16</v>
      </c>
      <c r="C52" s="16">
        <v>625</v>
      </c>
      <c r="D52" s="15" t="s">
        <v>17</v>
      </c>
      <c r="E52" s="2">
        <v>600</v>
      </c>
      <c r="F52" s="38">
        <v>0</v>
      </c>
      <c r="G52" s="39">
        <v>134</v>
      </c>
      <c r="H52" s="39">
        <v>243</v>
      </c>
      <c r="I52" s="39">
        <v>7</v>
      </c>
      <c r="J52" s="39">
        <v>1</v>
      </c>
      <c r="K52" s="39">
        <v>3</v>
      </c>
      <c r="L52" s="39">
        <v>23</v>
      </c>
      <c r="M52" s="39">
        <v>0</v>
      </c>
      <c r="N52" s="39">
        <v>0</v>
      </c>
      <c r="O52" s="40">
        <v>0</v>
      </c>
      <c r="P52" s="38">
        <v>2</v>
      </c>
      <c r="Q52" s="39">
        <f t="shared" si="0"/>
        <v>2</v>
      </c>
      <c r="R52" s="40">
        <f t="shared" si="1"/>
        <v>137</v>
      </c>
      <c r="S52" s="38">
        <v>0</v>
      </c>
      <c r="T52" s="39">
        <v>13</v>
      </c>
      <c r="U52" s="29">
        <f t="shared" si="2"/>
        <v>411</v>
      </c>
      <c r="V52" s="30">
        <f t="shared" si="3"/>
        <v>426</v>
      </c>
    </row>
    <row r="53" spans="1:22" ht="15" customHeight="1" x14ac:dyDescent="0.25">
      <c r="A53" s="31">
        <f t="shared" si="4"/>
        <v>40</v>
      </c>
      <c r="B53" s="15" t="s">
        <v>16</v>
      </c>
      <c r="C53" s="16">
        <v>626</v>
      </c>
      <c r="D53" s="15" t="s">
        <v>17</v>
      </c>
      <c r="E53" s="2">
        <v>187</v>
      </c>
      <c r="F53" s="38">
        <v>0</v>
      </c>
      <c r="G53" s="39">
        <v>39</v>
      </c>
      <c r="H53" s="39">
        <v>82</v>
      </c>
      <c r="I53" s="39">
        <v>6</v>
      </c>
      <c r="J53" s="39">
        <v>0</v>
      </c>
      <c r="K53" s="39">
        <v>4</v>
      </c>
      <c r="L53" s="39">
        <v>2</v>
      </c>
      <c r="M53" s="39">
        <v>0</v>
      </c>
      <c r="N53" s="39">
        <v>0</v>
      </c>
      <c r="O53" s="40">
        <v>0</v>
      </c>
      <c r="P53" s="38">
        <v>0</v>
      </c>
      <c r="Q53" s="39">
        <f t="shared" si="0"/>
        <v>0</v>
      </c>
      <c r="R53" s="40">
        <f t="shared" si="1"/>
        <v>39</v>
      </c>
      <c r="S53" s="38">
        <v>0</v>
      </c>
      <c r="T53" s="39">
        <v>5</v>
      </c>
      <c r="U53" s="29">
        <f t="shared" si="2"/>
        <v>133</v>
      </c>
      <c r="V53" s="30">
        <f t="shared" si="3"/>
        <v>138</v>
      </c>
    </row>
    <row r="54" spans="1:22" ht="15" customHeight="1" x14ac:dyDescent="0.25">
      <c r="A54" s="31">
        <f t="shared" si="4"/>
        <v>41</v>
      </c>
      <c r="B54" s="15" t="s">
        <v>16</v>
      </c>
      <c r="C54" s="16">
        <v>627</v>
      </c>
      <c r="D54" s="15" t="s">
        <v>17</v>
      </c>
      <c r="E54" s="2">
        <v>409</v>
      </c>
      <c r="F54" s="38">
        <v>5</v>
      </c>
      <c r="G54" s="39">
        <v>62</v>
      </c>
      <c r="H54" s="39">
        <v>120</v>
      </c>
      <c r="I54" s="39">
        <v>2</v>
      </c>
      <c r="J54" s="39">
        <v>4</v>
      </c>
      <c r="K54" s="39">
        <v>1</v>
      </c>
      <c r="L54" s="39">
        <v>1</v>
      </c>
      <c r="M54" s="39">
        <v>0</v>
      </c>
      <c r="N54" s="39">
        <v>0</v>
      </c>
      <c r="O54" s="40">
        <v>0</v>
      </c>
      <c r="P54" s="38">
        <v>2</v>
      </c>
      <c r="Q54" s="39">
        <f t="shared" si="0"/>
        <v>2</v>
      </c>
      <c r="R54" s="40">
        <f t="shared" si="1"/>
        <v>68</v>
      </c>
      <c r="S54" s="38">
        <v>0</v>
      </c>
      <c r="T54" s="39">
        <v>17</v>
      </c>
      <c r="U54" s="29">
        <f t="shared" si="2"/>
        <v>195</v>
      </c>
      <c r="V54" s="30">
        <f t="shared" si="3"/>
        <v>214</v>
      </c>
    </row>
    <row r="55" spans="1:22" ht="15" customHeight="1" x14ac:dyDescent="0.25">
      <c r="A55" s="31">
        <f t="shared" si="4"/>
        <v>42</v>
      </c>
      <c r="B55" s="15" t="s">
        <v>16</v>
      </c>
      <c r="C55" s="16">
        <v>627</v>
      </c>
      <c r="D55" s="15" t="s">
        <v>18</v>
      </c>
      <c r="E55" s="2">
        <v>408</v>
      </c>
      <c r="F55" s="38">
        <v>6</v>
      </c>
      <c r="G55" s="39">
        <v>41</v>
      </c>
      <c r="H55" s="39">
        <v>130</v>
      </c>
      <c r="I55" s="39">
        <v>6</v>
      </c>
      <c r="J55" s="39">
        <v>3</v>
      </c>
      <c r="K55" s="39">
        <v>1</v>
      </c>
      <c r="L55" s="39">
        <v>3</v>
      </c>
      <c r="M55" s="39">
        <v>2</v>
      </c>
      <c r="N55" s="39">
        <v>0</v>
      </c>
      <c r="O55" s="40">
        <v>0</v>
      </c>
      <c r="P55" s="38">
        <v>2</v>
      </c>
      <c r="Q55" s="39">
        <f t="shared" si="0"/>
        <v>2</v>
      </c>
      <c r="R55" s="40">
        <f t="shared" si="1"/>
        <v>46</v>
      </c>
      <c r="S55" s="38">
        <v>0</v>
      </c>
      <c r="T55" s="39">
        <v>14</v>
      </c>
      <c r="U55" s="29">
        <f t="shared" si="2"/>
        <v>192</v>
      </c>
      <c r="V55" s="30">
        <f t="shared" si="3"/>
        <v>208</v>
      </c>
    </row>
    <row r="56" spans="1:22" ht="15" customHeight="1" x14ac:dyDescent="0.25">
      <c r="A56" s="31">
        <f t="shared" si="4"/>
        <v>43</v>
      </c>
      <c r="B56" s="15" t="s">
        <v>16</v>
      </c>
      <c r="C56" s="16">
        <v>628</v>
      </c>
      <c r="D56" s="15" t="s">
        <v>17</v>
      </c>
      <c r="E56" s="2">
        <v>634</v>
      </c>
      <c r="F56" s="38">
        <v>3</v>
      </c>
      <c r="G56" s="39">
        <v>69</v>
      </c>
      <c r="H56" s="39">
        <v>218</v>
      </c>
      <c r="I56" s="39">
        <v>17</v>
      </c>
      <c r="J56" s="39">
        <v>3</v>
      </c>
      <c r="K56" s="39">
        <v>5</v>
      </c>
      <c r="L56" s="39">
        <v>6</v>
      </c>
      <c r="M56" s="39">
        <v>3</v>
      </c>
      <c r="N56" s="39">
        <v>0</v>
      </c>
      <c r="O56" s="40">
        <v>0</v>
      </c>
      <c r="P56" s="38">
        <v>3</v>
      </c>
      <c r="Q56" s="39">
        <f t="shared" si="0"/>
        <v>3</v>
      </c>
      <c r="R56" s="40">
        <f t="shared" si="1"/>
        <v>75</v>
      </c>
      <c r="S56" s="38">
        <v>0</v>
      </c>
      <c r="T56" s="39">
        <v>20</v>
      </c>
      <c r="U56" s="29">
        <f t="shared" si="2"/>
        <v>324</v>
      </c>
      <c r="V56" s="30">
        <f t="shared" si="3"/>
        <v>347</v>
      </c>
    </row>
    <row r="57" spans="1:22" ht="15" customHeight="1" x14ac:dyDescent="0.25">
      <c r="A57" s="31">
        <f t="shared" si="4"/>
        <v>44</v>
      </c>
      <c r="B57" s="15" t="s">
        <v>16</v>
      </c>
      <c r="C57" s="16">
        <v>628</v>
      </c>
      <c r="D57" s="15" t="s">
        <v>18</v>
      </c>
      <c r="E57" s="2">
        <v>633</v>
      </c>
      <c r="F57" s="38">
        <v>2</v>
      </c>
      <c r="G57" s="39">
        <v>96</v>
      </c>
      <c r="H57" s="39">
        <v>188</v>
      </c>
      <c r="I57" s="39">
        <v>11</v>
      </c>
      <c r="J57" s="39">
        <v>3</v>
      </c>
      <c r="K57" s="39">
        <v>6</v>
      </c>
      <c r="L57" s="39">
        <v>3</v>
      </c>
      <c r="M57" s="39">
        <v>3</v>
      </c>
      <c r="N57" s="39">
        <v>0</v>
      </c>
      <c r="O57" s="40">
        <v>0</v>
      </c>
      <c r="P57" s="38">
        <v>2</v>
      </c>
      <c r="Q57" s="39">
        <f t="shared" si="0"/>
        <v>2</v>
      </c>
      <c r="R57" s="40">
        <f t="shared" si="1"/>
        <v>101</v>
      </c>
      <c r="S57" s="38">
        <v>0</v>
      </c>
      <c r="T57" s="39">
        <v>12</v>
      </c>
      <c r="U57" s="29">
        <f t="shared" si="2"/>
        <v>312</v>
      </c>
      <c r="V57" s="30">
        <f t="shared" si="3"/>
        <v>326</v>
      </c>
    </row>
    <row r="58" spans="1:22" ht="15" customHeight="1" x14ac:dyDescent="0.25">
      <c r="A58" s="31">
        <f t="shared" si="4"/>
        <v>45</v>
      </c>
      <c r="B58" s="15" t="s">
        <v>16</v>
      </c>
      <c r="C58" s="16">
        <v>629</v>
      </c>
      <c r="D58" s="15" t="s">
        <v>17</v>
      </c>
      <c r="E58" s="2">
        <v>733</v>
      </c>
      <c r="F58" s="38">
        <v>3</v>
      </c>
      <c r="G58" s="39">
        <v>151</v>
      </c>
      <c r="H58" s="39">
        <v>233</v>
      </c>
      <c r="I58" s="39">
        <v>3</v>
      </c>
      <c r="J58" s="39">
        <v>0</v>
      </c>
      <c r="K58" s="39">
        <v>1</v>
      </c>
      <c r="L58" s="39">
        <v>0</v>
      </c>
      <c r="M58" s="39">
        <v>1</v>
      </c>
      <c r="N58" s="39">
        <v>0</v>
      </c>
      <c r="O58" s="40">
        <v>0</v>
      </c>
      <c r="P58" s="38">
        <v>1</v>
      </c>
      <c r="Q58" s="39">
        <f t="shared" si="0"/>
        <v>1</v>
      </c>
      <c r="R58" s="40">
        <f t="shared" si="1"/>
        <v>152</v>
      </c>
      <c r="S58" s="38">
        <v>0</v>
      </c>
      <c r="T58" s="39">
        <v>14</v>
      </c>
      <c r="U58" s="29">
        <f t="shared" si="2"/>
        <v>392</v>
      </c>
      <c r="V58" s="30">
        <f t="shared" si="3"/>
        <v>407</v>
      </c>
    </row>
    <row r="59" spans="1:22" ht="15" customHeight="1" x14ac:dyDescent="0.25">
      <c r="A59" s="31">
        <f t="shared" si="4"/>
        <v>46</v>
      </c>
      <c r="B59" s="15" t="s">
        <v>16</v>
      </c>
      <c r="C59" s="16">
        <v>630</v>
      </c>
      <c r="D59" s="15" t="s">
        <v>17</v>
      </c>
      <c r="E59" s="2">
        <v>479</v>
      </c>
      <c r="F59" s="38">
        <v>4</v>
      </c>
      <c r="G59" s="39">
        <v>103</v>
      </c>
      <c r="H59" s="39">
        <v>194</v>
      </c>
      <c r="I59" s="39">
        <v>5</v>
      </c>
      <c r="J59" s="39">
        <v>7</v>
      </c>
      <c r="K59" s="39">
        <v>2</v>
      </c>
      <c r="L59" s="39">
        <v>3</v>
      </c>
      <c r="M59" s="39">
        <v>0</v>
      </c>
      <c r="N59" s="39">
        <v>0</v>
      </c>
      <c r="O59" s="40">
        <v>0</v>
      </c>
      <c r="P59" s="38">
        <v>3</v>
      </c>
      <c r="Q59" s="39">
        <f t="shared" si="0"/>
        <v>3</v>
      </c>
      <c r="R59" s="40">
        <f t="shared" si="1"/>
        <v>113</v>
      </c>
      <c r="S59" s="38">
        <v>0</v>
      </c>
      <c r="T59" s="39">
        <v>7</v>
      </c>
      <c r="U59" s="29">
        <f t="shared" si="2"/>
        <v>318</v>
      </c>
      <c r="V59" s="30">
        <f t="shared" si="3"/>
        <v>328</v>
      </c>
    </row>
    <row r="60" spans="1:22" ht="15" customHeight="1" x14ac:dyDescent="0.25">
      <c r="A60" s="31">
        <f t="shared" si="4"/>
        <v>47</v>
      </c>
      <c r="B60" s="15" t="s">
        <v>16</v>
      </c>
      <c r="C60" s="16">
        <v>631</v>
      </c>
      <c r="D60" s="15" t="s">
        <v>17</v>
      </c>
      <c r="E60" s="2">
        <v>435</v>
      </c>
      <c r="F60" s="38">
        <v>6</v>
      </c>
      <c r="G60" s="39">
        <v>153</v>
      </c>
      <c r="H60" s="39">
        <v>130</v>
      </c>
      <c r="I60" s="39">
        <v>3</v>
      </c>
      <c r="J60" s="39">
        <v>2</v>
      </c>
      <c r="K60" s="39">
        <v>6</v>
      </c>
      <c r="L60" s="39">
        <v>40</v>
      </c>
      <c r="M60" s="39">
        <v>0</v>
      </c>
      <c r="N60" s="39">
        <v>0</v>
      </c>
      <c r="O60" s="40">
        <v>0</v>
      </c>
      <c r="P60" s="38">
        <v>0</v>
      </c>
      <c r="Q60" s="39">
        <f t="shared" si="0"/>
        <v>0</v>
      </c>
      <c r="R60" s="40">
        <f t="shared" si="1"/>
        <v>155</v>
      </c>
      <c r="S60" s="38">
        <v>0</v>
      </c>
      <c r="T60" s="39">
        <v>4</v>
      </c>
      <c r="U60" s="29">
        <f t="shared" si="2"/>
        <v>340</v>
      </c>
      <c r="V60" s="30">
        <f t="shared" si="3"/>
        <v>344</v>
      </c>
    </row>
    <row r="61" spans="1:22" ht="15" customHeight="1" x14ac:dyDescent="0.25">
      <c r="A61" s="31">
        <f t="shared" si="4"/>
        <v>48</v>
      </c>
      <c r="B61" s="15" t="s">
        <v>16</v>
      </c>
      <c r="C61" s="16">
        <v>632</v>
      </c>
      <c r="D61" s="15" t="s">
        <v>17</v>
      </c>
      <c r="E61" s="2">
        <v>516</v>
      </c>
      <c r="F61" s="38">
        <v>5</v>
      </c>
      <c r="G61" s="39">
        <v>84</v>
      </c>
      <c r="H61" s="39">
        <v>222</v>
      </c>
      <c r="I61" s="39">
        <v>2</v>
      </c>
      <c r="J61" s="39">
        <v>0</v>
      </c>
      <c r="K61" s="39">
        <v>0</v>
      </c>
      <c r="L61" s="39">
        <v>0</v>
      </c>
      <c r="M61" s="39">
        <v>4</v>
      </c>
      <c r="N61" s="39">
        <v>0</v>
      </c>
      <c r="O61" s="40">
        <v>0</v>
      </c>
      <c r="P61" s="38">
        <v>0</v>
      </c>
      <c r="Q61" s="39">
        <f t="shared" si="0"/>
        <v>0</v>
      </c>
      <c r="R61" s="40">
        <f t="shared" si="1"/>
        <v>84</v>
      </c>
      <c r="S61" s="38">
        <v>0</v>
      </c>
      <c r="T61" s="39">
        <v>11</v>
      </c>
      <c r="U61" s="29">
        <f t="shared" si="2"/>
        <v>317</v>
      </c>
      <c r="V61" s="30">
        <f t="shared" si="3"/>
        <v>328</v>
      </c>
    </row>
    <row r="62" spans="1:22" ht="15" customHeight="1" x14ac:dyDescent="0.25">
      <c r="A62" s="31">
        <f t="shared" si="4"/>
        <v>49</v>
      </c>
      <c r="B62" s="15" t="s">
        <v>16</v>
      </c>
      <c r="C62" s="16">
        <v>632</v>
      </c>
      <c r="D62" s="15" t="s">
        <v>18</v>
      </c>
      <c r="E62" s="2">
        <v>515</v>
      </c>
      <c r="F62" s="38">
        <v>2</v>
      </c>
      <c r="G62" s="39">
        <v>97</v>
      </c>
      <c r="H62" s="39">
        <v>199</v>
      </c>
      <c r="I62" s="39">
        <v>2</v>
      </c>
      <c r="J62" s="39">
        <v>2</v>
      </c>
      <c r="K62" s="39">
        <v>1</v>
      </c>
      <c r="L62" s="39">
        <v>5</v>
      </c>
      <c r="M62" s="39">
        <v>3</v>
      </c>
      <c r="N62" s="39">
        <v>0</v>
      </c>
      <c r="O62" s="40">
        <v>0</v>
      </c>
      <c r="P62" s="38">
        <v>0</v>
      </c>
      <c r="Q62" s="39">
        <f t="shared" si="0"/>
        <v>0</v>
      </c>
      <c r="R62" s="40">
        <f t="shared" si="1"/>
        <v>99</v>
      </c>
      <c r="S62" s="38">
        <v>0</v>
      </c>
      <c r="T62" s="39">
        <v>9</v>
      </c>
      <c r="U62" s="29">
        <f t="shared" si="2"/>
        <v>311</v>
      </c>
      <c r="V62" s="30">
        <f t="shared" si="3"/>
        <v>320</v>
      </c>
    </row>
    <row r="63" spans="1:22" ht="15" customHeight="1" x14ac:dyDescent="0.25">
      <c r="A63" s="31">
        <f t="shared" si="4"/>
        <v>50</v>
      </c>
      <c r="B63" s="15" t="s">
        <v>16</v>
      </c>
      <c r="C63" s="16">
        <v>633</v>
      </c>
      <c r="D63" s="15" t="s">
        <v>17</v>
      </c>
      <c r="E63" s="2">
        <v>409</v>
      </c>
      <c r="F63" s="38">
        <v>2</v>
      </c>
      <c r="G63" s="39">
        <v>66</v>
      </c>
      <c r="H63" s="39">
        <v>160</v>
      </c>
      <c r="I63" s="39">
        <v>24</v>
      </c>
      <c r="J63" s="39">
        <v>0</v>
      </c>
      <c r="K63" s="39">
        <v>1</v>
      </c>
      <c r="L63" s="39">
        <v>5</v>
      </c>
      <c r="M63" s="39">
        <v>0</v>
      </c>
      <c r="N63" s="39">
        <v>0</v>
      </c>
      <c r="O63" s="40">
        <v>0</v>
      </c>
      <c r="P63" s="38">
        <v>1</v>
      </c>
      <c r="Q63" s="39">
        <f t="shared" si="0"/>
        <v>1</v>
      </c>
      <c r="R63" s="40">
        <f t="shared" si="1"/>
        <v>67</v>
      </c>
      <c r="S63" s="38">
        <v>0</v>
      </c>
      <c r="T63" s="39">
        <v>11</v>
      </c>
      <c r="U63" s="29">
        <f t="shared" si="2"/>
        <v>258</v>
      </c>
      <c r="V63" s="30">
        <f t="shared" si="3"/>
        <v>270</v>
      </c>
    </row>
    <row r="64" spans="1:22" ht="15" customHeight="1" x14ac:dyDescent="0.25">
      <c r="A64" s="31">
        <f t="shared" si="4"/>
        <v>51</v>
      </c>
      <c r="B64" s="15" t="s">
        <v>16</v>
      </c>
      <c r="C64" s="16">
        <v>633</v>
      </c>
      <c r="D64" s="15" t="s">
        <v>18</v>
      </c>
      <c r="E64" s="2">
        <v>409</v>
      </c>
      <c r="F64" s="38">
        <v>8</v>
      </c>
      <c r="G64" s="39">
        <v>63</v>
      </c>
      <c r="H64" s="39">
        <v>161</v>
      </c>
      <c r="I64" s="39">
        <v>26</v>
      </c>
      <c r="J64" s="39">
        <v>0</v>
      </c>
      <c r="K64" s="39">
        <v>1</v>
      </c>
      <c r="L64" s="39">
        <v>6</v>
      </c>
      <c r="M64" s="39">
        <v>0</v>
      </c>
      <c r="N64" s="39">
        <v>0</v>
      </c>
      <c r="O64" s="40">
        <v>0</v>
      </c>
      <c r="P64" s="38">
        <v>0</v>
      </c>
      <c r="Q64" s="39">
        <f t="shared" si="0"/>
        <v>0</v>
      </c>
      <c r="R64" s="40">
        <f t="shared" si="1"/>
        <v>63</v>
      </c>
      <c r="S64" s="38">
        <v>0</v>
      </c>
      <c r="T64" s="39">
        <v>7</v>
      </c>
      <c r="U64" s="29">
        <f t="shared" si="2"/>
        <v>265</v>
      </c>
      <c r="V64" s="30">
        <f t="shared" si="3"/>
        <v>272</v>
      </c>
    </row>
    <row r="65" spans="1:22" ht="15" customHeight="1" x14ac:dyDescent="0.25">
      <c r="A65" s="31">
        <f t="shared" si="4"/>
        <v>52</v>
      </c>
      <c r="B65" s="15" t="s">
        <v>16</v>
      </c>
      <c r="C65" s="16">
        <v>634</v>
      </c>
      <c r="D65" s="15" t="s">
        <v>17</v>
      </c>
      <c r="E65" s="2">
        <v>455</v>
      </c>
      <c r="F65" s="38">
        <v>3</v>
      </c>
      <c r="G65" s="39">
        <v>60</v>
      </c>
      <c r="H65" s="39">
        <v>142</v>
      </c>
      <c r="I65" s="39">
        <v>12</v>
      </c>
      <c r="J65" s="39">
        <v>3</v>
      </c>
      <c r="K65" s="39">
        <v>5</v>
      </c>
      <c r="L65" s="39">
        <v>8</v>
      </c>
      <c r="M65" s="39">
        <v>2</v>
      </c>
      <c r="N65" s="39">
        <v>0</v>
      </c>
      <c r="O65" s="40">
        <v>0</v>
      </c>
      <c r="P65" s="38">
        <v>3</v>
      </c>
      <c r="Q65" s="39">
        <f t="shared" si="0"/>
        <v>3</v>
      </c>
      <c r="R65" s="40">
        <f t="shared" si="1"/>
        <v>66</v>
      </c>
      <c r="S65" s="38">
        <v>0</v>
      </c>
      <c r="T65" s="39">
        <v>13</v>
      </c>
      <c r="U65" s="29">
        <f t="shared" si="2"/>
        <v>235</v>
      </c>
      <c r="V65" s="30">
        <f t="shared" si="3"/>
        <v>251</v>
      </c>
    </row>
    <row r="66" spans="1:22" ht="15" customHeight="1" x14ac:dyDescent="0.25">
      <c r="A66" s="31">
        <f t="shared" si="4"/>
        <v>53</v>
      </c>
      <c r="B66" s="15" t="s">
        <v>16</v>
      </c>
      <c r="C66" s="16">
        <v>634</v>
      </c>
      <c r="D66" s="15" t="s">
        <v>18</v>
      </c>
      <c r="E66" s="2">
        <v>454</v>
      </c>
      <c r="F66" s="38">
        <v>3</v>
      </c>
      <c r="G66" s="39">
        <v>55</v>
      </c>
      <c r="H66" s="39">
        <v>157</v>
      </c>
      <c r="I66" s="39">
        <v>7</v>
      </c>
      <c r="J66" s="39">
        <v>0</v>
      </c>
      <c r="K66" s="39">
        <v>0</v>
      </c>
      <c r="L66" s="39">
        <v>9</v>
      </c>
      <c r="M66" s="39">
        <v>1</v>
      </c>
      <c r="N66" s="39">
        <v>0</v>
      </c>
      <c r="O66" s="40">
        <v>0</v>
      </c>
      <c r="P66" s="38">
        <v>2</v>
      </c>
      <c r="Q66" s="39">
        <f t="shared" si="0"/>
        <v>2</v>
      </c>
      <c r="R66" s="40">
        <f t="shared" si="1"/>
        <v>57</v>
      </c>
      <c r="S66" s="38">
        <v>0</v>
      </c>
      <c r="T66" s="39">
        <v>13</v>
      </c>
      <c r="U66" s="29">
        <f t="shared" si="2"/>
        <v>232</v>
      </c>
      <c r="V66" s="30">
        <f t="shared" si="3"/>
        <v>247</v>
      </c>
    </row>
    <row r="67" spans="1:22" ht="15" customHeight="1" x14ac:dyDescent="0.25">
      <c r="A67" s="31">
        <f t="shared" si="4"/>
        <v>54</v>
      </c>
      <c r="B67" s="15" t="s">
        <v>16</v>
      </c>
      <c r="C67" s="16">
        <v>635</v>
      </c>
      <c r="D67" s="15" t="s">
        <v>17</v>
      </c>
      <c r="E67" s="2">
        <v>665</v>
      </c>
      <c r="F67" s="38">
        <v>1</v>
      </c>
      <c r="G67" s="39">
        <v>132</v>
      </c>
      <c r="H67" s="39">
        <v>181</v>
      </c>
      <c r="I67" s="39">
        <v>2</v>
      </c>
      <c r="J67" s="39">
        <v>3</v>
      </c>
      <c r="K67" s="39">
        <v>1</v>
      </c>
      <c r="L67" s="39">
        <v>9</v>
      </c>
      <c r="M67" s="39">
        <v>0</v>
      </c>
      <c r="N67" s="39">
        <v>0</v>
      </c>
      <c r="O67" s="40">
        <v>0</v>
      </c>
      <c r="P67" s="38">
        <v>0</v>
      </c>
      <c r="Q67" s="39">
        <f t="shared" si="0"/>
        <v>0</v>
      </c>
      <c r="R67" s="40">
        <f t="shared" si="1"/>
        <v>135</v>
      </c>
      <c r="S67" s="38">
        <v>0</v>
      </c>
      <c r="T67" s="39">
        <v>16</v>
      </c>
      <c r="U67" s="29">
        <f t="shared" si="2"/>
        <v>329</v>
      </c>
      <c r="V67" s="30">
        <f t="shared" si="3"/>
        <v>345</v>
      </c>
    </row>
    <row r="68" spans="1:22" ht="15" customHeight="1" x14ac:dyDescent="0.25">
      <c r="A68" s="31">
        <f t="shared" si="4"/>
        <v>55</v>
      </c>
      <c r="B68" s="15" t="s">
        <v>16</v>
      </c>
      <c r="C68" s="16">
        <v>636</v>
      </c>
      <c r="D68" s="15" t="s">
        <v>17</v>
      </c>
      <c r="E68" s="2">
        <v>201</v>
      </c>
      <c r="F68" s="38">
        <v>0</v>
      </c>
      <c r="G68" s="39">
        <v>30</v>
      </c>
      <c r="H68" s="39">
        <v>82</v>
      </c>
      <c r="I68" s="39">
        <v>2</v>
      </c>
      <c r="J68" s="39">
        <v>1</v>
      </c>
      <c r="K68" s="39">
        <v>0</v>
      </c>
      <c r="L68" s="39">
        <v>1</v>
      </c>
      <c r="M68" s="39">
        <v>7</v>
      </c>
      <c r="N68" s="39">
        <v>0</v>
      </c>
      <c r="O68" s="40">
        <v>0</v>
      </c>
      <c r="P68" s="38">
        <v>3</v>
      </c>
      <c r="Q68" s="39">
        <f t="shared" si="0"/>
        <v>3</v>
      </c>
      <c r="R68" s="40">
        <f t="shared" si="1"/>
        <v>34</v>
      </c>
      <c r="S68" s="38">
        <v>0</v>
      </c>
      <c r="T68" s="39">
        <v>0</v>
      </c>
      <c r="U68" s="29">
        <f t="shared" si="2"/>
        <v>123</v>
      </c>
      <c r="V68" s="30">
        <f t="shared" si="3"/>
        <v>126</v>
      </c>
    </row>
    <row r="69" spans="1:22" ht="15" customHeight="1" x14ac:dyDescent="0.25">
      <c r="A69" s="31">
        <f t="shared" si="4"/>
        <v>56</v>
      </c>
      <c r="B69" s="15" t="s">
        <v>16</v>
      </c>
      <c r="C69" s="16">
        <v>637</v>
      </c>
      <c r="D69" s="15" t="s">
        <v>17</v>
      </c>
      <c r="E69" s="2">
        <v>141</v>
      </c>
      <c r="F69" s="38">
        <v>0</v>
      </c>
      <c r="G69" s="39">
        <v>13</v>
      </c>
      <c r="H69" s="39">
        <v>51</v>
      </c>
      <c r="I69" s="39">
        <v>1</v>
      </c>
      <c r="J69" s="39">
        <v>0</v>
      </c>
      <c r="K69" s="39">
        <v>0</v>
      </c>
      <c r="L69" s="39">
        <v>8</v>
      </c>
      <c r="M69" s="39">
        <v>5</v>
      </c>
      <c r="N69" s="39">
        <v>0</v>
      </c>
      <c r="O69" s="40">
        <v>0</v>
      </c>
      <c r="P69" s="38">
        <v>0</v>
      </c>
      <c r="Q69" s="39">
        <f t="shared" si="0"/>
        <v>0</v>
      </c>
      <c r="R69" s="40">
        <f t="shared" si="1"/>
        <v>13</v>
      </c>
      <c r="S69" s="38">
        <v>0</v>
      </c>
      <c r="T69" s="39">
        <v>8</v>
      </c>
      <c r="U69" s="29">
        <f t="shared" si="2"/>
        <v>78</v>
      </c>
      <c r="V69" s="30">
        <f t="shared" si="3"/>
        <v>86</v>
      </c>
    </row>
    <row r="70" spans="1:22" ht="15" customHeight="1" x14ac:dyDescent="0.25">
      <c r="A70" s="31">
        <f t="shared" si="4"/>
        <v>57</v>
      </c>
      <c r="B70" s="15" t="s">
        <v>16</v>
      </c>
      <c r="C70" s="16">
        <v>638</v>
      </c>
      <c r="D70" s="15" t="s">
        <v>17</v>
      </c>
      <c r="E70" s="2">
        <v>241</v>
      </c>
      <c r="F70" s="38">
        <v>1</v>
      </c>
      <c r="G70" s="39">
        <v>33</v>
      </c>
      <c r="H70" s="39">
        <v>94</v>
      </c>
      <c r="I70" s="39">
        <v>3</v>
      </c>
      <c r="J70" s="39">
        <v>1</v>
      </c>
      <c r="K70" s="39">
        <v>4</v>
      </c>
      <c r="L70" s="39">
        <v>2</v>
      </c>
      <c r="M70" s="39">
        <v>1</v>
      </c>
      <c r="N70" s="39">
        <v>0</v>
      </c>
      <c r="O70" s="40">
        <v>0</v>
      </c>
      <c r="P70" s="38">
        <v>0</v>
      </c>
      <c r="Q70" s="39">
        <f t="shared" si="0"/>
        <v>0</v>
      </c>
      <c r="R70" s="40">
        <f t="shared" si="1"/>
        <v>34</v>
      </c>
      <c r="S70" s="38">
        <v>0</v>
      </c>
      <c r="T70" s="39">
        <v>7</v>
      </c>
      <c r="U70" s="29">
        <f t="shared" si="2"/>
        <v>139</v>
      </c>
      <c r="V70" s="30">
        <f t="shared" si="3"/>
        <v>146</v>
      </c>
    </row>
    <row r="71" spans="1:22" ht="15" customHeight="1" x14ac:dyDescent="0.25">
      <c r="A71" s="31">
        <f t="shared" si="4"/>
        <v>58</v>
      </c>
      <c r="B71" s="15" t="s">
        <v>16</v>
      </c>
      <c r="C71" s="16">
        <v>639</v>
      </c>
      <c r="D71" s="15" t="s">
        <v>17</v>
      </c>
      <c r="E71" s="2">
        <v>162</v>
      </c>
      <c r="F71" s="38">
        <v>0</v>
      </c>
      <c r="G71" s="39">
        <v>16</v>
      </c>
      <c r="H71" s="39">
        <v>39</v>
      </c>
      <c r="I71" s="39">
        <v>11</v>
      </c>
      <c r="J71" s="39">
        <v>0</v>
      </c>
      <c r="K71" s="39">
        <v>1</v>
      </c>
      <c r="L71" s="39">
        <v>1</v>
      </c>
      <c r="M71" s="39">
        <v>0</v>
      </c>
      <c r="N71" s="39">
        <v>0</v>
      </c>
      <c r="O71" s="40">
        <v>0</v>
      </c>
      <c r="P71" s="38">
        <v>0</v>
      </c>
      <c r="Q71" s="39">
        <f t="shared" si="0"/>
        <v>0</v>
      </c>
      <c r="R71" s="40">
        <f t="shared" si="1"/>
        <v>16</v>
      </c>
      <c r="S71" s="38">
        <v>0</v>
      </c>
      <c r="T71" s="39">
        <v>4</v>
      </c>
      <c r="U71" s="29">
        <f t="shared" si="2"/>
        <v>68</v>
      </c>
      <c r="V71" s="30">
        <f t="shared" si="3"/>
        <v>72</v>
      </c>
    </row>
    <row r="72" spans="1:22" ht="15" customHeight="1" x14ac:dyDescent="0.25">
      <c r="A72" s="31">
        <f t="shared" si="4"/>
        <v>59</v>
      </c>
      <c r="B72" s="15" t="s">
        <v>16</v>
      </c>
      <c r="C72" s="16">
        <v>640</v>
      </c>
      <c r="D72" s="15" t="s">
        <v>17</v>
      </c>
      <c r="E72" s="2">
        <v>530</v>
      </c>
      <c r="F72" s="38">
        <v>6</v>
      </c>
      <c r="G72" s="39">
        <v>52</v>
      </c>
      <c r="H72" s="39">
        <v>209</v>
      </c>
      <c r="I72" s="39">
        <v>8</v>
      </c>
      <c r="J72" s="39">
        <v>1</v>
      </c>
      <c r="K72" s="39">
        <v>0</v>
      </c>
      <c r="L72" s="39">
        <v>4</v>
      </c>
      <c r="M72" s="39">
        <v>1</v>
      </c>
      <c r="N72" s="39">
        <v>0</v>
      </c>
      <c r="O72" s="40">
        <v>0</v>
      </c>
      <c r="P72" s="38">
        <v>2</v>
      </c>
      <c r="Q72" s="39">
        <f t="shared" si="0"/>
        <v>2</v>
      </c>
      <c r="R72" s="40">
        <f t="shared" si="1"/>
        <v>55</v>
      </c>
      <c r="S72" s="38">
        <v>0</v>
      </c>
      <c r="T72" s="39">
        <v>15</v>
      </c>
      <c r="U72" s="29">
        <f t="shared" si="2"/>
        <v>281</v>
      </c>
      <c r="V72" s="30">
        <f t="shared" si="3"/>
        <v>298</v>
      </c>
    </row>
    <row r="73" spans="1:22" ht="15" customHeight="1" x14ac:dyDescent="0.25">
      <c r="A73" s="31">
        <f t="shared" si="4"/>
        <v>60</v>
      </c>
      <c r="B73" s="15" t="s">
        <v>16</v>
      </c>
      <c r="C73" s="16">
        <v>641</v>
      </c>
      <c r="D73" s="15" t="s">
        <v>17</v>
      </c>
      <c r="E73" s="2">
        <v>301</v>
      </c>
      <c r="F73" s="38">
        <v>1</v>
      </c>
      <c r="G73" s="39">
        <v>73</v>
      </c>
      <c r="H73" s="39">
        <v>123</v>
      </c>
      <c r="I73" s="39">
        <v>2</v>
      </c>
      <c r="J73" s="39">
        <v>0</v>
      </c>
      <c r="K73" s="39">
        <v>0</v>
      </c>
      <c r="L73" s="39">
        <v>17</v>
      </c>
      <c r="M73" s="39">
        <v>0</v>
      </c>
      <c r="N73" s="39">
        <v>0</v>
      </c>
      <c r="O73" s="40">
        <v>0</v>
      </c>
      <c r="P73" s="38">
        <v>0</v>
      </c>
      <c r="Q73" s="39">
        <f t="shared" si="0"/>
        <v>0</v>
      </c>
      <c r="R73" s="40">
        <f t="shared" si="1"/>
        <v>73</v>
      </c>
      <c r="S73" s="38">
        <v>0</v>
      </c>
      <c r="T73" s="39">
        <v>5</v>
      </c>
      <c r="U73" s="29">
        <f t="shared" si="2"/>
        <v>216</v>
      </c>
      <c r="V73" s="30">
        <f t="shared" si="3"/>
        <v>221</v>
      </c>
    </row>
    <row r="74" spans="1:22" ht="15" customHeight="1" x14ac:dyDescent="0.25">
      <c r="A74" s="31">
        <f t="shared" si="4"/>
        <v>61</v>
      </c>
      <c r="B74" s="15" t="s">
        <v>16</v>
      </c>
      <c r="C74" s="16">
        <v>642</v>
      </c>
      <c r="D74" s="15" t="s">
        <v>17</v>
      </c>
      <c r="E74" s="2">
        <v>416</v>
      </c>
      <c r="F74" s="38">
        <v>8</v>
      </c>
      <c r="G74" s="39">
        <v>22</v>
      </c>
      <c r="H74" s="39">
        <v>197</v>
      </c>
      <c r="I74" s="39">
        <v>19</v>
      </c>
      <c r="J74" s="39">
        <v>9</v>
      </c>
      <c r="K74" s="39">
        <v>4</v>
      </c>
      <c r="L74" s="39">
        <v>21</v>
      </c>
      <c r="M74" s="39">
        <v>2</v>
      </c>
      <c r="N74" s="39">
        <v>0</v>
      </c>
      <c r="O74" s="40">
        <v>0</v>
      </c>
      <c r="P74" s="38">
        <v>0</v>
      </c>
      <c r="Q74" s="39">
        <f t="shared" si="0"/>
        <v>0</v>
      </c>
      <c r="R74" s="40">
        <f t="shared" si="1"/>
        <v>31</v>
      </c>
      <c r="S74" s="38">
        <v>0</v>
      </c>
      <c r="T74" s="39">
        <v>22</v>
      </c>
      <c r="U74" s="29">
        <f t="shared" si="2"/>
        <v>282</v>
      </c>
      <c r="V74" s="30">
        <f t="shared" si="3"/>
        <v>304</v>
      </c>
    </row>
    <row r="75" spans="1:22" ht="15" customHeight="1" x14ac:dyDescent="0.25">
      <c r="A75" s="31">
        <f t="shared" si="4"/>
        <v>62</v>
      </c>
      <c r="B75" s="15" t="s">
        <v>16</v>
      </c>
      <c r="C75" s="16">
        <v>643</v>
      </c>
      <c r="D75" s="15" t="s">
        <v>17</v>
      </c>
      <c r="E75" s="2">
        <v>229</v>
      </c>
      <c r="F75" s="38">
        <v>1</v>
      </c>
      <c r="G75" s="39">
        <v>17</v>
      </c>
      <c r="H75" s="39">
        <v>96</v>
      </c>
      <c r="I75" s="39">
        <v>5</v>
      </c>
      <c r="J75" s="39">
        <v>2</v>
      </c>
      <c r="K75" s="39">
        <v>2</v>
      </c>
      <c r="L75" s="39">
        <v>13</v>
      </c>
      <c r="M75" s="39">
        <v>0</v>
      </c>
      <c r="N75" s="39">
        <v>0</v>
      </c>
      <c r="O75" s="40">
        <v>0</v>
      </c>
      <c r="P75" s="38">
        <v>0</v>
      </c>
      <c r="Q75" s="39">
        <f t="shared" si="0"/>
        <v>0</v>
      </c>
      <c r="R75" s="40">
        <f t="shared" si="1"/>
        <v>19</v>
      </c>
      <c r="S75" s="38">
        <v>0</v>
      </c>
      <c r="T75" s="39">
        <v>4</v>
      </c>
      <c r="U75" s="29">
        <f t="shared" si="2"/>
        <v>136</v>
      </c>
      <c r="V75" s="30">
        <f t="shared" si="3"/>
        <v>140</v>
      </c>
    </row>
    <row r="76" spans="1:22" ht="15" customHeight="1" x14ac:dyDescent="0.25">
      <c r="A76" s="31">
        <f t="shared" si="4"/>
        <v>63</v>
      </c>
      <c r="B76" s="15" t="s">
        <v>16</v>
      </c>
      <c r="C76" s="16">
        <v>644</v>
      </c>
      <c r="D76" s="15" t="s">
        <v>17</v>
      </c>
      <c r="E76" s="2">
        <v>345</v>
      </c>
      <c r="F76" s="38">
        <v>1</v>
      </c>
      <c r="G76" s="39">
        <v>13</v>
      </c>
      <c r="H76" s="39">
        <v>138</v>
      </c>
      <c r="I76" s="39">
        <v>4</v>
      </c>
      <c r="J76" s="39">
        <v>6</v>
      </c>
      <c r="K76" s="39">
        <v>2</v>
      </c>
      <c r="L76" s="39">
        <v>14</v>
      </c>
      <c r="M76" s="39">
        <v>1</v>
      </c>
      <c r="N76" s="39">
        <v>0</v>
      </c>
      <c r="O76" s="40">
        <v>0</v>
      </c>
      <c r="P76" s="38">
        <v>0</v>
      </c>
      <c r="Q76" s="39">
        <f t="shared" si="0"/>
        <v>0</v>
      </c>
      <c r="R76" s="40">
        <f t="shared" si="1"/>
        <v>19</v>
      </c>
      <c r="S76" s="38">
        <v>0</v>
      </c>
      <c r="T76" s="39">
        <v>5</v>
      </c>
      <c r="U76" s="29">
        <f t="shared" si="2"/>
        <v>179</v>
      </c>
      <c r="V76" s="30">
        <f t="shared" si="3"/>
        <v>184</v>
      </c>
    </row>
    <row r="77" spans="1:22" ht="15" customHeight="1" x14ac:dyDescent="0.25">
      <c r="A77" s="31">
        <f t="shared" si="4"/>
        <v>64</v>
      </c>
      <c r="B77" s="15" t="s">
        <v>16</v>
      </c>
      <c r="C77" s="16">
        <v>645</v>
      </c>
      <c r="D77" s="15" t="s">
        <v>17</v>
      </c>
      <c r="E77" s="2">
        <v>328</v>
      </c>
      <c r="F77" s="38">
        <v>2</v>
      </c>
      <c r="G77" s="39">
        <v>28</v>
      </c>
      <c r="H77" s="39">
        <v>139</v>
      </c>
      <c r="I77" s="39">
        <v>1</v>
      </c>
      <c r="J77" s="39">
        <v>3</v>
      </c>
      <c r="K77" s="39">
        <v>1</v>
      </c>
      <c r="L77" s="39">
        <v>11</v>
      </c>
      <c r="M77" s="39">
        <v>8</v>
      </c>
      <c r="N77" s="39">
        <v>0</v>
      </c>
      <c r="O77" s="40">
        <v>0</v>
      </c>
      <c r="P77" s="38">
        <v>0</v>
      </c>
      <c r="Q77" s="39">
        <f t="shared" si="0"/>
        <v>0</v>
      </c>
      <c r="R77" s="40">
        <f t="shared" si="1"/>
        <v>31</v>
      </c>
      <c r="S77" s="38">
        <v>0</v>
      </c>
      <c r="T77" s="39">
        <v>13</v>
      </c>
      <c r="U77" s="29">
        <f t="shared" si="2"/>
        <v>193</v>
      </c>
      <c r="V77" s="30">
        <f t="shared" si="3"/>
        <v>206</v>
      </c>
    </row>
    <row r="78" spans="1:22" ht="15" customHeight="1" x14ac:dyDescent="0.25">
      <c r="A78" s="31">
        <f t="shared" si="4"/>
        <v>65</v>
      </c>
      <c r="B78" s="15" t="s">
        <v>16</v>
      </c>
      <c r="C78" s="16">
        <v>646</v>
      </c>
      <c r="D78" s="15" t="s">
        <v>17</v>
      </c>
      <c r="E78" s="2">
        <v>292</v>
      </c>
      <c r="F78" s="38">
        <v>6</v>
      </c>
      <c r="G78" s="39">
        <v>30</v>
      </c>
      <c r="H78" s="39">
        <v>105</v>
      </c>
      <c r="I78" s="39">
        <v>4</v>
      </c>
      <c r="J78" s="39">
        <v>1</v>
      </c>
      <c r="K78" s="39">
        <v>5</v>
      </c>
      <c r="L78" s="39">
        <v>3</v>
      </c>
      <c r="M78" s="39">
        <v>2</v>
      </c>
      <c r="N78" s="39">
        <v>0</v>
      </c>
      <c r="O78" s="40">
        <v>0</v>
      </c>
      <c r="P78" s="38">
        <v>0</v>
      </c>
      <c r="Q78" s="39">
        <f t="shared" si="0"/>
        <v>0</v>
      </c>
      <c r="R78" s="40">
        <f t="shared" si="1"/>
        <v>31</v>
      </c>
      <c r="S78" s="38">
        <v>0</v>
      </c>
      <c r="T78" s="39">
        <v>8</v>
      </c>
      <c r="U78" s="29">
        <f t="shared" si="2"/>
        <v>156</v>
      </c>
      <c r="V78" s="30">
        <f t="shared" si="3"/>
        <v>164</v>
      </c>
    </row>
    <row r="79" spans="1:22" ht="5.0999999999999996" customHeight="1" x14ac:dyDescent="0.25">
      <c r="A79" s="41"/>
      <c r="B79" s="42"/>
      <c r="C79" s="43"/>
      <c r="D79" s="44"/>
      <c r="E79" s="45"/>
      <c r="F79" s="46"/>
      <c r="G79" s="46"/>
      <c r="H79" s="46"/>
      <c r="I79" s="46"/>
      <c r="J79" s="46"/>
      <c r="K79" s="46"/>
      <c r="L79" s="46"/>
      <c r="M79" s="46"/>
      <c r="N79" s="46"/>
      <c r="O79" s="46"/>
      <c r="P79" s="46"/>
      <c r="Q79" s="46"/>
      <c r="R79" s="46"/>
      <c r="S79" s="46"/>
      <c r="T79" s="46"/>
      <c r="U79" s="46"/>
      <c r="V79" s="47"/>
    </row>
    <row r="80" spans="1:22" ht="0.95" customHeight="1" x14ac:dyDescent="0.25">
      <c r="A80" s="48"/>
      <c r="B80" s="49"/>
      <c r="C80" s="50"/>
      <c r="D80" s="51"/>
      <c r="E80" s="52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4"/>
    </row>
    <row r="81" spans="1:22" ht="0.95" customHeight="1" x14ac:dyDescent="0.25">
      <c r="A81" s="41"/>
      <c r="B81" s="42"/>
      <c r="C81" s="43"/>
      <c r="D81" s="44"/>
      <c r="E81" s="45"/>
      <c r="F81" s="46"/>
      <c r="G81" s="46"/>
      <c r="H81" s="46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7"/>
    </row>
    <row r="82" spans="1:22" ht="30" customHeight="1" x14ac:dyDescent="0.25">
      <c r="A82" s="55" t="s">
        <v>20</v>
      </c>
      <c r="B82" s="55"/>
      <c r="C82" s="55">
        <f>COUNTA(C14:C78)</f>
        <v>65</v>
      </c>
      <c r="D82" s="56"/>
      <c r="E82" s="57">
        <f>SUM(E14:E78)</f>
        <v>33945</v>
      </c>
      <c r="F82" s="57">
        <f t="shared" ref="F82:V82" si="5">SUM(F14:F78)</f>
        <v>265</v>
      </c>
      <c r="G82" s="57">
        <f t="shared" si="5"/>
        <v>4533</v>
      </c>
      <c r="H82" s="57">
        <f t="shared" si="5"/>
        <v>11368</v>
      </c>
      <c r="I82" s="57">
        <f t="shared" si="5"/>
        <v>507</v>
      </c>
      <c r="J82" s="57">
        <f t="shared" si="5"/>
        <v>111</v>
      </c>
      <c r="K82" s="57">
        <f t="shared" si="5"/>
        <v>304</v>
      </c>
      <c r="L82" s="57">
        <f t="shared" si="5"/>
        <v>771</v>
      </c>
      <c r="M82" s="57">
        <f t="shared" si="5"/>
        <v>259</v>
      </c>
      <c r="N82" s="57">
        <f t="shared" si="5"/>
        <v>0</v>
      </c>
      <c r="O82" s="57">
        <f t="shared" si="5"/>
        <v>0</v>
      </c>
      <c r="P82" s="57">
        <f t="shared" si="5"/>
        <v>75</v>
      </c>
      <c r="Q82" s="57">
        <f t="shared" si="5"/>
        <v>75</v>
      </c>
      <c r="R82" s="57">
        <f t="shared" si="5"/>
        <v>4719</v>
      </c>
      <c r="S82" s="57">
        <f t="shared" si="5"/>
        <v>3</v>
      </c>
      <c r="T82" s="57">
        <f t="shared" si="5"/>
        <v>701</v>
      </c>
      <c r="U82" s="57">
        <f t="shared" si="5"/>
        <v>18118</v>
      </c>
      <c r="V82" s="57">
        <f t="shared" si="5"/>
        <v>18897</v>
      </c>
    </row>
  </sheetData>
  <mergeCells count="8">
    <mergeCell ref="F5:V7"/>
    <mergeCell ref="A7:D7"/>
    <mergeCell ref="A8:D8"/>
    <mergeCell ref="F8:V10"/>
    <mergeCell ref="A12:E12"/>
    <mergeCell ref="F12:O12"/>
    <mergeCell ref="P12:R12"/>
    <mergeCell ref="S12:V12"/>
  </mergeCells>
  <printOptions horizontalCentered="1"/>
  <pageMargins left="0.31496062992125984" right="0.31496062992125984" top="0.74803149606299213" bottom="0.74803149606299213" header="0.31496062992125984" footer="0.31496062992125984"/>
  <pageSetup scale="8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M_18_038_HUETAMO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Lander</dc:creator>
  <cp:lastModifiedBy>José María Ramírez Hernández</cp:lastModifiedBy>
  <dcterms:created xsi:type="dcterms:W3CDTF">2015-06-05T01:12:48Z</dcterms:created>
  <dcterms:modified xsi:type="dcterms:W3CDTF">2015-11-11T20:28:10Z</dcterms:modified>
</cp:coreProperties>
</file>