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7" i="1" l="1"/>
  <c r="U57" i="1" s="1"/>
  <c r="X57" i="1"/>
  <c r="W61" i="1" l="1"/>
  <c r="V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X56" i="1"/>
  <c r="T56" i="1"/>
  <c r="Y56" i="1" s="1"/>
  <c r="X55" i="1"/>
  <c r="T55" i="1"/>
  <c r="U55" i="1" s="1"/>
  <c r="X54" i="1"/>
  <c r="T54" i="1"/>
  <c r="X53" i="1"/>
  <c r="Y53" i="1" s="1"/>
  <c r="T53" i="1"/>
  <c r="U53" i="1" s="1"/>
  <c r="X52" i="1"/>
  <c r="T52" i="1"/>
  <c r="X51" i="1"/>
  <c r="T51" i="1"/>
  <c r="U51" i="1" s="1"/>
  <c r="X50" i="1"/>
  <c r="T50" i="1"/>
  <c r="X49" i="1"/>
  <c r="T49" i="1"/>
  <c r="X48" i="1"/>
  <c r="T48" i="1"/>
  <c r="X47" i="1"/>
  <c r="T47" i="1"/>
  <c r="U47" i="1" s="1"/>
  <c r="X46" i="1"/>
  <c r="T46" i="1"/>
  <c r="X45" i="1"/>
  <c r="T45" i="1"/>
  <c r="U45" i="1" s="1"/>
  <c r="X44" i="1"/>
  <c r="T44" i="1"/>
  <c r="X43" i="1"/>
  <c r="T43" i="1"/>
  <c r="U43" i="1" s="1"/>
  <c r="X42" i="1"/>
  <c r="T42" i="1"/>
  <c r="X41" i="1"/>
  <c r="Y41" i="1" s="1"/>
  <c r="T41" i="1"/>
  <c r="U41" i="1" s="1"/>
  <c r="X40" i="1"/>
  <c r="T40" i="1"/>
  <c r="X39" i="1"/>
  <c r="T39" i="1"/>
  <c r="U39" i="1" s="1"/>
  <c r="X38" i="1"/>
  <c r="T38" i="1"/>
  <c r="X37" i="1"/>
  <c r="T37" i="1"/>
  <c r="U37" i="1" s="1"/>
  <c r="X36" i="1"/>
  <c r="T36" i="1"/>
  <c r="X35" i="1"/>
  <c r="Y35" i="1" s="1"/>
  <c r="T35" i="1"/>
  <c r="U35" i="1" s="1"/>
  <c r="X34" i="1"/>
  <c r="T34" i="1"/>
  <c r="U34" i="1" s="1"/>
  <c r="X33" i="1"/>
  <c r="T33" i="1"/>
  <c r="U33" i="1" s="1"/>
  <c r="X32" i="1"/>
  <c r="T32" i="1"/>
  <c r="U32" i="1" s="1"/>
  <c r="X31" i="1"/>
  <c r="T31" i="1"/>
  <c r="U31" i="1" s="1"/>
  <c r="X30" i="1"/>
  <c r="T30" i="1"/>
  <c r="X29" i="1"/>
  <c r="T29" i="1"/>
  <c r="U29" i="1" s="1"/>
  <c r="X28" i="1"/>
  <c r="T28" i="1"/>
  <c r="Y28" i="1" s="1"/>
  <c r="X27" i="1"/>
  <c r="T27" i="1"/>
  <c r="U27" i="1" s="1"/>
  <c r="X26" i="1"/>
  <c r="T26" i="1"/>
  <c r="X25" i="1"/>
  <c r="T25" i="1"/>
  <c r="U25" i="1" s="1"/>
  <c r="X24" i="1"/>
  <c r="T24" i="1"/>
  <c r="X23" i="1"/>
  <c r="Y23" i="1" s="1"/>
  <c r="T23" i="1"/>
  <c r="U23" i="1" s="1"/>
  <c r="X22" i="1"/>
  <c r="T22" i="1"/>
  <c r="X21" i="1"/>
  <c r="Y21" i="1" s="1"/>
  <c r="T21" i="1"/>
  <c r="U21" i="1" s="1"/>
  <c r="X20" i="1"/>
  <c r="T20" i="1"/>
  <c r="X19" i="1"/>
  <c r="Y19" i="1" s="1"/>
  <c r="T19" i="1"/>
  <c r="U19" i="1" s="1"/>
  <c r="X18" i="1"/>
  <c r="T18" i="1"/>
  <c r="X17" i="1"/>
  <c r="Y17" i="1" s="1"/>
  <c r="T17" i="1"/>
  <c r="U17" i="1" s="1"/>
  <c r="X16" i="1"/>
  <c r="T16" i="1"/>
  <c r="Y16" i="1" s="1"/>
  <c r="X15" i="1"/>
  <c r="T15" i="1"/>
  <c r="U15" i="1" s="1"/>
  <c r="X14" i="1"/>
  <c r="T14" i="1"/>
  <c r="U14" i="1" s="1"/>
  <c r="U56" i="1" l="1"/>
  <c r="Y18" i="1"/>
  <c r="Y22" i="1"/>
  <c r="Y26" i="1"/>
  <c r="Y30" i="1"/>
  <c r="Y20" i="1"/>
  <c r="Y24" i="1"/>
  <c r="Y14" i="1"/>
  <c r="Y15" i="1"/>
  <c r="U16" i="1"/>
  <c r="U18" i="1"/>
  <c r="U20" i="1"/>
  <c r="U22" i="1"/>
  <c r="U24" i="1"/>
  <c r="Y25" i="1"/>
  <c r="U26" i="1"/>
  <c r="Y54" i="1"/>
  <c r="Y52" i="1"/>
  <c r="Y50" i="1"/>
  <c r="Y48" i="1"/>
  <c r="Y46" i="1"/>
  <c r="Y44" i="1"/>
  <c r="Y42" i="1"/>
  <c r="Y40" i="1"/>
  <c r="Y38" i="1"/>
  <c r="Y36" i="1"/>
  <c r="Y27" i="1"/>
  <c r="U28" i="1"/>
  <c r="Y29" i="1"/>
  <c r="U30" i="1"/>
  <c r="Y31" i="1"/>
  <c r="Y32" i="1"/>
  <c r="Y33" i="1"/>
  <c r="Y34" i="1"/>
  <c r="U36" i="1"/>
  <c r="Y37" i="1"/>
  <c r="U38" i="1"/>
  <c r="Y39" i="1"/>
  <c r="U40" i="1"/>
  <c r="U42" i="1"/>
  <c r="Y43" i="1"/>
  <c r="U44" i="1"/>
  <c r="Y45" i="1"/>
  <c r="U46" i="1"/>
  <c r="Y47" i="1"/>
  <c r="U48" i="1"/>
  <c r="Y49" i="1"/>
  <c r="U50" i="1"/>
  <c r="Y51" i="1"/>
  <c r="U52" i="1"/>
  <c r="U54" i="1"/>
  <c r="Y55" i="1"/>
  <c r="Y57" i="1"/>
  <c r="T61" i="1"/>
  <c r="X61" i="1"/>
  <c r="U49" i="1"/>
  <c r="U61" i="1" s="1"/>
  <c r="Z55" i="1"/>
  <c r="Z51" i="1"/>
  <c r="Z52" i="1" s="1"/>
  <c r="Z53" i="1" s="1"/>
  <c r="Z54" i="1" s="1"/>
  <c r="Z43" i="1"/>
  <c r="Z44" i="1" s="1"/>
  <c r="Z45" i="1" s="1"/>
  <c r="Z46" i="1" s="1"/>
  <c r="Z27" i="1"/>
  <c r="Z28" i="1" s="1"/>
  <c r="Z29" i="1" s="1"/>
  <c r="Z30" i="1" s="1"/>
  <c r="Z32" i="1" s="1"/>
  <c r="Z33" i="1" s="1"/>
  <c r="Z34" i="1" s="1"/>
  <c r="Z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Z14" i="1" l="1"/>
  <c r="Z16" i="1" s="1"/>
  <c r="Y61" i="1"/>
  <c r="Z56" i="1"/>
  <c r="Z57" i="1" s="1"/>
  <c r="Z17" i="1" l="1"/>
  <c r="Z18" i="1" s="1"/>
  <c r="A10" i="1" s="1"/>
  <c r="A9" i="1"/>
</calcChain>
</file>

<file path=xl/sharedStrings.xml><?xml version="1.0" encoding="utf-8"?>
<sst xmlns="http://schemas.openxmlformats.org/spreadsheetml/2006/main" count="107" uniqueCount="24">
  <si>
    <t>Municipio: 009 Ario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</si>
  <si>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</si>
  <si>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</si>
  <si>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</si>
  <si>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</si>
  <si>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</si>
  <si>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</si>
  <si>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</si>
  <si>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</si>
  <si>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</si>
  <si>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</si>
  <si>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</si>
  <si>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</si>
  <si>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</si>
  <si>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</si>
  <si>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</si>
  <si>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ARIO</t>
  </si>
  <si>
    <t>BÁSICA</t>
  </si>
  <si>
    <t>CONTIGUA 1</t>
  </si>
  <si>
    <t>CONTIGUA 2</t>
  </si>
  <si>
    <t>CONTIGUA 3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</si>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</sst>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021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33225</xdr:colOff>
      <xdr:row>12</xdr:row>
      <xdr:rowOff>61800</xdr:rowOff>
    </xdr:from>
    <xdr:ext cx="476250" cy="476250"/>
    <xdr:pic>
      <xdr:nvPicPr>
        <xdr:cNvPr id="1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0050" y="234780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533400</xdr:colOff>
      <xdr:row>12</xdr:row>
      <xdr:rowOff>63082</xdr:rowOff>
    </xdr:from>
    <xdr:ext cx="438000" cy="457467"/>
    <xdr:pic>
      <xdr:nvPicPr>
        <xdr:cNvPr id="15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0225" y="2349082"/>
          <a:ext cx="438000" cy="457467"/>
        </a:xfrm>
        <a:prstGeom prst="rect">
          <a:avLst/>
        </a:prstGeom>
      </xdr:spPr>
    </xdr:pic>
    <xdr:clientData/>
  </xdr:oneCellAnchor>
  <xdr:oneCellAnchor>
    <xdr:from>
      <xdr:col>15</xdr:col>
      <xdr:colOff>42750</xdr:colOff>
      <xdr:row>12</xdr:row>
      <xdr:rowOff>52275</xdr:rowOff>
    </xdr:from>
    <xdr:ext cx="476250" cy="476250"/>
    <xdr:pic>
      <xdr:nvPicPr>
        <xdr:cNvPr id="1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39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15</xdr:col>
      <xdr:colOff>542925</xdr:colOff>
      <xdr:row>12</xdr:row>
      <xdr:rowOff>53557</xdr:rowOff>
    </xdr:from>
    <xdr:ext cx="438000" cy="457467"/>
    <xdr:pic>
      <xdr:nvPicPr>
        <xdr:cNvPr id="17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16</xdr:col>
      <xdr:colOff>42750</xdr:colOff>
      <xdr:row>12</xdr:row>
      <xdr:rowOff>52275</xdr:rowOff>
    </xdr:from>
    <xdr:ext cx="476250" cy="476250"/>
    <xdr:pic>
      <xdr:nvPicPr>
        <xdr:cNvPr id="1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2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17</xdr:col>
      <xdr:colOff>38100</xdr:colOff>
      <xdr:row>12</xdr:row>
      <xdr:rowOff>53557</xdr:rowOff>
    </xdr:from>
    <xdr:ext cx="438000" cy="457467"/>
    <xdr:pic>
      <xdr:nvPicPr>
        <xdr:cNvPr id="19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480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16</xdr:col>
      <xdr:colOff>476249</xdr:colOff>
      <xdr:row>11</xdr:row>
      <xdr:rowOff>180974</xdr:rowOff>
    </xdr:from>
    <xdr:ext cx="600075" cy="600075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3472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17</xdr:col>
      <xdr:colOff>438150</xdr:colOff>
      <xdr:row>11</xdr:row>
      <xdr:rowOff>180975</xdr:rowOff>
    </xdr:from>
    <xdr:ext cx="600075" cy="600075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4850" y="2276475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942975</xdr:colOff>
      <xdr:row>12</xdr:row>
      <xdr:rowOff>0</xdr:rowOff>
    </xdr:from>
    <xdr:ext cx="600075" cy="600075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9800" y="2286000"/>
          <a:ext cx="60007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topLeftCell="E28" workbookViewId="0">
      <selection activeCell="AC27" sqref="AC27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5.5703125" customWidth="1"/>
    <col min="18" max="18" width="15" customWidth="1"/>
    <col min="19" max="19" width="22.5703125" customWidth="1"/>
    <col min="20" max="20" width="11.7109375" bestFit="1" customWidth="1"/>
    <col min="21" max="21" width="11.85546875" bestFit="1" customWidth="1"/>
    <col min="22" max="25" width="9.7109375" customWidth="1"/>
    <col min="26" max="26" width="11.42578125" hidden="1" customWidth="1"/>
  </cols>
  <sheetData>
    <row r="1" spans="1:2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 x14ac:dyDescent="0.25">
      <c r="B5" s="1"/>
      <c r="C5" s="1"/>
      <c r="D5" s="1"/>
      <c r="E5" s="2"/>
      <c r="F5" s="68" t="s">
        <v>22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spans="1:26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spans="1:26" ht="15" customHeight="1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</row>
    <row r="8" spans="1:26" ht="15" customHeight="1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6" ht="15" customHeight="1" x14ac:dyDescent="0.3">
      <c r="A9" s="3" t="str">
        <f>CONCATENATE("Casillas computadas: ",Z16," de ",Z15)</f>
        <v>Casillas computadas: 44 de 44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spans="1:26" ht="15" customHeight="1" x14ac:dyDescent="0.3">
      <c r="A10" s="5" t="str">
        <f>CONCATENATE("Porcentaje de avance de captura: ",Z18,"%")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6" ht="15" customHeight="1" thickBot="1" x14ac:dyDescent="0.3">
      <c r="F11" s="2"/>
      <c r="G11" s="2"/>
      <c r="H11" s="2"/>
      <c r="I11" s="2"/>
      <c r="J11" s="2"/>
      <c r="K11" s="2"/>
    </row>
    <row r="12" spans="1:26" ht="15" customHeight="1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8"/>
      <c r="S12" s="78"/>
      <c r="T12" s="78"/>
      <c r="U12" s="79"/>
      <c r="V12" s="80" t="s">
        <v>5</v>
      </c>
      <c r="W12" s="81"/>
      <c r="X12" s="81"/>
      <c r="Y12" s="82"/>
    </row>
    <row r="13" spans="1:26" s="12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/>
      <c r="R13" s="11"/>
      <c r="S13" s="11"/>
      <c r="T13" s="11" t="s">
        <v>11</v>
      </c>
      <c r="U13" s="11" t="s">
        <v>12</v>
      </c>
      <c r="V13" s="10" t="s">
        <v>13</v>
      </c>
      <c r="W13" s="10" t="s">
        <v>14</v>
      </c>
      <c r="X13" s="10" t="s">
        <v>15</v>
      </c>
      <c r="Y13" s="10" t="s">
        <v>23</v>
      </c>
    </row>
    <row r="14" spans="1:26" ht="15" customHeight="1" x14ac:dyDescent="0.25">
      <c r="A14" s="13">
        <v>1</v>
      </c>
      <c r="B14" s="14" t="s">
        <v>16</v>
      </c>
      <c r="C14" s="15">
        <v>169</v>
      </c>
      <c r="D14" s="16" t="s">
        <v>17</v>
      </c>
      <c r="E14" s="17">
        <v>320</v>
      </c>
      <c r="F14" s="18">
        <v>11</v>
      </c>
      <c r="G14" s="19">
        <v>88</v>
      </c>
      <c r="H14" s="19">
        <v>36</v>
      </c>
      <c r="I14" s="19">
        <v>6</v>
      </c>
      <c r="J14" s="19">
        <v>52</v>
      </c>
      <c r="K14" s="19">
        <v>0</v>
      </c>
      <c r="L14" s="19">
        <v>0</v>
      </c>
      <c r="M14" s="19">
        <v>0</v>
      </c>
      <c r="N14" s="19">
        <v>2</v>
      </c>
      <c r="O14" s="20">
        <v>0</v>
      </c>
      <c r="P14" s="21">
        <v>4</v>
      </c>
      <c r="Q14" s="21">
        <v>0</v>
      </c>
      <c r="R14" s="21">
        <v>0</v>
      </c>
      <c r="S14" s="21">
        <v>0</v>
      </c>
      <c r="T14" s="22">
        <f>SUM(P14:S14)</f>
        <v>4</v>
      </c>
      <c r="U14" s="22">
        <f>T14+H14+I14+L14</f>
        <v>46</v>
      </c>
      <c r="V14" s="18">
        <v>0</v>
      </c>
      <c r="W14" s="19">
        <v>11</v>
      </c>
      <c r="X14" s="23">
        <f>SUM(F14:O14)</f>
        <v>195</v>
      </c>
      <c r="Y14" s="24">
        <f>T14+V14+W14+X14</f>
        <v>210</v>
      </c>
      <c r="Z14">
        <f>COUNTIF(Y14:Y57,0)</f>
        <v>0</v>
      </c>
    </row>
    <row r="15" spans="1:26" ht="15" customHeight="1" x14ac:dyDescent="0.25">
      <c r="A15" s="25">
        <f t="shared" ref="A15:A57" si="0">A14+1</f>
        <v>2</v>
      </c>
      <c r="B15" s="26" t="s">
        <v>16</v>
      </c>
      <c r="C15" s="27">
        <v>168</v>
      </c>
      <c r="D15" s="28" t="s">
        <v>17</v>
      </c>
      <c r="E15" s="29">
        <v>461</v>
      </c>
      <c r="F15" s="30">
        <v>9</v>
      </c>
      <c r="G15" s="31">
        <v>68</v>
      </c>
      <c r="H15" s="31">
        <v>128</v>
      </c>
      <c r="I15" s="31">
        <v>2</v>
      </c>
      <c r="J15" s="31">
        <v>92</v>
      </c>
      <c r="K15" s="31">
        <v>0</v>
      </c>
      <c r="L15" s="31">
        <v>2</v>
      </c>
      <c r="M15" s="31">
        <v>0</v>
      </c>
      <c r="N15" s="31">
        <v>1</v>
      </c>
      <c r="O15" s="32">
        <v>0</v>
      </c>
      <c r="P15" s="33">
        <v>4</v>
      </c>
      <c r="Q15" s="33">
        <v>0</v>
      </c>
      <c r="R15" s="33">
        <v>0</v>
      </c>
      <c r="S15" s="33">
        <v>0</v>
      </c>
      <c r="T15" s="34">
        <f t="shared" ref="T15:T57" si="1">SUM(P15:S15)</f>
        <v>4</v>
      </c>
      <c r="U15" s="34">
        <f t="shared" ref="U15:U57" si="2">T15+H15+I15+L15</f>
        <v>136</v>
      </c>
      <c r="V15" s="30">
        <v>0</v>
      </c>
      <c r="W15" s="31">
        <v>6</v>
      </c>
      <c r="X15" s="35">
        <f t="shared" ref="X15:X57" si="3">SUM(F15:O15)</f>
        <v>302</v>
      </c>
      <c r="Y15" s="36">
        <f t="shared" ref="Y15:Y57" si="4">T15+V15+W15+X15</f>
        <v>312</v>
      </c>
      <c r="Z15">
        <f>C61</f>
        <v>44</v>
      </c>
    </row>
    <row r="16" spans="1:26" ht="15" customHeight="1" x14ac:dyDescent="0.25">
      <c r="A16" s="37">
        <f t="shared" si="0"/>
        <v>3</v>
      </c>
      <c r="B16" s="38" t="s">
        <v>16</v>
      </c>
      <c r="C16" s="39">
        <v>167</v>
      </c>
      <c r="D16" s="40" t="s">
        <v>17</v>
      </c>
      <c r="E16" s="41">
        <v>398</v>
      </c>
      <c r="F16" s="42">
        <v>8</v>
      </c>
      <c r="G16" s="43">
        <v>109</v>
      </c>
      <c r="H16" s="43">
        <v>36</v>
      </c>
      <c r="I16" s="43">
        <v>5</v>
      </c>
      <c r="J16" s="43">
        <v>46</v>
      </c>
      <c r="K16" s="43">
        <v>0</v>
      </c>
      <c r="L16" s="43">
        <v>1</v>
      </c>
      <c r="M16" s="43">
        <v>1</v>
      </c>
      <c r="N16" s="43">
        <v>1</v>
      </c>
      <c r="O16" s="44">
        <v>0</v>
      </c>
      <c r="P16" s="45">
        <v>2</v>
      </c>
      <c r="Q16" s="45">
        <v>0</v>
      </c>
      <c r="R16" s="45">
        <v>0</v>
      </c>
      <c r="S16" s="45">
        <v>0</v>
      </c>
      <c r="T16" s="46">
        <f t="shared" si="1"/>
        <v>2</v>
      </c>
      <c r="U16" s="46">
        <f t="shared" si="2"/>
        <v>44</v>
      </c>
      <c r="V16" s="42">
        <v>0</v>
      </c>
      <c r="W16" s="43">
        <v>15</v>
      </c>
      <c r="X16" s="47">
        <f t="shared" si="3"/>
        <v>207</v>
      </c>
      <c r="Y16" s="48">
        <f t="shared" si="4"/>
        <v>224</v>
      </c>
      <c r="Z16">
        <f>Z15-Z14</f>
        <v>44</v>
      </c>
    </row>
    <row r="17" spans="1:26" ht="15" customHeight="1" x14ac:dyDescent="0.25">
      <c r="A17" s="25">
        <f t="shared" si="0"/>
        <v>4</v>
      </c>
      <c r="B17" s="26" t="s">
        <v>16</v>
      </c>
      <c r="C17" s="27">
        <v>166</v>
      </c>
      <c r="D17" s="28" t="s">
        <v>18</v>
      </c>
      <c r="E17" s="29">
        <v>557</v>
      </c>
      <c r="F17" s="30">
        <v>22</v>
      </c>
      <c r="G17" s="31">
        <v>124</v>
      </c>
      <c r="H17" s="31">
        <v>67</v>
      </c>
      <c r="I17" s="31">
        <v>9</v>
      </c>
      <c r="J17" s="31">
        <v>67</v>
      </c>
      <c r="K17" s="31">
        <v>0</v>
      </c>
      <c r="L17" s="31">
        <v>2</v>
      </c>
      <c r="M17" s="31">
        <v>0</v>
      </c>
      <c r="N17" s="31">
        <v>2</v>
      </c>
      <c r="O17" s="32">
        <v>0</v>
      </c>
      <c r="P17" s="33">
        <v>2</v>
      </c>
      <c r="Q17" s="33">
        <v>0</v>
      </c>
      <c r="R17" s="33">
        <v>0</v>
      </c>
      <c r="S17" s="33">
        <v>0</v>
      </c>
      <c r="T17" s="34">
        <f t="shared" si="1"/>
        <v>2</v>
      </c>
      <c r="U17" s="34">
        <f t="shared" si="2"/>
        <v>80</v>
      </c>
      <c r="V17" s="30">
        <v>0</v>
      </c>
      <c r="W17" s="31">
        <v>12</v>
      </c>
      <c r="X17" s="35">
        <f t="shared" si="3"/>
        <v>293</v>
      </c>
      <c r="Y17" s="36">
        <f t="shared" si="4"/>
        <v>307</v>
      </c>
      <c r="Z17" s="49">
        <f>Z16*100/Z15</f>
        <v>100</v>
      </c>
    </row>
    <row r="18" spans="1:26" ht="15" customHeight="1" x14ac:dyDescent="0.25">
      <c r="A18" s="37">
        <f t="shared" si="0"/>
        <v>5</v>
      </c>
      <c r="B18" s="38" t="s">
        <v>16</v>
      </c>
      <c r="C18" s="39">
        <v>166</v>
      </c>
      <c r="D18" s="40" t="s">
        <v>17</v>
      </c>
      <c r="E18" s="41">
        <v>557</v>
      </c>
      <c r="F18" s="42">
        <v>23</v>
      </c>
      <c r="G18" s="43">
        <v>120</v>
      </c>
      <c r="H18" s="43">
        <v>89</v>
      </c>
      <c r="I18" s="43">
        <v>6</v>
      </c>
      <c r="J18" s="43">
        <v>49</v>
      </c>
      <c r="K18" s="43">
        <v>0</v>
      </c>
      <c r="L18" s="43">
        <v>3</v>
      </c>
      <c r="M18" s="43">
        <v>1</v>
      </c>
      <c r="N18" s="43">
        <v>4</v>
      </c>
      <c r="O18" s="44">
        <v>0</v>
      </c>
      <c r="P18" s="45">
        <v>7</v>
      </c>
      <c r="Q18" s="45">
        <v>1</v>
      </c>
      <c r="R18" s="45">
        <v>1</v>
      </c>
      <c r="S18" s="45">
        <v>1</v>
      </c>
      <c r="T18" s="46">
        <f t="shared" si="1"/>
        <v>10</v>
      </c>
      <c r="U18" s="46">
        <f t="shared" si="2"/>
        <v>108</v>
      </c>
      <c r="V18" s="42">
        <v>0</v>
      </c>
      <c r="W18" s="43">
        <v>12</v>
      </c>
      <c r="X18" s="47">
        <f t="shared" si="3"/>
        <v>295</v>
      </c>
      <c r="Y18" s="48">
        <f t="shared" si="4"/>
        <v>317</v>
      </c>
      <c r="Z18" s="50" t="str">
        <f>TEXT(Z17,"0.00")</f>
        <v>100.00</v>
      </c>
    </row>
    <row r="19" spans="1:26" ht="15" customHeight="1" x14ac:dyDescent="0.25">
      <c r="A19" s="25">
        <f t="shared" si="0"/>
        <v>6</v>
      </c>
      <c r="B19" s="26" t="s">
        <v>16</v>
      </c>
      <c r="C19" s="27">
        <v>165</v>
      </c>
      <c r="D19" s="28" t="s">
        <v>18</v>
      </c>
      <c r="E19" s="29">
        <v>417</v>
      </c>
      <c r="F19" s="30">
        <v>24</v>
      </c>
      <c r="G19" s="31">
        <v>76</v>
      </c>
      <c r="H19" s="31">
        <v>109</v>
      </c>
      <c r="I19" s="31">
        <v>4</v>
      </c>
      <c r="J19" s="31">
        <v>23</v>
      </c>
      <c r="K19" s="31">
        <v>0</v>
      </c>
      <c r="L19" s="31">
        <v>0</v>
      </c>
      <c r="M19" s="31">
        <v>1</v>
      </c>
      <c r="N19" s="31">
        <v>0</v>
      </c>
      <c r="O19" s="32">
        <v>0</v>
      </c>
      <c r="P19" s="33">
        <v>0</v>
      </c>
      <c r="Q19" s="33">
        <v>0</v>
      </c>
      <c r="R19" s="33">
        <v>0</v>
      </c>
      <c r="S19" s="33">
        <v>0</v>
      </c>
      <c r="T19" s="34">
        <f t="shared" si="1"/>
        <v>0</v>
      </c>
      <c r="U19" s="34">
        <f t="shared" si="2"/>
        <v>113</v>
      </c>
      <c r="V19" s="30">
        <v>0</v>
      </c>
      <c r="W19" s="31">
        <v>0</v>
      </c>
      <c r="X19" s="35">
        <f t="shared" si="3"/>
        <v>237</v>
      </c>
      <c r="Y19" s="36">
        <f t="shared" si="4"/>
        <v>237</v>
      </c>
    </row>
    <row r="20" spans="1:26" ht="15" customHeight="1" x14ac:dyDescent="0.25">
      <c r="A20" s="37">
        <f t="shared" si="0"/>
        <v>7</v>
      </c>
      <c r="B20" s="38" t="s">
        <v>16</v>
      </c>
      <c r="C20" s="39">
        <v>165</v>
      </c>
      <c r="D20" s="40" t="s">
        <v>17</v>
      </c>
      <c r="E20" s="41">
        <v>417</v>
      </c>
      <c r="F20" s="42">
        <v>26</v>
      </c>
      <c r="G20" s="43">
        <v>91</v>
      </c>
      <c r="H20" s="43">
        <v>90</v>
      </c>
      <c r="I20" s="43">
        <v>4</v>
      </c>
      <c r="J20" s="43">
        <v>36</v>
      </c>
      <c r="K20" s="43">
        <v>0</v>
      </c>
      <c r="L20" s="43">
        <v>1</v>
      </c>
      <c r="M20" s="43">
        <v>1</v>
      </c>
      <c r="N20" s="43">
        <v>0</v>
      </c>
      <c r="O20" s="44">
        <v>0</v>
      </c>
      <c r="P20" s="45">
        <v>2</v>
      </c>
      <c r="Q20" s="45">
        <v>0</v>
      </c>
      <c r="R20" s="45">
        <v>0</v>
      </c>
      <c r="S20" s="45">
        <v>0</v>
      </c>
      <c r="T20" s="46">
        <f t="shared" si="1"/>
        <v>2</v>
      </c>
      <c r="U20" s="46">
        <f t="shared" si="2"/>
        <v>97</v>
      </c>
      <c r="V20" s="42">
        <v>0</v>
      </c>
      <c r="W20" s="43">
        <v>12</v>
      </c>
      <c r="X20" s="47">
        <f t="shared" si="3"/>
        <v>249</v>
      </c>
      <c r="Y20" s="48">
        <f t="shared" si="4"/>
        <v>263</v>
      </c>
    </row>
    <row r="21" spans="1:26" ht="15" customHeight="1" x14ac:dyDescent="0.25">
      <c r="A21" s="25">
        <f t="shared" si="0"/>
        <v>8</v>
      </c>
      <c r="B21" s="26" t="s">
        <v>16</v>
      </c>
      <c r="C21" s="27">
        <v>164</v>
      </c>
      <c r="D21" s="28" t="s">
        <v>17</v>
      </c>
      <c r="E21" s="29">
        <v>576</v>
      </c>
      <c r="F21" s="30">
        <v>32</v>
      </c>
      <c r="G21" s="31">
        <v>73</v>
      </c>
      <c r="H21" s="31">
        <v>149</v>
      </c>
      <c r="I21" s="31">
        <v>12</v>
      </c>
      <c r="J21" s="31">
        <v>74</v>
      </c>
      <c r="K21" s="31">
        <v>0</v>
      </c>
      <c r="L21" s="31">
        <v>3</v>
      </c>
      <c r="M21" s="31">
        <v>0</v>
      </c>
      <c r="N21" s="31">
        <v>0</v>
      </c>
      <c r="O21" s="32">
        <v>0</v>
      </c>
      <c r="P21" s="33">
        <v>5</v>
      </c>
      <c r="Q21" s="33">
        <v>0</v>
      </c>
      <c r="R21" s="33">
        <v>0</v>
      </c>
      <c r="S21" s="33">
        <v>0</v>
      </c>
      <c r="T21" s="34">
        <f t="shared" si="1"/>
        <v>5</v>
      </c>
      <c r="U21" s="34">
        <f t="shared" si="2"/>
        <v>169</v>
      </c>
      <c r="V21" s="30">
        <v>0</v>
      </c>
      <c r="W21" s="31">
        <v>15</v>
      </c>
      <c r="X21" s="35">
        <f t="shared" si="3"/>
        <v>343</v>
      </c>
      <c r="Y21" s="36">
        <f t="shared" si="4"/>
        <v>363</v>
      </c>
    </row>
    <row r="22" spans="1:26" ht="15" customHeight="1" x14ac:dyDescent="0.25">
      <c r="A22" s="37">
        <f t="shared" si="0"/>
        <v>9</v>
      </c>
      <c r="B22" s="38" t="s">
        <v>16</v>
      </c>
      <c r="C22" s="39">
        <v>163</v>
      </c>
      <c r="D22" s="40" t="s">
        <v>18</v>
      </c>
      <c r="E22" s="41">
        <v>484</v>
      </c>
      <c r="F22" s="42">
        <v>28</v>
      </c>
      <c r="G22" s="43">
        <v>60</v>
      </c>
      <c r="H22" s="43">
        <v>42</v>
      </c>
      <c r="I22" s="43">
        <v>6</v>
      </c>
      <c r="J22" s="43">
        <v>98</v>
      </c>
      <c r="K22" s="43">
        <v>0</v>
      </c>
      <c r="L22" s="43">
        <v>3</v>
      </c>
      <c r="M22" s="43">
        <v>0</v>
      </c>
      <c r="N22" s="43">
        <v>3</v>
      </c>
      <c r="O22" s="44">
        <v>0</v>
      </c>
      <c r="P22" s="45">
        <v>7</v>
      </c>
      <c r="Q22" s="45">
        <v>0</v>
      </c>
      <c r="R22" s="45">
        <v>2</v>
      </c>
      <c r="S22" s="45">
        <v>0</v>
      </c>
      <c r="T22" s="46">
        <f t="shared" si="1"/>
        <v>9</v>
      </c>
      <c r="U22" s="46">
        <f t="shared" si="2"/>
        <v>60</v>
      </c>
      <c r="V22" s="42">
        <v>0</v>
      </c>
      <c r="W22" s="43">
        <v>15</v>
      </c>
      <c r="X22" s="47">
        <f t="shared" si="3"/>
        <v>240</v>
      </c>
      <c r="Y22" s="48">
        <f t="shared" si="4"/>
        <v>264</v>
      </c>
    </row>
    <row r="23" spans="1:26" ht="15" customHeight="1" x14ac:dyDescent="0.25">
      <c r="A23" s="25">
        <f t="shared" si="0"/>
        <v>10</v>
      </c>
      <c r="B23" s="26" t="s">
        <v>16</v>
      </c>
      <c r="C23" s="27">
        <v>163</v>
      </c>
      <c r="D23" s="28" t="s">
        <v>17</v>
      </c>
      <c r="E23" s="29">
        <v>485</v>
      </c>
      <c r="F23" s="30">
        <v>32</v>
      </c>
      <c r="G23" s="31">
        <v>93</v>
      </c>
      <c r="H23" s="31">
        <v>43</v>
      </c>
      <c r="I23" s="31">
        <v>4</v>
      </c>
      <c r="J23" s="31">
        <v>63</v>
      </c>
      <c r="K23" s="31">
        <v>0</v>
      </c>
      <c r="L23" s="31">
        <v>3</v>
      </c>
      <c r="M23" s="31">
        <v>3</v>
      </c>
      <c r="N23" s="31">
        <v>1</v>
      </c>
      <c r="O23" s="32">
        <v>0</v>
      </c>
      <c r="P23" s="33">
        <v>3</v>
      </c>
      <c r="Q23" s="33">
        <v>0</v>
      </c>
      <c r="R23" s="33">
        <v>0</v>
      </c>
      <c r="S23" s="33">
        <v>0</v>
      </c>
      <c r="T23" s="34">
        <f t="shared" si="1"/>
        <v>3</v>
      </c>
      <c r="U23" s="34">
        <f t="shared" si="2"/>
        <v>53</v>
      </c>
      <c r="V23" s="30">
        <v>0</v>
      </c>
      <c r="W23" s="31">
        <v>14</v>
      </c>
      <c r="X23" s="35">
        <f t="shared" si="3"/>
        <v>242</v>
      </c>
      <c r="Y23" s="36">
        <f t="shared" si="4"/>
        <v>259</v>
      </c>
    </row>
    <row r="24" spans="1:26" ht="15" customHeight="1" x14ac:dyDescent="0.25">
      <c r="A24" s="37">
        <f t="shared" si="0"/>
        <v>11</v>
      </c>
      <c r="B24" s="38" t="s">
        <v>16</v>
      </c>
      <c r="C24" s="39">
        <v>162</v>
      </c>
      <c r="D24" s="40" t="s">
        <v>17</v>
      </c>
      <c r="E24" s="41">
        <v>339</v>
      </c>
      <c r="F24" s="42">
        <v>18</v>
      </c>
      <c r="G24" s="43">
        <v>62</v>
      </c>
      <c r="H24" s="43">
        <v>56</v>
      </c>
      <c r="I24" s="43">
        <v>11</v>
      </c>
      <c r="J24" s="43">
        <v>38</v>
      </c>
      <c r="K24" s="43">
        <v>0</v>
      </c>
      <c r="L24" s="43">
        <v>1</v>
      </c>
      <c r="M24" s="43">
        <v>1</v>
      </c>
      <c r="N24" s="43">
        <v>4</v>
      </c>
      <c r="O24" s="44">
        <v>0</v>
      </c>
      <c r="P24" s="45">
        <v>5</v>
      </c>
      <c r="Q24" s="45">
        <v>0</v>
      </c>
      <c r="R24" s="45">
        <v>0</v>
      </c>
      <c r="S24" s="45">
        <v>0</v>
      </c>
      <c r="T24" s="46">
        <f t="shared" si="1"/>
        <v>5</v>
      </c>
      <c r="U24" s="46">
        <f t="shared" si="2"/>
        <v>73</v>
      </c>
      <c r="V24" s="42">
        <v>0</v>
      </c>
      <c r="W24" s="43">
        <v>9</v>
      </c>
      <c r="X24" s="47">
        <f t="shared" si="3"/>
        <v>191</v>
      </c>
      <c r="Y24" s="48">
        <f t="shared" si="4"/>
        <v>205</v>
      </c>
    </row>
    <row r="25" spans="1:26" ht="15" customHeight="1" x14ac:dyDescent="0.25">
      <c r="A25" s="25">
        <f t="shared" si="0"/>
        <v>12</v>
      </c>
      <c r="B25" s="26" t="s">
        <v>16</v>
      </c>
      <c r="C25" s="27">
        <v>161</v>
      </c>
      <c r="D25" s="28" t="s">
        <v>19</v>
      </c>
      <c r="E25" s="29">
        <v>558</v>
      </c>
      <c r="F25" s="30">
        <v>43</v>
      </c>
      <c r="G25" s="31">
        <v>82</v>
      </c>
      <c r="H25" s="31">
        <v>55</v>
      </c>
      <c r="I25" s="31">
        <v>2</v>
      </c>
      <c r="J25" s="31">
        <v>91</v>
      </c>
      <c r="K25" s="31">
        <v>0</v>
      </c>
      <c r="L25" s="31">
        <v>4</v>
      </c>
      <c r="M25" s="31">
        <v>1</v>
      </c>
      <c r="N25" s="31">
        <v>7</v>
      </c>
      <c r="O25" s="32">
        <v>0</v>
      </c>
      <c r="P25" s="33">
        <v>4</v>
      </c>
      <c r="Q25" s="33">
        <v>0</v>
      </c>
      <c r="R25" s="33">
        <v>0</v>
      </c>
      <c r="S25" s="33">
        <v>2</v>
      </c>
      <c r="T25" s="34">
        <f t="shared" si="1"/>
        <v>6</v>
      </c>
      <c r="U25" s="34">
        <f t="shared" si="2"/>
        <v>67</v>
      </c>
      <c r="V25" s="30">
        <v>0</v>
      </c>
      <c r="W25" s="31">
        <v>12</v>
      </c>
      <c r="X25" s="35">
        <f t="shared" si="3"/>
        <v>285</v>
      </c>
      <c r="Y25" s="36">
        <f t="shared" si="4"/>
        <v>303</v>
      </c>
    </row>
    <row r="26" spans="1:26" ht="15" customHeight="1" x14ac:dyDescent="0.25">
      <c r="A26" s="37">
        <f t="shared" si="0"/>
        <v>13</v>
      </c>
      <c r="B26" s="38" t="s">
        <v>16</v>
      </c>
      <c r="C26" s="39">
        <v>161</v>
      </c>
      <c r="D26" s="40" t="s">
        <v>18</v>
      </c>
      <c r="E26" s="41">
        <v>558</v>
      </c>
      <c r="F26" s="42">
        <v>36</v>
      </c>
      <c r="G26" s="43">
        <v>97</v>
      </c>
      <c r="H26" s="43">
        <v>62</v>
      </c>
      <c r="I26" s="43">
        <v>6</v>
      </c>
      <c r="J26" s="43">
        <v>78</v>
      </c>
      <c r="K26" s="43">
        <v>0</v>
      </c>
      <c r="L26" s="43">
        <v>1</v>
      </c>
      <c r="M26" s="43">
        <v>4</v>
      </c>
      <c r="N26" s="43">
        <v>7</v>
      </c>
      <c r="O26" s="44">
        <v>0</v>
      </c>
      <c r="P26" s="45">
        <v>3</v>
      </c>
      <c r="Q26" s="45">
        <v>0</v>
      </c>
      <c r="R26" s="45">
        <v>0</v>
      </c>
      <c r="S26" s="45">
        <v>0</v>
      </c>
      <c r="T26" s="46">
        <f t="shared" si="1"/>
        <v>3</v>
      </c>
      <c r="U26" s="46">
        <f t="shared" si="2"/>
        <v>72</v>
      </c>
      <c r="V26" s="42">
        <v>0</v>
      </c>
      <c r="W26" s="43">
        <v>19</v>
      </c>
      <c r="X26" s="47">
        <f t="shared" si="3"/>
        <v>291</v>
      </c>
      <c r="Y26" s="48">
        <f t="shared" si="4"/>
        <v>313</v>
      </c>
    </row>
    <row r="27" spans="1:26" ht="15" customHeight="1" x14ac:dyDescent="0.25">
      <c r="A27" s="25">
        <f t="shared" si="0"/>
        <v>14</v>
      </c>
      <c r="B27" s="26" t="s">
        <v>16</v>
      </c>
      <c r="C27" s="27">
        <v>161</v>
      </c>
      <c r="D27" s="28" t="s">
        <v>17</v>
      </c>
      <c r="E27" s="29">
        <v>558</v>
      </c>
      <c r="F27" s="30">
        <v>35</v>
      </c>
      <c r="G27" s="31">
        <v>90</v>
      </c>
      <c r="H27" s="31">
        <v>38</v>
      </c>
      <c r="I27" s="31">
        <v>7</v>
      </c>
      <c r="J27" s="31">
        <v>72</v>
      </c>
      <c r="K27" s="31">
        <v>0</v>
      </c>
      <c r="L27" s="31">
        <v>2</v>
      </c>
      <c r="M27" s="31">
        <v>4</v>
      </c>
      <c r="N27" s="31">
        <v>10</v>
      </c>
      <c r="O27" s="32">
        <v>0</v>
      </c>
      <c r="P27" s="33">
        <v>2</v>
      </c>
      <c r="Q27" s="33">
        <v>0</v>
      </c>
      <c r="R27" s="33">
        <v>0</v>
      </c>
      <c r="S27" s="33">
        <v>0</v>
      </c>
      <c r="T27" s="34">
        <f t="shared" si="1"/>
        <v>2</v>
      </c>
      <c r="U27" s="34">
        <f t="shared" si="2"/>
        <v>49</v>
      </c>
      <c r="V27" s="30">
        <v>0</v>
      </c>
      <c r="W27" s="31">
        <v>19</v>
      </c>
      <c r="X27" s="35">
        <f t="shared" si="3"/>
        <v>258</v>
      </c>
      <c r="Y27" s="36">
        <f t="shared" si="4"/>
        <v>279</v>
      </c>
      <c r="Z27">
        <f>C73</f>
        <v>0</v>
      </c>
    </row>
    <row r="28" spans="1:26" ht="15" customHeight="1" x14ac:dyDescent="0.25">
      <c r="A28" s="37">
        <f t="shared" si="0"/>
        <v>15</v>
      </c>
      <c r="B28" s="38" t="s">
        <v>16</v>
      </c>
      <c r="C28" s="39">
        <v>160</v>
      </c>
      <c r="D28" s="40" t="s">
        <v>19</v>
      </c>
      <c r="E28" s="41">
        <v>536</v>
      </c>
      <c r="F28" s="42">
        <v>53</v>
      </c>
      <c r="G28" s="43">
        <v>102</v>
      </c>
      <c r="H28" s="43">
        <v>78</v>
      </c>
      <c r="I28" s="43">
        <v>6</v>
      </c>
      <c r="J28" s="43">
        <v>71</v>
      </c>
      <c r="K28" s="43">
        <v>0</v>
      </c>
      <c r="L28" s="43">
        <v>2</v>
      </c>
      <c r="M28" s="43">
        <v>1</v>
      </c>
      <c r="N28" s="43">
        <v>1</v>
      </c>
      <c r="O28" s="44">
        <v>0</v>
      </c>
      <c r="P28" s="45">
        <v>6</v>
      </c>
      <c r="Q28" s="45">
        <v>0</v>
      </c>
      <c r="R28" s="45">
        <v>0</v>
      </c>
      <c r="S28" s="45">
        <v>0</v>
      </c>
      <c r="T28" s="46">
        <f t="shared" si="1"/>
        <v>6</v>
      </c>
      <c r="U28" s="46">
        <f t="shared" si="2"/>
        <v>92</v>
      </c>
      <c r="V28" s="42">
        <v>0</v>
      </c>
      <c r="W28" s="43">
        <v>16</v>
      </c>
      <c r="X28" s="47">
        <f t="shared" si="3"/>
        <v>314</v>
      </c>
      <c r="Y28" s="48">
        <f t="shared" si="4"/>
        <v>336</v>
      </c>
      <c r="Z28">
        <f>Z27-Z26</f>
        <v>0</v>
      </c>
    </row>
    <row r="29" spans="1:26" ht="15" customHeight="1" x14ac:dyDescent="0.25">
      <c r="A29" s="25">
        <f t="shared" si="0"/>
        <v>16</v>
      </c>
      <c r="B29" s="26" t="s">
        <v>16</v>
      </c>
      <c r="C29" s="27">
        <v>160</v>
      </c>
      <c r="D29" s="28" t="s">
        <v>18</v>
      </c>
      <c r="E29" s="29">
        <v>537</v>
      </c>
      <c r="F29" s="30">
        <v>50</v>
      </c>
      <c r="G29" s="31">
        <v>87</v>
      </c>
      <c r="H29" s="31">
        <v>85</v>
      </c>
      <c r="I29" s="31">
        <v>6</v>
      </c>
      <c r="J29" s="31">
        <v>71</v>
      </c>
      <c r="K29" s="31">
        <v>0</v>
      </c>
      <c r="L29" s="31">
        <v>0</v>
      </c>
      <c r="M29" s="31">
        <v>2</v>
      </c>
      <c r="N29" s="31">
        <v>4</v>
      </c>
      <c r="O29" s="32">
        <v>0</v>
      </c>
      <c r="P29" s="33">
        <v>0</v>
      </c>
      <c r="Q29" s="33">
        <v>0</v>
      </c>
      <c r="R29" s="33">
        <v>0</v>
      </c>
      <c r="S29" s="33">
        <v>0</v>
      </c>
      <c r="T29" s="34">
        <f t="shared" si="1"/>
        <v>0</v>
      </c>
      <c r="U29" s="34">
        <f t="shared" si="2"/>
        <v>91</v>
      </c>
      <c r="V29" s="30">
        <v>0</v>
      </c>
      <c r="W29" s="31">
        <v>26</v>
      </c>
      <c r="X29" s="35">
        <f t="shared" si="3"/>
        <v>305</v>
      </c>
      <c r="Y29" s="36">
        <f t="shared" si="4"/>
        <v>331</v>
      </c>
      <c r="Z29" s="49" t="e">
        <f>Z28*100/Z27</f>
        <v>#DIV/0!</v>
      </c>
    </row>
    <row r="30" spans="1:26" ht="15" customHeight="1" x14ac:dyDescent="0.25">
      <c r="A30" s="37">
        <f t="shared" si="0"/>
        <v>17</v>
      </c>
      <c r="B30" s="38" t="s">
        <v>16</v>
      </c>
      <c r="C30" s="39">
        <v>160</v>
      </c>
      <c r="D30" s="40" t="s">
        <v>17</v>
      </c>
      <c r="E30" s="41">
        <v>537</v>
      </c>
      <c r="F30" s="42">
        <v>27</v>
      </c>
      <c r="G30" s="43">
        <v>150</v>
      </c>
      <c r="H30" s="43">
        <v>66</v>
      </c>
      <c r="I30" s="43">
        <v>3</v>
      </c>
      <c r="J30" s="43">
        <v>85</v>
      </c>
      <c r="K30" s="43">
        <v>0</v>
      </c>
      <c r="L30" s="43">
        <v>0</v>
      </c>
      <c r="M30" s="43">
        <v>2</v>
      </c>
      <c r="N30" s="43">
        <v>1</v>
      </c>
      <c r="O30" s="44">
        <v>0</v>
      </c>
      <c r="P30" s="45">
        <v>0</v>
      </c>
      <c r="Q30" s="45">
        <v>0</v>
      </c>
      <c r="R30" s="45">
        <v>0</v>
      </c>
      <c r="S30" s="45">
        <v>6</v>
      </c>
      <c r="T30" s="46">
        <f t="shared" si="1"/>
        <v>6</v>
      </c>
      <c r="U30" s="46">
        <f t="shared" si="2"/>
        <v>75</v>
      </c>
      <c r="V30" s="42">
        <v>0</v>
      </c>
      <c r="W30" s="43">
        <v>10</v>
      </c>
      <c r="X30" s="47">
        <f t="shared" si="3"/>
        <v>334</v>
      </c>
      <c r="Y30" s="48">
        <f t="shared" si="4"/>
        <v>350</v>
      </c>
      <c r="Z30" s="50" t="e">
        <f>TEXT(Z29,"0.00")</f>
        <v>#DIV/0!</v>
      </c>
    </row>
    <row r="31" spans="1:26" ht="15" customHeight="1" x14ac:dyDescent="0.25">
      <c r="A31" s="25">
        <f t="shared" si="0"/>
        <v>18</v>
      </c>
      <c r="B31" s="26" t="s">
        <v>16</v>
      </c>
      <c r="C31" s="27">
        <v>159</v>
      </c>
      <c r="D31" s="28" t="s">
        <v>19</v>
      </c>
      <c r="E31" s="29">
        <v>590</v>
      </c>
      <c r="F31" s="30">
        <v>25</v>
      </c>
      <c r="G31" s="31">
        <v>149</v>
      </c>
      <c r="H31" s="31">
        <v>41</v>
      </c>
      <c r="I31" s="31">
        <v>3</v>
      </c>
      <c r="J31" s="31">
        <v>100</v>
      </c>
      <c r="K31" s="31">
        <v>0</v>
      </c>
      <c r="L31" s="31">
        <v>2</v>
      </c>
      <c r="M31" s="31">
        <v>1</v>
      </c>
      <c r="N31" s="31">
        <v>3</v>
      </c>
      <c r="O31" s="32">
        <v>0</v>
      </c>
      <c r="P31" s="33">
        <v>2</v>
      </c>
      <c r="Q31" s="33">
        <v>1</v>
      </c>
      <c r="R31" s="33">
        <v>0</v>
      </c>
      <c r="S31" s="33">
        <v>0</v>
      </c>
      <c r="T31" s="34">
        <f t="shared" si="1"/>
        <v>3</v>
      </c>
      <c r="U31" s="34">
        <f t="shared" si="2"/>
        <v>49</v>
      </c>
      <c r="V31" s="30">
        <v>0</v>
      </c>
      <c r="W31" s="31">
        <v>16</v>
      </c>
      <c r="X31" s="35">
        <f t="shared" si="3"/>
        <v>324</v>
      </c>
      <c r="Y31" s="36">
        <f t="shared" si="4"/>
        <v>343</v>
      </c>
    </row>
    <row r="32" spans="1:26" ht="15" customHeight="1" x14ac:dyDescent="0.25">
      <c r="A32" s="37">
        <f t="shared" si="0"/>
        <v>19</v>
      </c>
      <c r="B32" s="38" t="s">
        <v>16</v>
      </c>
      <c r="C32" s="39">
        <v>159</v>
      </c>
      <c r="D32" s="40" t="s">
        <v>18</v>
      </c>
      <c r="E32" s="41">
        <v>590</v>
      </c>
      <c r="F32" s="42">
        <v>22</v>
      </c>
      <c r="G32" s="43">
        <v>161</v>
      </c>
      <c r="H32" s="43">
        <v>39</v>
      </c>
      <c r="I32" s="43">
        <v>5</v>
      </c>
      <c r="J32" s="43">
        <v>104</v>
      </c>
      <c r="K32" s="43">
        <v>0</v>
      </c>
      <c r="L32" s="43">
        <v>2</v>
      </c>
      <c r="M32" s="43">
        <v>2</v>
      </c>
      <c r="N32" s="43">
        <v>3</v>
      </c>
      <c r="O32" s="44">
        <v>0</v>
      </c>
      <c r="P32" s="45">
        <v>1</v>
      </c>
      <c r="Q32" s="45">
        <v>0</v>
      </c>
      <c r="R32" s="45">
        <v>0</v>
      </c>
      <c r="S32" s="45">
        <v>0</v>
      </c>
      <c r="T32" s="46">
        <f t="shared" si="1"/>
        <v>1</v>
      </c>
      <c r="U32" s="46">
        <f t="shared" si="2"/>
        <v>47</v>
      </c>
      <c r="V32" s="42">
        <v>0</v>
      </c>
      <c r="W32" s="43">
        <v>16</v>
      </c>
      <c r="X32" s="47">
        <f t="shared" si="3"/>
        <v>338</v>
      </c>
      <c r="Y32" s="48">
        <f t="shared" si="4"/>
        <v>355</v>
      </c>
      <c r="Z32" t="e">
        <f>Z31-Z30</f>
        <v>#DIV/0!</v>
      </c>
    </row>
    <row r="33" spans="1:26" ht="15" customHeight="1" x14ac:dyDescent="0.25">
      <c r="A33" s="25">
        <f t="shared" si="0"/>
        <v>20</v>
      </c>
      <c r="B33" s="26" t="s">
        <v>16</v>
      </c>
      <c r="C33" s="27">
        <v>159</v>
      </c>
      <c r="D33" s="28" t="s">
        <v>17</v>
      </c>
      <c r="E33" s="29">
        <v>590</v>
      </c>
      <c r="F33" s="30">
        <v>28</v>
      </c>
      <c r="G33" s="31">
        <v>123</v>
      </c>
      <c r="H33" s="31">
        <v>51</v>
      </c>
      <c r="I33" s="31">
        <v>2</v>
      </c>
      <c r="J33" s="31">
        <v>96</v>
      </c>
      <c r="K33" s="31">
        <v>0</v>
      </c>
      <c r="L33" s="31">
        <v>3</v>
      </c>
      <c r="M33" s="31">
        <v>1</v>
      </c>
      <c r="N33" s="31">
        <v>8</v>
      </c>
      <c r="O33" s="32">
        <v>0</v>
      </c>
      <c r="P33" s="33">
        <v>2</v>
      </c>
      <c r="Q33" s="33">
        <v>0</v>
      </c>
      <c r="R33" s="33">
        <v>0</v>
      </c>
      <c r="S33" s="33">
        <v>0</v>
      </c>
      <c r="T33" s="34">
        <f t="shared" si="1"/>
        <v>2</v>
      </c>
      <c r="U33" s="34">
        <f t="shared" si="2"/>
        <v>58</v>
      </c>
      <c r="V33" s="30">
        <v>0</v>
      </c>
      <c r="W33" s="31">
        <v>17</v>
      </c>
      <c r="X33" s="35">
        <f t="shared" si="3"/>
        <v>312</v>
      </c>
      <c r="Y33" s="36">
        <f t="shared" si="4"/>
        <v>331</v>
      </c>
      <c r="Z33" s="49" t="e">
        <f>Z32*100/Z31</f>
        <v>#DIV/0!</v>
      </c>
    </row>
    <row r="34" spans="1:26" ht="15" customHeight="1" x14ac:dyDescent="0.25">
      <c r="A34" s="37">
        <f t="shared" si="0"/>
        <v>21</v>
      </c>
      <c r="B34" s="38" t="s">
        <v>16</v>
      </c>
      <c r="C34" s="39">
        <v>158</v>
      </c>
      <c r="D34" s="40" t="s">
        <v>18</v>
      </c>
      <c r="E34" s="41">
        <v>598</v>
      </c>
      <c r="F34" s="42">
        <v>66</v>
      </c>
      <c r="G34" s="43">
        <v>51</v>
      </c>
      <c r="H34" s="43">
        <v>61</v>
      </c>
      <c r="I34" s="43">
        <v>5</v>
      </c>
      <c r="J34" s="43">
        <v>98</v>
      </c>
      <c r="K34" s="43">
        <v>0</v>
      </c>
      <c r="L34" s="43">
        <v>0</v>
      </c>
      <c r="M34" s="43">
        <v>0</v>
      </c>
      <c r="N34" s="43">
        <v>1</v>
      </c>
      <c r="O34" s="44">
        <v>0</v>
      </c>
      <c r="P34" s="45">
        <v>4</v>
      </c>
      <c r="Q34" s="45">
        <v>0</v>
      </c>
      <c r="R34" s="45">
        <v>0</v>
      </c>
      <c r="S34" s="45">
        <v>0</v>
      </c>
      <c r="T34" s="46">
        <f t="shared" si="1"/>
        <v>4</v>
      </c>
      <c r="U34" s="46">
        <f t="shared" si="2"/>
        <v>70</v>
      </c>
      <c r="V34" s="42">
        <v>0</v>
      </c>
      <c r="W34" s="43">
        <v>24</v>
      </c>
      <c r="X34" s="47">
        <f t="shared" si="3"/>
        <v>282</v>
      </c>
      <c r="Y34" s="48">
        <f t="shared" si="4"/>
        <v>310</v>
      </c>
      <c r="Z34" s="50" t="e">
        <f>TEXT(Z33,"0.00")</f>
        <v>#DIV/0!</v>
      </c>
    </row>
    <row r="35" spans="1:26" ht="15" customHeight="1" x14ac:dyDescent="0.25">
      <c r="A35" s="25">
        <f t="shared" si="0"/>
        <v>22</v>
      </c>
      <c r="B35" s="26" t="s">
        <v>16</v>
      </c>
      <c r="C35" s="27">
        <v>158</v>
      </c>
      <c r="D35" s="28" t="s">
        <v>17</v>
      </c>
      <c r="E35" s="29">
        <v>598</v>
      </c>
      <c r="F35" s="30">
        <v>61</v>
      </c>
      <c r="G35" s="31">
        <v>72</v>
      </c>
      <c r="H35" s="31">
        <v>101</v>
      </c>
      <c r="I35" s="31">
        <v>4</v>
      </c>
      <c r="J35" s="31">
        <v>76</v>
      </c>
      <c r="K35" s="31">
        <v>0</v>
      </c>
      <c r="L35" s="31">
        <v>1</v>
      </c>
      <c r="M35" s="31">
        <v>1</v>
      </c>
      <c r="N35" s="31">
        <v>0</v>
      </c>
      <c r="O35" s="32">
        <v>0</v>
      </c>
      <c r="P35" s="33">
        <v>0</v>
      </c>
      <c r="Q35" s="33">
        <v>0</v>
      </c>
      <c r="R35" s="33">
        <v>0</v>
      </c>
      <c r="S35" s="33">
        <v>9</v>
      </c>
      <c r="T35" s="34">
        <f t="shared" si="1"/>
        <v>9</v>
      </c>
      <c r="U35" s="34">
        <f t="shared" si="2"/>
        <v>115</v>
      </c>
      <c r="V35" s="30">
        <v>0</v>
      </c>
      <c r="W35" s="31">
        <v>15</v>
      </c>
      <c r="X35" s="35">
        <f t="shared" si="3"/>
        <v>316</v>
      </c>
      <c r="Y35" s="36">
        <f t="shared" si="4"/>
        <v>340</v>
      </c>
    </row>
    <row r="36" spans="1:26" ht="15" customHeight="1" x14ac:dyDescent="0.25">
      <c r="A36" s="37">
        <f t="shared" si="0"/>
        <v>23</v>
      </c>
      <c r="B36" s="38" t="s">
        <v>16</v>
      </c>
      <c r="C36" s="39">
        <v>157</v>
      </c>
      <c r="D36" s="40" t="s">
        <v>18</v>
      </c>
      <c r="E36" s="41">
        <v>758</v>
      </c>
      <c r="F36" s="42">
        <v>61</v>
      </c>
      <c r="G36" s="43">
        <v>127</v>
      </c>
      <c r="H36" s="43">
        <v>51</v>
      </c>
      <c r="I36" s="43">
        <v>6</v>
      </c>
      <c r="J36" s="43">
        <v>93</v>
      </c>
      <c r="K36" s="43">
        <v>0</v>
      </c>
      <c r="L36" s="43">
        <v>2</v>
      </c>
      <c r="M36" s="43">
        <v>1</v>
      </c>
      <c r="N36" s="43">
        <v>2</v>
      </c>
      <c r="O36" s="44">
        <v>0</v>
      </c>
      <c r="P36" s="45">
        <v>5</v>
      </c>
      <c r="Q36" s="45">
        <v>0</v>
      </c>
      <c r="R36" s="45">
        <v>0</v>
      </c>
      <c r="S36" s="45">
        <v>1</v>
      </c>
      <c r="T36" s="46">
        <f t="shared" si="1"/>
        <v>6</v>
      </c>
      <c r="U36" s="46">
        <f t="shared" si="2"/>
        <v>65</v>
      </c>
      <c r="V36" s="42">
        <v>0</v>
      </c>
      <c r="W36" s="43">
        <v>18</v>
      </c>
      <c r="X36" s="47">
        <f t="shared" si="3"/>
        <v>343</v>
      </c>
      <c r="Y36" s="48">
        <f t="shared" si="4"/>
        <v>367</v>
      </c>
    </row>
    <row r="37" spans="1:26" ht="15" customHeight="1" x14ac:dyDescent="0.25">
      <c r="A37" s="25">
        <f t="shared" si="0"/>
        <v>24</v>
      </c>
      <c r="B37" s="26" t="s">
        <v>16</v>
      </c>
      <c r="C37" s="27">
        <v>157</v>
      </c>
      <c r="D37" s="28" t="s">
        <v>17</v>
      </c>
      <c r="E37" s="29">
        <v>758</v>
      </c>
      <c r="F37" s="30">
        <v>70</v>
      </c>
      <c r="G37" s="31">
        <v>102</v>
      </c>
      <c r="H37" s="31">
        <v>79</v>
      </c>
      <c r="I37" s="31">
        <v>6</v>
      </c>
      <c r="J37" s="31">
        <v>93</v>
      </c>
      <c r="K37" s="31">
        <v>0</v>
      </c>
      <c r="L37" s="31">
        <v>2</v>
      </c>
      <c r="M37" s="31">
        <v>9</v>
      </c>
      <c r="N37" s="31">
        <v>3</v>
      </c>
      <c r="O37" s="32">
        <v>0</v>
      </c>
      <c r="P37" s="33">
        <v>3</v>
      </c>
      <c r="Q37" s="33">
        <v>0</v>
      </c>
      <c r="R37" s="33">
        <v>0</v>
      </c>
      <c r="S37" s="33">
        <v>1</v>
      </c>
      <c r="T37" s="34">
        <f t="shared" si="1"/>
        <v>4</v>
      </c>
      <c r="U37" s="34">
        <f t="shared" si="2"/>
        <v>91</v>
      </c>
      <c r="V37" s="30">
        <v>0</v>
      </c>
      <c r="W37" s="31">
        <v>31</v>
      </c>
      <c r="X37" s="35">
        <f t="shared" si="3"/>
        <v>364</v>
      </c>
      <c r="Y37" s="36">
        <f t="shared" si="4"/>
        <v>399</v>
      </c>
    </row>
    <row r="38" spans="1:26" ht="15" customHeight="1" x14ac:dyDescent="0.25">
      <c r="A38" s="37">
        <f t="shared" si="0"/>
        <v>25</v>
      </c>
      <c r="B38" s="38" t="s">
        <v>16</v>
      </c>
      <c r="C38" s="39">
        <v>156</v>
      </c>
      <c r="D38" s="40" t="s">
        <v>20</v>
      </c>
      <c r="E38" s="41">
        <v>629</v>
      </c>
      <c r="F38" s="42">
        <v>35</v>
      </c>
      <c r="G38" s="43">
        <v>105</v>
      </c>
      <c r="H38" s="43">
        <v>84</v>
      </c>
      <c r="I38" s="43">
        <v>5</v>
      </c>
      <c r="J38" s="43">
        <v>79</v>
      </c>
      <c r="K38" s="43">
        <v>0</v>
      </c>
      <c r="L38" s="43">
        <v>2</v>
      </c>
      <c r="M38" s="43">
        <v>12</v>
      </c>
      <c r="N38" s="43">
        <v>11</v>
      </c>
      <c r="O38" s="44">
        <v>0</v>
      </c>
      <c r="P38" s="45">
        <v>4</v>
      </c>
      <c r="Q38" s="45">
        <v>0</v>
      </c>
      <c r="R38" s="45">
        <v>0</v>
      </c>
      <c r="S38" s="45">
        <v>0</v>
      </c>
      <c r="T38" s="46">
        <f t="shared" si="1"/>
        <v>4</v>
      </c>
      <c r="U38" s="46">
        <f t="shared" si="2"/>
        <v>95</v>
      </c>
      <c r="V38" s="42">
        <v>0</v>
      </c>
      <c r="W38" s="43">
        <v>16</v>
      </c>
      <c r="X38" s="47">
        <f t="shared" si="3"/>
        <v>333</v>
      </c>
      <c r="Y38" s="48">
        <f t="shared" si="4"/>
        <v>353</v>
      </c>
    </row>
    <row r="39" spans="1:26" ht="15" customHeight="1" x14ac:dyDescent="0.25">
      <c r="A39" s="25">
        <f t="shared" si="0"/>
        <v>26</v>
      </c>
      <c r="B39" s="26" t="s">
        <v>16</v>
      </c>
      <c r="C39" s="27">
        <v>156</v>
      </c>
      <c r="D39" s="28" t="s">
        <v>19</v>
      </c>
      <c r="E39" s="29">
        <v>629</v>
      </c>
      <c r="F39" s="30">
        <v>32</v>
      </c>
      <c r="G39" s="31">
        <v>94</v>
      </c>
      <c r="H39" s="31">
        <v>74</v>
      </c>
      <c r="I39" s="31">
        <v>5</v>
      </c>
      <c r="J39" s="31">
        <v>87</v>
      </c>
      <c r="K39" s="31">
        <v>0</v>
      </c>
      <c r="L39" s="31">
        <v>4</v>
      </c>
      <c r="M39" s="31">
        <v>4</v>
      </c>
      <c r="N39" s="31">
        <v>12</v>
      </c>
      <c r="O39" s="32">
        <v>0</v>
      </c>
      <c r="P39" s="33">
        <v>6</v>
      </c>
      <c r="Q39" s="33">
        <v>0</v>
      </c>
      <c r="R39" s="33">
        <v>0</v>
      </c>
      <c r="S39" s="33">
        <v>0</v>
      </c>
      <c r="T39" s="34">
        <f t="shared" si="1"/>
        <v>6</v>
      </c>
      <c r="U39" s="34">
        <f t="shared" si="2"/>
        <v>89</v>
      </c>
      <c r="V39" s="30">
        <v>0</v>
      </c>
      <c r="W39" s="31">
        <v>14</v>
      </c>
      <c r="X39" s="35">
        <f t="shared" si="3"/>
        <v>312</v>
      </c>
      <c r="Y39" s="36">
        <f t="shared" si="4"/>
        <v>332</v>
      </c>
    </row>
    <row r="40" spans="1:26" ht="15" customHeight="1" x14ac:dyDescent="0.25">
      <c r="A40" s="37">
        <f t="shared" si="0"/>
        <v>27</v>
      </c>
      <c r="B40" s="38" t="s">
        <v>16</v>
      </c>
      <c r="C40" s="39">
        <v>156</v>
      </c>
      <c r="D40" s="40" t="s">
        <v>18</v>
      </c>
      <c r="E40" s="41">
        <v>630</v>
      </c>
      <c r="F40" s="42">
        <v>40</v>
      </c>
      <c r="G40" s="43">
        <v>93</v>
      </c>
      <c r="H40" s="43">
        <v>84</v>
      </c>
      <c r="I40" s="43">
        <v>5</v>
      </c>
      <c r="J40" s="43">
        <v>92</v>
      </c>
      <c r="K40" s="43">
        <v>0</v>
      </c>
      <c r="L40" s="43">
        <v>4</v>
      </c>
      <c r="M40" s="43">
        <v>6</v>
      </c>
      <c r="N40" s="43">
        <v>7</v>
      </c>
      <c r="O40" s="44">
        <v>0</v>
      </c>
      <c r="P40" s="45">
        <v>5</v>
      </c>
      <c r="Q40" s="45">
        <v>0</v>
      </c>
      <c r="R40" s="45">
        <v>0</v>
      </c>
      <c r="S40" s="45">
        <v>4</v>
      </c>
      <c r="T40" s="46">
        <f t="shared" si="1"/>
        <v>9</v>
      </c>
      <c r="U40" s="46">
        <f t="shared" si="2"/>
        <v>102</v>
      </c>
      <c r="V40" s="42">
        <v>1</v>
      </c>
      <c r="W40" s="43">
        <v>17</v>
      </c>
      <c r="X40" s="47">
        <f t="shared" si="3"/>
        <v>331</v>
      </c>
      <c r="Y40" s="48">
        <f t="shared" si="4"/>
        <v>358</v>
      </c>
    </row>
    <row r="41" spans="1:26" ht="15" customHeight="1" x14ac:dyDescent="0.25">
      <c r="A41" s="25">
        <f t="shared" si="0"/>
        <v>28</v>
      </c>
      <c r="B41" s="26" t="s">
        <v>16</v>
      </c>
      <c r="C41" s="27">
        <v>156</v>
      </c>
      <c r="D41" s="28" t="s">
        <v>17</v>
      </c>
      <c r="E41" s="29">
        <v>630</v>
      </c>
      <c r="F41" s="30">
        <v>50</v>
      </c>
      <c r="G41" s="31">
        <v>89</v>
      </c>
      <c r="H41" s="31">
        <v>89</v>
      </c>
      <c r="I41" s="31">
        <v>7</v>
      </c>
      <c r="J41" s="31">
        <v>89</v>
      </c>
      <c r="K41" s="31">
        <v>0</v>
      </c>
      <c r="L41" s="31">
        <v>0</v>
      </c>
      <c r="M41" s="31">
        <v>4</v>
      </c>
      <c r="N41" s="31">
        <v>14</v>
      </c>
      <c r="O41" s="32">
        <v>0</v>
      </c>
      <c r="P41" s="33">
        <v>6</v>
      </c>
      <c r="Q41" s="33">
        <v>0</v>
      </c>
      <c r="R41" s="33">
        <v>0</v>
      </c>
      <c r="S41" s="33">
        <v>0</v>
      </c>
      <c r="T41" s="34">
        <f t="shared" si="1"/>
        <v>6</v>
      </c>
      <c r="U41" s="34">
        <f t="shared" si="2"/>
        <v>102</v>
      </c>
      <c r="V41" s="30">
        <v>0</v>
      </c>
      <c r="W41" s="31">
        <v>11</v>
      </c>
      <c r="X41" s="35">
        <f t="shared" si="3"/>
        <v>342</v>
      </c>
      <c r="Y41" s="36">
        <f t="shared" si="4"/>
        <v>359</v>
      </c>
    </row>
    <row r="42" spans="1:26" ht="15" customHeight="1" x14ac:dyDescent="0.25">
      <c r="A42" s="37">
        <f t="shared" si="0"/>
        <v>29</v>
      </c>
      <c r="B42" s="38" t="s">
        <v>16</v>
      </c>
      <c r="C42" s="39">
        <v>155</v>
      </c>
      <c r="D42" s="40" t="s">
        <v>19</v>
      </c>
      <c r="E42" s="41">
        <v>562</v>
      </c>
      <c r="F42" s="42">
        <v>36</v>
      </c>
      <c r="G42" s="43">
        <v>100</v>
      </c>
      <c r="H42" s="43">
        <v>62</v>
      </c>
      <c r="I42" s="43">
        <v>1</v>
      </c>
      <c r="J42" s="43">
        <v>84</v>
      </c>
      <c r="K42" s="43">
        <v>0</v>
      </c>
      <c r="L42" s="43">
        <v>2</v>
      </c>
      <c r="M42" s="43">
        <v>5</v>
      </c>
      <c r="N42" s="43">
        <v>25</v>
      </c>
      <c r="O42" s="44">
        <v>0</v>
      </c>
      <c r="P42" s="45">
        <v>6</v>
      </c>
      <c r="Q42" s="45">
        <v>0</v>
      </c>
      <c r="R42" s="45">
        <v>0</v>
      </c>
      <c r="S42" s="45">
        <v>1</v>
      </c>
      <c r="T42" s="46">
        <f t="shared" si="1"/>
        <v>7</v>
      </c>
      <c r="U42" s="46">
        <f t="shared" si="2"/>
        <v>72</v>
      </c>
      <c r="V42" s="42">
        <v>0</v>
      </c>
      <c r="W42" s="43">
        <v>7</v>
      </c>
      <c r="X42" s="47">
        <f t="shared" si="3"/>
        <v>315</v>
      </c>
      <c r="Y42" s="48">
        <f t="shared" si="4"/>
        <v>329</v>
      </c>
    </row>
    <row r="43" spans="1:26" ht="15" customHeight="1" x14ac:dyDescent="0.25">
      <c r="A43" s="25">
        <f t="shared" si="0"/>
        <v>30</v>
      </c>
      <c r="B43" s="26" t="s">
        <v>16</v>
      </c>
      <c r="C43" s="27">
        <v>155</v>
      </c>
      <c r="D43" s="28" t="s">
        <v>18</v>
      </c>
      <c r="E43" s="29">
        <v>562</v>
      </c>
      <c r="F43" s="30">
        <v>52</v>
      </c>
      <c r="G43" s="31">
        <v>67</v>
      </c>
      <c r="H43" s="31">
        <v>71</v>
      </c>
      <c r="I43" s="31">
        <v>6</v>
      </c>
      <c r="J43" s="31">
        <v>87</v>
      </c>
      <c r="K43" s="31">
        <v>0</v>
      </c>
      <c r="L43" s="31">
        <v>0</v>
      </c>
      <c r="M43" s="31">
        <v>6</v>
      </c>
      <c r="N43" s="31">
        <v>26</v>
      </c>
      <c r="O43" s="32">
        <v>0</v>
      </c>
      <c r="P43" s="33">
        <v>5</v>
      </c>
      <c r="Q43" s="33">
        <v>0</v>
      </c>
      <c r="R43" s="33">
        <v>0</v>
      </c>
      <c r="S43" s="33">
        <v>2</v>
      </c>
      <c r="T43" s="34">
        <f t="shared" si="1"/>
        <v>7</v>
      </c>
      <c r="U43" s="34">
        <f t="shared" si="2"/>
        <v>84</v>
      </c>
      <c r="V43" s="30">
        <v>0</v>
      </c>
      <c r="W43" s="31">
        <v>9</v>
      </c>
      <c r="X43" s="35">
        <f t="shared" si="3"/>
        <v>315</v>
      </c>
      <c r="Y43" s="36">
        <f t="shared" si="4"/>
        <v>331</v>
      </c>
      <c r="Z43">
        <f>C89</f>
        <v>0</v>
      </c>
    </row>
    <row r="44" spans="1:26" ht="15" customHeight="1" x14ac:dyDescent="0.25">
      <c r="A44" s="37">
        <f t="shared" si="0"/>
        <v>31</v>
      </c>
      <c r="B44" s="38" t="s">
        <v>16</v>
      </c>
      <c r="C44" s="39">
        <v>155</v>
      </c>
      <c r="D44" s="40" t="s">
        <v>17</v>
      </c>
      <c r="E44" s="41">
        <v>562</v>
      </c>
      <c r="F44" s="42">
        <v>49</v>
      </c>
      <c r="G44" s="43">
        <v>86</v>
      </c>
      <c r="H44" s="43">
        <v>66</v>
      </c>
      <c r="I44" s="43">
        <v>3</v>
      </c>
      <c r="J44" s="43">
        <v>75</v>
      </c>
      <c r="K44" s="43">
        <v>0</v>
      </c>
      <c r="L44" s="43">
        <v>1</v>
      </c>
      <c r="M44" s="43">
        <v>4</v>
      </c>
      <c r="N44" s="43">
        <v>34</v>
      </c>
      <c r="O44" s="44">
        <v>0</v>
      </c>
      <c r="P44" s="45">
        <v>3</v>
      </c>
      <c r="Q44" s="45">
        <v>0</v>
      </c>
      <c r="R44" s="45">
        <v>0</v>
      </c>
      <c r="S44" s="45">
        <v>4</v>
      </c>
      <c r="T44" s="46">
        <f t="shared" si="1"/>
        <v>7</v>
      </c>
      <c r="U44" s="46">
        <f t="shared" si="2"/>
        <v>77</v>
      </c>
      <c r="V44" s="42">
        <v>0</v>
      </c>
      <c r="W44" s="43">
        <v>7</v>
      </c>
      <c r="X44" s="47">
        <f t="shared" si="3"/>
        <v>318</v>
      </c>
      <c r="Y44" s="48">
        <f t="shared" si="4"/>
        <v>332</v>
      </c>
      <c r="Z44">
        <f>Z43-Z42</f>
        <v>0</v>
      </c>
    </row>
    <row r="45" spans="1:26" ht="15" customHeight="1" x14ac:dyDescent="0.25">
      <c r="A45" s="25">
        <f t="shared" si="0"/>
        <v>32</v>
      </c>
      <c r="B45" s="26" t="s">
        <v>16</v>
      </c>
      <c r="C45" s="27">
        <v>154</v>
      </c>
      <c r="D45" s="28" t="s">
        <v>19</v>
      </c>
      <c r="E45" s="29">
        <v>751</v>
      </c>
      <c r="F45" s="30">
        <v>69</v>
      </c>
      <c r="G45" s="31">
        <v>136</v>
      </c>
      <c r="H45" s="31">
        <v>93</v>
      </c>
      <c r="I45" s="31">
        <v>6</v>
      </c>
      <c r="J45" s="31">
        <v>97</v>
      </c>
      <c r="K45" s="31">
        <v>0</v>
      </c>
      <c r="L45" s="31">
        <v>2</v>
      </c>
      <c r="M45" s="31">
        <v>1</v>
      </c>
      <c r="N45" s="31">
        <v>25</v>
      </c>
      <c r="O45" s="32">
        <v>0</v>
      </c>
      <c r="P45" s="33">
        <v>5</v>
      </c>
      <c r="Q45" s="33">
        <v>0</v>
      </c>
      <c r="R45" s="33">
        <v>0</v>
      </c>
      <c r="S45" s="33">
        <v>0</v>
      </c>
      <c r="T45" s="34">
        <f t="shared" si="1"/>
        <v>5</v>
      </c>
      <c r="U45" s="34">
        <f t="shared" si="2"/>
        <v>106</v>
      </c>
      <c r="V45" s="30">
        <v>0</v>
      </c>
      <c r="W45" s="31">
        <v>19</v>
      </c>
      <c r="X45" s="35">
        <f t="shared" si="3"/>
        <v>429</v>
      </c>
      <c r="Y45" s="36">
        <f t="shared" si="4"/>
        <v>453</v>
      </c>
      <c r="Z45" s="49" t="e">
        <f>Z44*100/Z43</f>
        <v>#DIV/0!</v>
      </c>
    </row>
    <row r="46" spans="1:26" ht="15" customHeight="1" x14ac:dyDescent="0.25">
      <c r="A46" s="37">
        <f t="shared" si="0"/>
        <v>33</v>
      </c>
      <c r="B46" s="38" t="s">
        <v>16</v>
      </c>
      <c r="C46" s="39">
        <v>154</v>
      </c>
      <c r="D46" s="40" t="s">
        <v>18</v>
      </c>
      <c r="E46" s="41">
        <v>751</v>
      </c>
      <c r="F46" s="42">
        <v>58</v>
      </c>
      <c r="G46" s="43">
        <v>131</v>
      </c>
      <c r="H46" s="43">
        <v>89</v>
      </c>
      <c r="I46" s="43">
        <v>12</v>
      </c>
      <c r="J46" s="43">
        <v>88</v>
      </c>
      <c r="K46" s="43">
        <v>0</v>
      </c>
      <c r="L46" s="43">
        <v>3</v>
      </c>
      <c r="M46" s="43">
        <v>1</v>
      </c>
      <c r="N46" s="43">
        <v>40</v>
      </c>
      <c r="O46" s="44">
        <v>0</v>
      </c>
      <c r="P46" s="45">
        <v>3</v>
      </c>
      <c r="Q46" s="45">
        <v>0</v>
      </c>
      <c r="R46" s="45">
        <v>0</v>
      </c>
      <c r="S46" s="45">
        <v>0</v>
      </c>
      <c r="T46" s="46">
        <f t="shared" si="1"/>
        <v>3</v>
      </c>
      <c r="U46" s="46">
        <f t="shared" si="2"/>
        <v>107</v>
      </c>
      <c r="V46" s="42">
        <v>0</v>
      </c>
      <c r="W46" s="43">
        <v>14</v>
      </c>
      <c r="X46" s="47">
        <f t="shared" si="3"/>
        <v>422</v>
      </c>
      <c r="Y46" s="48">
        <f t="shared" si="4"/>
        <v>439</v>
      </c>
      <c r="Z46" s="50" t="e">
        <f>TEXT(Z45,"0.00")</f>
        <v>#DIV/0!</v>
      </c>
    </row>
    <row r="47" spans="1:26" ht="15" customHeight="1" x14ac:dyDescent="0.25">
      <c r="A47" s="25">
        <f t="shared" si="0"/>
        <v>34</v>
      </c>
      <c r="B47" s="26" t="s">
        <v>16</v>
      </c>
      <c r="C47" s="27">
        <v>154</v>
      </c>
      <c r="D47" s="28" t="s">
        <v>17</v>
      </c>
      <c r="E47" s="29">
        <v>752</v>
      </c>
      <c r="F47" s="30">
        <v>83</v>
      </c>
      <c r="G47" s="31">
        <v>163</v>
      </c>
      <c r="H47" s="31">
        <v>87</v>
      </c>
      <c r="I47" s="31">
        <v>9</v>
      </c>
      <c r="J47" s="31">
        <v>74</v>
      </c>
      <c r="K47" s="31">
        <v>0</v>
      </c>
      <c r="L47" s="31">
        <v>3</v>
      </c>
      <c r="M47" s="31">
        <v>2</v>
      </c>
      <c r="N47" s="31">
        <v>28</v>
      </c>
      <c r="O47" s="32">
        <v>0</v>
      </c>
      <c r="P47" s="33">
        <v>4</v>
      </c>
      <c r="Q47" s="33">
        <v>0</v>
      </c>
      <c r="R47" s="33">
        <v>0</v>
      </c>
      <c r="S47" s="33">
        <v>4</v>
      </c>
      <c r="T47" s="34">
        <f t="shared" si="1"/>
        <v>8</v>
      </c>
      <c r="U47" s="34">
        <f t="shared" si="2"/>
        <v>107</v>
      </c>
      <c r="V47" s="30">
        <v>0</v>
      </c>
      <c r="W47" s="31">
        <v>16</v>
      </c>
      <c r="X47" s="35">
        <f t="shared" si="3"/>
        <v>449</v>
      </c>
      <c r="Y47" s="36">
        <f t="shared" si="4"/>
        <v>473</v>
      </c>
    </row>
    <row r="48" spans="1:26" ht="15" customHeight="1" x14ac:dyDescent="0.25">
      <c r="A48" s="37">
        <f t="shared" si="0"/>
        <v>35</v>
      </c>
      <c r="B48" s="38" t="s">
        <v>16</v>
      </c>
      <c r="C48" s="39">
        <v>153</v>
      </c>
      <c r="D48" s="40" t="s">
        <v>18</v>
      </c>
      <c r="E48" s="41">
        <v>690</v>
      </c>
      <c r="F48" s="42">
        <v>68</v>
      </c>
      <c r="G48" s="43">
        <v>84</v>
      </c>
      <c r="H48" s="43">
        <v>86</v>
      </c>
      <c r="I48" s="43">
        <v>13</v>
      </c>
      <c r="J48" s="43">
        <v>90</v>
      </c>
      <c r="K48" s="43">
        <v>0</v>
      </c>
      <c r="L48" s="43">
        <v>2</v>
      </c>
      <c r="M48" s="43">
        <v>2</v>
      </c>
      <c r="N48" s="43">
        <v>34</v>
      </c>
      <c r="O48" s="44">
        <v>0</v>
      </c>
      <c r="P48" s="45">
        <v>4</v>
      </c>
      <c r="Q48" s="45">
        <v>0</v>
      </c>
      <c r="R48" s="45">
        <v>0</v>
      </c>
      <c r="S48" s="45">
        <v>0</v>
      </c>
      <c r="T48" s="46">
        <f t="shared" si="1"/>
        <v>4</v>
      </c>
      <c r="U48" s="46">
        <f t="shared" si="2"/>
        <v>105</v>
      </c>
      <c r="V48" s="42">
        <v>0</v>
      </c>
      <c r="W48" s="43">
        <v>16</v>
      </c>
      <c r="X48" s="47">
        <f t="shared" si="3"/>
        <v>379</v>
      </c>
      <c r="Y48" s="48">
        <f t="shared" si="4"/>
        <v>399</v>
      </c>
    </row>
    <row r="49" spans="1:26" ht="15" customHeight="1" x14ac:dyDescent="0.25">
      <c r="A49" s="25">
        <f t="shared" si="0"/>
        <v>36</v>
      </c>
      <c r="B49" s="26" t="s">
        <v>16</v>
      </c>
      <c r="C49" s="27">
        <v>153</v>
      </c>
      <c r="D49" s="28" t="s">
        <v>17</v>
      </c>
      <c r="E49" s="29">
        <v>690</v>
      </c>
      <c r="F49" s="30">
        <v>56</v>
      </c>
      <c r="G49" s="31">
        <v>94</v>
      </c>
      <c r="H49" s="31">
        <v>85</v>
      </c>
      <c r="I49" s="31">
        <v>4</v>
      </c>
      <c r="J49" s="31">
        <v>85</v>
      </c>
      <c r="K49" s="31">
        <v>0</v>
      </c>
      <c r="L49" s="31">
        <v>3</v>
      </c>
      <c r="M49" s="31">
        <v>3</v>
      </c>
      <c r="N49" s="31">
        <v>31</v>
      </c>
      <c r="O49" s="32">
        <v>0</v>
      </c>
      <c r="P49" s="33">
        <v>7</v>
      </c>
      <c r="Q49" s="33">
        <v>0</v>
      </c>
      <c r="R49" s="33">
        <v>0</v>
      </c>
      <c r="S49" s="33">
        <v>0</v>
      </c>
      <c r="T49" s="34">
        <f t="shared" si="1"/>
        <v>7</v>
      </c>
      <c r="U49" s="34">
        <f t="shared" si="2"/>
        <v>99</v>
      </c>
      <c r="V49" s="30">
        <v>0</v>
      </c>
      <c r="W49" s="31">
        <v>0</v>
      </c>
      <c r="X49" s="35">
        <f t="shared" si="3"/>
        <v>361</v>
      </c>
      <c r="Y49" s="36">
        <f t="shared" si="4"/>
        <v>368</v>
      </c>
    </row>
    <row r="50" spans="1:26" ht="15" customHeight="1" x14ac:dyDescent="0.25">
      <c r="A50" s="37">
        <f t="shared" si="0"/>
        <v>37</v>
      </c>
      <c r="B50" s="38" t="s">
        <v>16</v>
      </c>
      <c r="C50" s="39">
        <v>152</v>
      </c>
      <c r="D50" s="40" t="s">
        <v>17</v>
      </c>
      <c r="E50" s="41">
        <v>691</v>
      </c>
      <c r="F50" s="42">
        <v>65</v>
      </c>
      <c r="G50" s="43">
        <v>120</v>
      </c>
      <c r="H50" s="43">
        <v>108</v>
      </c>
      <c r="I50" s="43">
        <v>10</v>
      </c>
      <c r="J50" s="43">
        <v>83</v>
      </c>
      <c r="K50" s="43">
        <v>0</v>
      </c>
      <c r="L50" s="43">
        <v>0</v>
      </c>
      <c r="M50" s="43">
        <v>10</v>
      </c>
      <c r="N50" s="43">
        <v>43</v>
      </c>
      <c r="O50" s="44">
        <v>0</v>
      </c>
      <c r="P50" s="45">
        <v>4</v>
      </c>
      <c r="Q50" s="45">
        <v>0</v>
      </c>
      <c r="R50" s="45">
        <v>0</v>
      </c>
      <c r="S50" s="45">
        <v>1</v>
      </c>
      <c r="T50" s="46">
        <f t="shared" si="1"/>
        <v>5</v>
      </c>
      <c r="U50" s="46">
        <f t="shared" si="2"/>
        <v>123</v>
      </c>
      <c r="V50" s="42">
        <v>1</v>
      </c>
      <c r="W50" s="43">
        <v>14</v>
      </c>
      <c r="X50" s="47">
        <f t="shared" si="3"/>
        <v>439</v>
      </c>
      <c r="Y50" s="48">
        <f t="shared" si="4"/>
        <v>459</v>
      </c>
    </row>
    <row r="51" spans="1:26" ht="15" customHeight="1" x14ac:dyDescent="0.25">
      <c r="A51" s="25">
        <f t="shared" si="0"/>
        <v>38</v>
      </c>
      <c r="B51" s="26" t="s">
        <v>16</v>
      </c>
      <c r="C51" s="27">
        <v>151</v>
      </c>
      <c r="D51" s="28" t="s">
        <v>19</v>
      </c>
      <c r="E51" s="29">
        <v>588</v>
      </c>
      <c r="F51" s="30">
        <v>52</v>
      </c>
      <c r="G51" s="31">
        <v>89</v>
      </c>
      <c r="H51" s="31">
        <v>90</v>
      </c>
      <c r="I51" s="31">
        <v>7</v>
      </c>
      <c r="J51" s="31">
        <v>75</v>
      </c>
      <c r="K51" s="31">
        <v>0</v>
      </c>
      <c r="L51" s="31">
        <v>3</v>
      </c>
      <c r="M51" s="31">
        <v>12</v>
      </c>
      <c r="N51" s="31">
        <v>34</v>
      </c>
      <c r="O51" s="32">
        <v>0</v>
      </c>
      <c r="P51" s="33">
        <v>4</v>
      </c>
      <c r="Q51" s="33">
        <v>0</v>
      </c>
      <c r="R51" s="33">
        <v>0</v>
      </c>
      <c r="S51" s="33">
        <v>0</v>
      </c>
      <c r="T51" s="34">
        <f t="shared" si="1"/>
        <v>4</v>
      </c>
      <c r="U51" s="34">
        <f t="shared" si="2"/>
        <v>104</v>
      </c>
      <c r="V51" s="30">
        <v>0</v>
      </c>
      <c r="W51" s="31">
        <v>11</v>
      </c>
      <c r="X51" s="35">
        <f t="shared" si="3"/>
        <v>362</v>
      </c>
      <c r="Y51" s="36">
        <f t="shared" si="4"/>
        <v>377</v>
      </c>
      <c r="Z51">
        <f>C97</f>
        <v>0</v>
      </c>
    </row>
    <row r="52" spans="1:26" ht="15" customHeight="1" x14ac:dyDescent="0.25">
      <c r="A52" s="37">
        <f t="shared" si="0"/>
        <v>39</v>
      </c>
      <c r="B52" s="38" t="s">
        <v>16</v>
      </c>
      <c r="C52" s="39">
        <v>151</v>
      </c>
      <c r="D52" s="40" t="s">
        <v>18</v>
      </c>
      <c r="E52" s="41">
        <v>588</v>
      </c>
      <c r="F52" s="42">
        <v>30</v>
      </c>
      <c r="G52" s="43">
        <v>119</v>
      </c>
      <c r="H52" s="43">
        <v>78</v>
      </c>
      <c r="I52" s="43">
        <v>3</v>
      </c>
      <c r="J52" s="43">
        <v>88</v>
      </c>
      <c r="K52" s="43">
        <v>0</v>
      </c>
      <c r="L52" s="43">
        <v>3</v>
      </c>
      <c r="M52" s="43">
        <v>8</v>
      </c>
      <c r="N52" s="43">
        <v>32</v>
      </c>
      <c r="O52" s="44">
        <v>0</v>
      </c>
      <c r="P52" s="45">
        <v>0</v>
      </c>
      <c r="Q52" s="45">
        <v>0</v>
      </c>
      <c r="R52" s="45">
        <v>0</v>
      </c>
      <c r="S52" s="45">
        <v>1</v>
      </c>
      <c r="T52" s="46">
        <f t="shared" si="1"/>
        <v>1</v>
      </c>
      <c r="U52" s="46">
        <f t="shared" si="2"/>
        <v>85</v>
      </c>
      <c r="V52" s="42">
        <v>0</v>
      </c>
      <c r="W52" s="43">
        <v>14</v>
      </c>
      <c r="X52" s="47">
        <f t="shared" si="3"/>
        <v>361</v>
      </c>
      <c r="Y52" s="48">
        <f t="shared" si="4"/>
        <v>376</v>
      </c>
      <c r="Z52">
        <f>Z51-Z50</f>
        <v>0</v>
      </c>
    </row>
    <row r="53" spans="1:26" ht="15" customHeight="1" x14ac:dyDescent="0.25">
      <c r="A53" s="25">
        <f t="shared" si="0"/>
        <v>40</v>
      </c>
      <c r="B53" s="26" t="s">
        <v>16</v>
      </c>
      <c r="C53" s="27">
        <v>151</v>
      </c>
      <c r="D53" s="28" t="s">
        <v>17</v>
      </c>
      <c r="E53" s="29">
        <v>588</v>
      </c>
      <c r="F53" s="30">
        <v>44</v>
      </c>
      <c r="G53" s="31">
        <v>88</v>
      </c>
      <c r="H53" s="31">
        <v>65</v>
      </c>
      <c r="I53" s="31">
        <v>7</v>
      </c>
      <c r="J53" s="31">
        <v>101</v>
      </c>
      <c r="K53" s="31">
        <v>0</v>
      </c>
      <c r="L53" s="31">
        <v>3</v>
      </c>
      <c r="M53" s="31">
        <v>6</v>
      </c>
      <c r="N53" s="31">
        <v>32</v>
      </c>
      <c r="O53" s="32">
        <v>0</v>
      </c>
      <c r="P53" s="33">
        <v>1</v>
      </c>
      <c r="Q53" s="33">
        <v>0</v>
      </c>
      <c r="R53" s="33">
        <v>0</v>
      </c>
      <c r="S53" s="33">
        <v>0</v>
      </c>
      <c r="T53" s="34">
        <f t="shared" si="1"/>
        <v>1</v>
      </c>
      <c r="U53" s="34">
        <f t="shared" si="2"/>
        <v>76</v>
      </c>
      <c r="V53" s="30">
        <v>1</v>
      </c>
      <c r="W53" s="31">
        <v>14</v>
      </c>
      <c r="X53" s="35">
        <f t="shared" si="3"/>
        <v>346</v>
      </c>
      <c r="Y53" s="36">
        <f t="shared" si="4"/>
        <v>362</v>
      </c>
      <c r="Z53" s="49" t="e">
        <f>Z52*100/Z51</f>
        <v>#DIV/0!</v>
      </c>
    </row>
    <row r="54" spans="1:26" ht="15" customHeight="1" x14ac:dyDescent="0.25">
      <c r="A54" s="37">
        <f t="shared" si="0"/>
        <v>41</v>
      </c>
      <c r="B54" s="38" t="s">
        <v>16</v>
      </c>
      <c r="C54" s="39">
        <v>150</v>
      </c>
      <c r="D54" s="40" t="s">
        <v>18</v>
      </c>
      <c r="E54" s="41">
        <v>466</v>
      </c>
      <c r="F54" s="42">
        <v>28</v>
      </c>
      <c r="G54" s="43">
        <v>90</v>
      </c>
      <c r="H54" s="43">
        <v>45</v>
      </c>
      <c r="I54" s="43">
        <v>3</v>
      </c>
      <c r="J54" s="43">
        <v>66</v>
      </c>
      <c r="K54" s="43">
        <v>0</v>
      </c>
      <c r="L54" s="43">
        <v>3</v>
      </c>
      <c r="M54" s="43">
        <v>6</v>
      </c>
      <c r="N54" s="43">
        <v>12</v>
      </c>
      <c r="O54" s="44">
        <v>0</v>
      </c>
      <c r="P54" s="45">
        <v>3</v>
      </c>
      <c r="Q54" s="45">
        <v>1</v>
      </c>
      <c r="R54" s="45">
        <v>0</v>
      </c>
      <c r="S54" s="45">
        <v>0</v>
      </c>
      <c r="T54" s="46">
        <f t="shared" si="1"/>
        <v>4</v>
      </c>
      <c r="U54" s="46">
        <f t="shared" si="2"/>
        <v>55</v>
      </c>
      <c r="V54" s="42">
        <v>0</v>
      </c>
      <c r="W54" s="43">
        <v>12</v>
      </c>
      <c r="X54" s="47">
        <f t="shared" si="3"/>
        <v>253</v>
      </c>
      <c r="Y54" s="48">
        <f t="shared" si="4"/>
        <v>269</v>
      </c>
      <c r="Z54" s="50" t="e">
        <f>TEXT(Z53,"0.00")</f>
        <v>#DIV/0!</v>
      </c>
    </row>
    <row r="55" spans="1:26" ht="15" customHeight="1" x14ac:dyDescent="0.25">
      <c r="A55" s="25">
        <f t="shared" si="0"/>
        <v>42</v>
      </c>
      <c r="B55" s="26" t="s">
        <v>16</v>
      </c>
      <c r="C55" s="27">
        <v>150</v>
      </c>
      <c r="D55" s="28" t="s">
        <v>17</v>
      </c>
      <c r="E55" s="29">
        <v>467</v>
      </c>
      <c r="F55" s="30">
        <v>25</v>
      </c>
      <c r="G55" s="31">
        <v>80</v>
      </c>
      <c r="H55" s="31">
        <v>66</v>
      </c>
      <c r="I55" s="31">
        <v>4</v>
      </c>
      <c r="J55" s="31">
        <v>73</v>
      </c>
      <c r="K55" s="31">
        <v>0</v>
      </c>
      <c r="L55" s="31">
        <v>0</v>
      </c>
      <c r="M55" s="31">
        <v>2</v>
      </c>
      <c r="N55" s="31">
        <v>16</v>
      </c>
      <c r="O55" s="32">
        <v>0</v>
      </c>
      <c r="P55" s="33">
        <v>2</v>
      </c>
      <c r="Q55" s="33">
        <v>0</v>
      </c>
      <c r="R55" s="33">
        <v>0</v>
      </c>
      <c r="S55" s="33">
        <v>0</v>
      </c>
      <c r="T55" s="34">
        <f t="shared" si="1"/>
        <v>2</v>
      </c>
      <c r="U55" s="34">
        <f t="shared" si="2"/>
        <v>72</v>
      </c>
      <c r="V55" s="30">
        <v>0</v>
      </c>
      <c r="W55" s="31">
        <v>8</v>
      </c>
      <c r="X55" s="35">
        <f t="shared" si="3"/>
        <v>266</v>
      </c>
      <c r="Y55" s="36">
        <f t="shared" si="4"/>
        <v>276</v>
      </c>
      <c r="Z55">
        <f>C101</f>
        <v>0</v>
      </c>
    </row>
    <row r="56" spans="1:26" ht="15" customHeight="1" x14ac:dyDescent="0.25">
      <c r="A56" s="37">
        <f t="shared" si="0"/>
        <v>43</v>
      </c>
      <c r="B56" s="38" t="s">
        <v>16</v>
      </c>
      <c r="C56" s="39">
        <v>149</v>
      </c>
      <c r="D56" s="40" t="s">
        <v>18</v>
      </c>
      <c r="E56" s="41">
        <v>543</v>
      </c>
      <c r="F56" s="42">
        <v>32</v>
      </c>
      <c r="G56" s="43">
        <v>87</v>
      </c>
      <c r="H56" s="43">
        <v>72</v>
      </c>
      <c r="I56" s="43">
        <v>4</v>
      </c>
      <c r="J56" s="43">
        <v>55</v>
      </c>
      <c r="K56" s="43">
        <v>0</v>
      </c>
      <c r="L56" s="43">
        <v>3</v>
      </c>
      <c r="M56" s="43">
        <v>0</v>
      </c>
      <c r="N56" s="43">
        <v>27</v>
      </c>
      <c r="O56" s="44">
        <v>0</v>
      </c>
      <c r="P56" s="45">
        <v>2</v>
      </c>
      <c r="Q56" s="45">
        <v>0</v>
      </c>
      <c r="R56" s="45">
        <v>0</v>
      </c>
      <c r="S56" s="45">
        <v>1</v>
      </c>
      <c r="T56" s="46">
        <f t="shared" si="1"/>
        <v>3</v>
      </c>
      <c r="U56" s="46">
        <f t="shared" si="2"/>
        <v>82</v>
      </c>
      <c r="V56" s="42">
        <v>0</v>
      </c>
      <c r="W56" s="43">
        <v>14</v>
      </c>
      <c r="X56" s="47">
        <f t="shared" si="3"/>
        <v>280</v>
      </c>
      <c r="Y56" s="48">
        <f t="shared" si="4"/>
        <v>297</v>
      </c>
      <c r="Z56" t="e">
        <f>Z55-Z54</f>
        <v>#DIV/0!</v>
      </c>
    </row>
    <row r="57" spans="1:26" ht="15" customHeight="1" x14ac:dyDescent="0.25">
      <c r="A57" s="25">
        <f t="shared" si="0"/>
        <v>44</v>
      </c>
      <c r="B57" s="26" t="s">
        <v>16</v>
      </c>
      <c r="C57" s="27">
        <v>149</v>
      </c>
      <c r="D57" s="28" t="s">
        <v>17</v>
      </c>
      <c r="E57" s="29">
        <v>543</v>
      </c>
      <c r="F57" s="30">
        <v>51</v>
      </c>
      <c r="G57" s="31">
        <v>71</v>
      </c>
      <c r="H57" s="31">
        <v>65</v>
      </c>
      <c r="I57" s="31">
        <v>3</v>
      </c>
      <c r="J57" s="31">
        <v>53</v>
      </c>
      <c r="K57" s="31">
        <v>0</v>
      </c>
      <c r="L57" s="31">
        <v>3</v>
      </c>
      <c r="M57" s="31">
        <v>5</v>
      </c>
      <c r="N57" s="31">
        <v>25</v>
      </c>
      <c r="O57" s="32">
        <v>0</v>
      </c>
      <c r="P57" s="33">
        <v>2</v>
      </c>
      <c r="Q57" s="33">
        <v>0</v>
      </c>
      <c r="R57" s="33">
        <v>0</v>
      </c>
      <c r="S57" s="33">
        <v>1</v>
      </c>
      <c r="T57" s="46">
        <f t="shared" si="1"/>
        <v>3</v>
      </c>
      <c r="U57" s="46">
        <f t="shared" si="2"/>
        <v>74</v>
      </c>
      <c r="V57" s="30">
        <v>0</v>
      </c>
      <c r="W57" s="31">
        <v>16</v>
      </c>
      <c r="X57" s="47">
        <f t="shared" si="3"/>
        <v>276</v>
      </c>
      <c r="Y57" s="36">
        <f t="shared" si="4"/>
        <v>295</v>
      </c>
      <c r="Z57" s="49" t="e">
        <f>Z56*100/Z55</f>
        <v>#DIV/0!</v>
      </c>
    </row>
    <row r="58" spans="1:26" ht="5.0999999999999996" customHeight="1" x14ac:dyDescent="0.25">
      <c r="A58" s="51"/>
      <c r="B58" s="52"/>
      <c r="C58" s="53"/>
      <c r="D58" s="54"/>
      <c r="E58" s="55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7"/>
    </row>
    <row r="59" spans="1:26" ht="0.95" customHeight="1" x14ac:dyDescent="0.25">
      <c r="A59" s="58"/>
      <c r="B59" s="59"/>
      <c r="C59" s="60"/>
      <c r="D59" s="61"/>
      <c r="E59" s="62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4"/>
    </row>
    <row r="60" spans="1:26" ht="0.95" customHeight="1" x14ac:dyDescent="0.25">
      <c r="A60" s="51"/>
      <c r="B60" s="52"/>
      <c r="C60" s="53"/>
      <c r="D60" s="54"/>
      <c r="E60" s="55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7">
        <v>1</v>
      </c>
    </row>
    <row r="61" spans="1:26" ht="30" customHeight="1" x14ac:dyDescent="0.25">
      <c r="A61" s="65" t="s">
        <v>21</v>
      </c>
      <c r="B61" s="65"/>
      <c r="C61" s="65">
        <f>COUNTA(C14:C57)</f>
        <v>44</v>
      </c>
      <c r="D61" s="66"/>
      <c r="E61" s="67">
        <f>SUM(E14:E57)</f>
        <v>25089</v>
      </c>
      <c r="F61" s="67">
        <f t="shared" ref="F61:Y61" si="5">SUM(F14:F57)</f>
        <v>1765</v>
      </c>
      <c r="G61" s="67">
        <f t="shared" si="5"/>
        <v>4343</v>
      </c>
      <c r="H61" s="67">
        <f t="shared" si="5"/>
        <v>3211</v>
      </c>
      <c r="I61" s="67">
        <f t="shared" si="5"/>
        <v>247</v>
      </c>
      <c r="J61" s="67">
        <f t="shared" si="5"/>
        <v>3387</v>
      </c>
      <c r="K61" s="67">
        <f t="shared" si="5"/>
        <v>0</v>
      </c>
      <c r="L61" s="67">
        <f t="shared" si="5"/>
        <v>84</v>
      </c>
      <c r="M61" s="67">
        <f t="shared" si="5"/>
        <v>136</v>
      </c>
      <c r="N61" s="67">
        <f t="shared" si="5"/>
        <v>576</v>
      </c>
      <c r="O61" s="67">
        <f t="shared" si="5"/>
        <v>0</v>
      </c>
      <c r="P61" s="67">
        <f t="shared" si="5"/>
        <v>149</v>
      </c>
      <c r="Q61" s="67">
        <f t="shared" si="5"/>
        <v>3</v>
      </c>
      <c r="R61" s="67">
        <f t="shared" si="5"/>
        <v>3</v>
      </c>
      <c r="S61" s="67">
        <f t="shared" si="5"/>
        <v>39</v>
      </c>
      <c r="T61" s="67">
        <f t="shared" si="5"/>
        <v>194</v>
      </c>
      <c r="U61" s="67">
        <f t="shared" si="5"/>
        <v>3736</v>
      </c>
      <c r="V61" s="67">
        <f t="shared" si="5"/>
        <v>3</v>
      </c>
      <c r="W61" s="67">
        <f t="shared" si="5"/>
        <v>609</v>
      </c>
      <c r="X61" s="67">
        <f t="shared" si="5"/>
        <v>13749</v>
      </c>
      <c r="Y61" s="67">
        <f t="shared" si="5"/>
        <v>14555</v>
      </c>
    </row>
  </sheetData>
  <mergeCells count="8">
    <mergeCell ref="F5:Y7"/>
    <mergeCell ref="A7:D7"/>
    <mergeCell ref="A8:D8"/>
    <mergeCell ref="F8:Y10"/>
    <mergeCell ref="A12:E12"/>
    <mergeCell ref="F12:O12"/>
    <mergeCell ref="P12:U12"/>
    <mergeCell ref="V12:Y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cp:lastPrinted>2015-06-10T18:43:27Z</cp:lastPrinted>
  <dcterms:created xsi:type="dcterms:W3CDTF">2015-06-07T01:43:19Z</dcterms:created>
  <dcterms:modified xsi:type="dcterms:W3CDTF">2015-06-24T00:16:43Z</dcterms:modified>
</cp:coreProperties>
</file>