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esktop\"/>
    </mc:Choice>
  </mc:AlternateContent>
  <bookViews>
    <workbookView xWindow="0" yWindow="0" windowWidth="28800" windowHeight="12435"/>
  </bookViews>
  <sheets>
    <sheet name="M_21_002_AGUILILLA" sheetId="1" r:id="rId1"/>
  </sheets>
  <definedNames>
    <definedName name="_xlnm._FilterDatabase" localSheetId="0" hidden="1">M_21_002_AGUILILLA!$P$12:$R$12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" i="1" l="1"/>
  <c r="W19" i="1"/>
  <c r="X19" i="1" s="1"/>
  <c r="R19" i="1"/>
  <c r="Q19" i="1"/>
  <c r="AA18" i="1"/>
  <c r="X18" i="1"/>
  <c r="W18" i="1"/>
  <c r="R18" i="1"/>
  <c r="Q18" i="1"/>
  <c r="AA17" i="1"/>
  <c r="W17" i="1"/>
  <c r="R17" i="1"/>
  <c r="Q17" i="1"/>
  <c r="AA16" i="1"/>
  <c r="W16" i="1"/>
  <c r="R16" i="1"/>
  <c r="Q16" i="1"/>
  <c r="AA15" i="1"/>
  <c r="W15" i="1"/>
  <c r="X15" i="1" s="1"/>
  <c r="R15" i="1"/>
  <c r="Q15" i="1"/>
  <c r="AB15" i="1" s="1"/>
  <c r="AA14" i="1"/>
  <c r="W14" i="1"/>
  <c r="X14" i="1" s="1"/>
  <c r="R14" i="1"/>
  <c r="Q14" i="1"/>
  <c r="Z40" i="1"/>
  <c r="Y40" i="1"/>
  <c r="V40" i="1"/>
  <c r="U40" i="1"/>
  <c r="T40" i="1"/>
  <c r="S40" i="1"/>
  <c r="P40" i="1"/>
  <c r="O40" i="1"/>
  <c r="N40" i="1"/>
  <c r="M40" i="1"/>
  <c r="L40" i="1"/>
  <c r="K40" i="1"/>
  <c r="J40" i="1"/>
  <c r="I40" i="1"/>
  <c r="H40" i="1"/>
  <c r="G40" i="1"/>
  <c r="F40" i="1"/>
  <c r="AA36" i="1"/>
  <c r="W36" i="1"/>
  <c r="X36" i="1" s="1"/>
  <c r="R36" i="1"/>
  <c r="Q36" i="1"/>
  <c r="AA35" i="1"/>
  <c r="W35" i="1"/>
  <c r="X35" i="1" s="1"/>
  <c r="R35" i="1"/>
  <c r="Q35" i="1"/>
  <c r="AA34" i="1"/>
  <c r="W34" i="1"/>
  <c r="X34" i="1" s="1"/>
  <c r="R34" i="1"/>
  <c r="Q34" i="1"/>
  <c r="AA33" i="1"/>
  <c r="W33" i="1"/>
  <c r="X33" i="1" s="1"/>
  <c r="R33" i="1"/>
  <c r="Q33" i="1"/>
  <c r="AA32" i="1"/>
  <c r="W32" i="1"/>
  <c r="X32" i="1" s="1"/>
  <c r="R32" i="1"/>
  <c r="Q32" i="1"/>
  <c r="AB32" i="1" s="1"/>
  <c r="AA31" i="1"/>
  <c r="W31" i="1"/>
  <c r="X31" i="1" s="1"/>
  <c r="R31" i="1"/>
  <c r="Q31" i="1"/>
  <c r="AA30" i="1"/>
  <c r="W30" i="1"/>
  <c r="R30" i="1"/>
  <c r="Q30" i="1"/>
  <c r="AA29" i="1"/>
  <c r="W29" i="1"/>
  <c r="X29" i="1" s="1"/>
  <c r="R29" i="1"/>
  <c r="Q29" i="1"/>
  <c r="AA28" i="1"/>
  <c r="X28" i="1"/>
  <c r="W28" i="1"/>
  <c r="R28" i="1"/>
  <c r="Q28" i="1"/>
  <c r="AB28" i="1" s="1"/>
  <c r="AA27" i="1"/>
  <c r="W27" i="1"/>
  <c r="X27" i="1" s="1"/>
  <c r="R27" i="1"/>
  <c r="Q27" i="1"/>
  <c r="AA26" i="1"/>
  <c r="W26" i="1"/>
  <c r="X26" i="1" s="1"/>
  <c r="R26" i="1"/>
  <c r="Q26" i="1"/>
  <c r="AA25" i="1"/>
  <c r="W25" i="1"/>
  <c r="X25" i="1" s="1"/>
  <c r="R25" i="1"/>
  <c r="Q25" i="1"/>
  <c r="AA24" i="1"/>
  <c r="W24" i="1"/>
  <c r="X24" i="1" s="1"/>
  <c r="R24" i="1"/>
  <c r="Q24" i="1"/>
  <c r="AB24" i="1" s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R21" i="1"/>
  <c r="Q21" i="1"/>
  <c r="AA20" i="1"/>
  <c r="W20" i="1"/>
  <c r="X20" i="1" s="1"/>
  <c r="R20" i="1"/>
  <c r="Q20" i="1"/>
  <c r="AB20" i="1" s="1"/>
  <c r="AB31" i="1" l="1"/>
  <c r="AB23" i="1"/>
  <c r="AB19" i="1"/>
  <c r="W40" i="1"/>
  <c r="AB35" i="1"/>
  <c r="AB27" i="1"/>
  <c r="Q40" i="1"/>
  <c r="AB18" i="1"/>
  <c r="AB36" i="1"/>
  <c r="AB33" i="1"/>
  <c r="AB26" i="1"/>
  <c r="R40" i="1"/>
  <c r="AB25" i="1"/>
  <c r="AB30" i="1"/>
  <c r="AB29" i="1"/>
  <c r="AB21" i="1"/>
  <c r="AB17" i="1"/>
  <c r="AB16" i="1"/>
  <c r="AA40" i="1"/>
  <c r="AB14" i="1"/>
  <c r="X17" i="1"/>
  <c r="X16" i="1"/>
  <c r="X30" i="1"/>
  <c r="X21" i="1"/>
  <c r="AB22" i="1"/>
  <c r="AB34" i="1"/>
  <c r="AC15" i="1"/>
  <c r="E40" i="1"/>
  <c r="C40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X40" i="1" l="1"/>
  <c r="AB40" i="1"/>
  <c r="AC14" i="1"/>
  <c r="AC16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<sst xmlns="http://schemas.openxmlformats.org/spreadsheetml/2006/main" count="68" uniqueCount="24">
  <si>
    <t>Municipio: 002 Aguililla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</si>
  <si>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</si>
  <si>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</si>
  <si>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</si>
  <si>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</si>
  <si>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</si>
  <si>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</si>
  <si>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</si>
  <si>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</si>
  <si>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</si>
  <si>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</si>
  <si>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</si>
  <si>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</si>
  <si>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</si>
  <si>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</si>
  <si>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</si>
  <si>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</si>
  <si>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AGUILILLA</t>
  </si>
  <si>
    <t>BÁSICA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</si>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</sst>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6" borderId="20" xfId="1" applyNumberFormat="1" applyFont="1" applyFill="1" applyBorder="1" applyAlignment="1">
      <alignment horizontal="center" wrapText="1"/>
    </xf>
    <xf numFmtId="0" fontId="11" fillId="6" borderId="2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38100</xdr:colOff>
      <xdr:row>12</xdr:row>
      <xdr:rowOff>53557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50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317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571500</xdr:colOff>
      <xdr:row>12</xdr:row>
      <xdr:rowOff>53557</xdr:rowOff>
    </xdr:from>
    <xdr:ext cx="438000" cy="457467"/>
    <xdr:pic>
      <xdr:nvPicPr>
        <xdr:cNvPr id="2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962024</xdr:colOff>
      <xdr:row>11</xdr:row>
      <xdr:rowOff>171449</xdr:rowOff>
    </xdr:from>
    <xdr:ext cx="600075" cy="600075"/>
    <xdr:pic>
      <xdr:nvPicPr>
        <xdr:cNvPr id="2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1949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abSelected="1" workbookViewId="0">
      <pane xSplit="5" ySplit="13" topLeftCell="Q25" activePane="bottomRight" state="frozen"/>
      <selection pane="topRight" activeCell="F1" sqref="F1"/>
      <selection pane="bottomLeft" activeCell="A13" sqref="A13"/>
      <selection pane="bottomRight" activeCell="AD40" sqref="AD40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9" t="s">
        <v>22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spans="1:29" ht="15" customHeight="1" x14ac:dyDescent="0.25">
      <c r="B6" s="1"/>
      <c r="C6" s="1"/>
      <c r="D6" s="1"/>
      <c r="E6" s="2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</row>
    <row r="7" spans="1:29" ht="15" customHeight="1" x14ac:dyDescent="0.3">
      <c r="A7" s="60"/>
      <c r="B7" s="60"/>
      <c r="C7" s="60"/>
      <c r="D7" s="60"/>
      <c r="E7" s="2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</row>
    <row r="8" spans="1:29" ht="15" customHeight="1" x14ac:dyDescent="0.3">
      <c r="A8" s="60" t="s">
        <v>0</v>
      </c>
      <c r="B8" s="60"/>
      <c r="C8" s="60"/>
      <c r="D8" s="60"/>
      <c r="F8" s="61" t="s">
        <v>1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spans="1:29" ht="15" customHeight="1" x14ac:dyDescent="0.3">
      <c r="A9" s="3" t="str">
        <f>CONCATENATE("Casillas computadas: ",AC16," de ",AC15)</f>
        <v>Casillas computadas: 23 de 23</v>
      </c>
      <c r="B9" s="4"/>
      <c r="C9" s="4"/>
      <c r="D9" s="4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62" t="s">
        <v>2</v>
      </c>
      <c r="B12" s="63"/>
      <c r="C12" s="63"/>
      <c r="D12" s="63"/>
      <c r="E12" s="64"/>
      <c r="F12" s="65" t="s">
        <v>3</v>
      </c>
      <c r="G12" s="66"/>
      <c r="H12" s="66"/>
      <c r="I12" s="66"/>
      <c r="J12" s="66"/>
      <c r="K12" s="66"/>
      <c r="L12" s="66"/>
      <c r="M12" s="66"/>
      <c r="N12" s="66"/>
      <c r="O12" s="67"/>
      <c r="P12" s="68" t="s">
        <v>4</v>
      </c>
      <c r="Q12" s="68"/>
      <c r="R12" s="68"/>
      <c r="S12" s="69" t="s">
        <v>5</v>
      </c>
      <c r="T12" s="70"/>
      <c r="U12" s="70"/>
      <c r="V12" s="70"/>
      <c r="W12" s="70"/>
      <c r="X12" s="71"/>
      <c r="Y12" s="72" t="s">
        <v>6</v>
      </c>
      <c r="Z12" s="73"/>
      <c r="AA12" s="73"/>
      <c r="AB12" s="74"/>
    </row>
    <row r="13" spans="1:29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/>
      <c r="U13" s="10"/>
      <c r="V13" s="10"/>
      <c r="W13" s="10" t="s">
        <v>12</v>
      </c>
      <c r="X13" s="10" t="s">
        <v>13</v>
      </c>
      <c r="Y13" s="12" t="s">
        <v>14</v>
      </c>
      <c r="Z13" s="12" t="s">
        <v>15</v>
      </c>
      <c r="AA13" s="12" t="s">
        <v>16</v>
      </c>
      <c r="AB13" s="12" t="s">
        <v>23</v>
      </c>
    </row>
    <row r="14" spans="1:29" ht="15" customHeight="1" x14ac:dyDescent="0.25">
      <c r="A14" s="14">
        <v>1</v>
      </c>
      <c r="B14" s="15" t="s">
        <v>17</v>
      </c>
      <c r="C14" s="16">
        <v>11</v>
      </c>
      <c r="D14" s="15" t="s">
        <v>18</v>
      </c>
      <c r="E14" s="2">
        <v>727</v>
      </c>
      <c r="F14" s="17">
        <v>13</v>
      </c>
      <c r="G14" s="18">
        <v>155</v>
      </c>
      <c r="H14" s="18">
        <v>180</v>
      </c>
      <c r="I14" s="18">
        <v>3</v>
      </c>
      <c r="J14" s="18">
        <v>4</v>
      </c>
      <c r="K14" s="18">
        <v>0</v>
      </c>
      <c r="L14" s="18">
        <v>0</v>
      </c>
      <c r="M14" s="18">
        <v>9</v>
      </c>
      <c r="N14" s="18">
        <v>0</v>
      </c>
      <c r="O14" s="19">
        <v>0</v>
      </c>
      <c r="P14" s="20">
        <v>1</v>
      </c>
      <c r="Q14" s="21">
        <f t="shared" ref="Q14:Q19" si="0">P14</f>
        <v>1</v>
      </c>
      <c r="R14" s="22">
        <f t="shared" ref="R14:R19" si="1">G14+J14+P14</f>
        <v>160</v>
      </c>
      <c r="S14" s="20">
        <v>4</v>
      </c>
      <c r="T14" s="20">
        <v>0</v>
      </c>
      <c r="U14" s="20">
        <v>0</v>
      </c>
      <c r="V14" s="20">
        <v>0</v>
      </c>
      <c r="W14" s="21">
        <f t="shared" ref="W14:W19" si="2">SUM(S14:V14)</f>
        <v>4</v>
      </c>
      <c r="X14" s="22">
        <f t="shared" ref="X14:X19" si="3">W14+H14+I14+L14</f>
        <v>187</v>
      </c>
      <c r="Y14" s="17">
        <v>1</v>
      </c>
      <c r="Z14" s="18">
        <v>10</v>
      </c>
      <c r="AA14" s="23">
        <f t="shared" ref="AA14:AA19" si="4">SUM(F14:O14)</f>
        <v>364</v>
      </c>
      <c r="AB14" s="24">
        <f t="shared" ref="AB14:AB19" si="5">Q14+W14+Y14+Z14+AA14</f>
        <v>380</v>
      </c>
      <c r="AC14">
        <f>COUNTIF(AB14:AB36,0)</f>
        <v>0</v>
      </c>
    </row>
    <row r="15" spans="1:29" ht="15" customHeight="1" x14ac:dyDescent="0.25">
      <c r="A15" s="25">
        <f>A14+1</f>
        <v>2</v>
      </c>
      <c r="B15" s="15" t="s">
        <v>17</v>
      </c>
      <c r="C15" s="16">
        <v>11</v>
      </c>
      <c r="D15" s="15" t="s">
        <v>19</v>
      </c>
      <c r="E15" s="2">
        <v>727</v>
      </c>
      <c r="F15" s="26">
        <v>14</v>
      </c>
      <c r="G15" s="27">
        <v>170</v>
      </c>
      <c r="H15" s="27">
        <v>192</v>
      </c>
      <c r="I15" s="27">
        <v>0</v>
      </c>
      <c r="J15" s="27">
        <v>0</v>
      </c>
      <c r="K15" s="27">
        <v>0</v>
      </c>
      <c r="L15" s="27">
        <v>0</v>
      </c>
      <c r="M15" s="27">
        <v>5</v>
      </c>
      <c r="N15" s="27">
        <v>0</v>
      </c>
      <c r="O15" s="28">
        <v>0</v>
      </c>
      <c r="P15" s="26">
        <v>0</v>
      </c>
      <c r="Q15" s="27">
        <f t="shared" si="0"/>
        <v>0</v>
      </c>
      <c r="R15" s="28">
        <f t="shared" si="1"/>
        <v>170</v>
      </c>
      <c r="S15" s="26">
        <v>0</v>
      </c>
      <c r="T15" s="26">
        <v>0</v>
      </c>
      <c r="U15" s="26">
        <v>0</v>
      </c>
      <c r="V15" s="26">
        <v>0</v>
      </c>
      <c r="W15" s="27">
        <f t="shared" si="2"/>
        <v>0</v>
      </c>
      <c r="X15" s="28">
        <f t="shared" si="3"/>
        <v>192</v>
      </c>
      <c r="Y15" s="26">
        <v>1</v>
      </c>
      <c r="Z15" s="27">
        <v>19</v>
      </c>
      <c r="AA15" s="29">
        <f t="shared" si="4"/>
        <v>381</v>
      </c>
      <c r="AB15" s="30">
        <f t="shared" si="5"/>
        <v>401</v>
      </c>
      <c r="AC15">
        <f>C40</f>
        <v>23</v>
      </c>
    </row>
    <row r="16" spans="1:29" ht="15" customHeight="1" x14ac:dyDescent="0.25">
      <c r="A16" s="31">
        <f t="shared" ref="A16:A29" si="6">A15+1</f>
        <v>3</v>
      </c>
      <c r="B16" s="15" t="s">
        <v>17</v>
      </c>
      <c r="C16" s="16">
        <v>11</v>
      </c>
      <c r="D16" s="15" t="s">
        <v>20</v>
      </c>
      <c r="E16" s="2">
        <v>726</v>
      </c>
      <c r="F16" s="32">
        <v>6</v>
      </c>
      <c r="G16" s="21">
        <v>171</v>
      </c>
      <c r="H16" s="21">
        <v>206</v>
      </c>
      <c r="I16" s="21">
        <v>4</v>
      </c>
      <c r="J16" s="21">
        <v>0</v>
      </c>
      <c r="K16" s="21">
        <v>0</v>
      </c>
      <c r="L16" s="21">
        <v>1</v>
      </c>
      <c r="M16" s="21">
        <v>5</v>
      </c>
      <c r="N16" s="21">
        <v>0</v>
      </c>
      <c r="O16" s="33">
        <v>0</v>
      </c>
      <c r="P16" s="32">
        <v>2</v>
      </c>
      <c r="Q16" s="21">
        <f t="shared" si="0"/>
        <v>2</v>
      </c>
      <c r="R16" s="33">
        <f t="shared" si="1"/>
        <v>173</v>
      </c>
      <c r="S16" s="32">
        <v>2</v>
      </c>
      <c r="T16" s="32">
        <v>0</v>
      </c>
      <c r="U16" s="32">
        <v>0</v>
      </c>
      <c r="V16" s="32">
        <v>1</v>
      </c>
      <c r="W16" s="21">
        <f t="shared" si="2"/>
        <v>3</v>
      </c>
      <c r="X16" s="33">
        <f t="shared" si="3"/>
        <v>214</v>
      </c>
      <c r="Y16" s="32">
        <v>1</v>
      </c>
      <c r="Z16" s="21">
        <v>10</v>
      </c>
      <c r="AA16" s="34">
        <f t="shared" si="4"/>
        <v>393</v>
      </c>
      <c r="AB16" s="35">
        <f t="shared" si="5"/>
        <v>409</v>
      </c>
      <c r="AC16">
        <f>AC15-AC14</f>
        <v>23</v>
      </c>
    </row>
    <row r="17" spans="1:29" ht="15" customHeight="1" x14ac:dyDescent="0.25">
      <c r="A17" s="25">
        <f t="shared" si="6"/>
        <v>4</v>
      </c>
      <c r="B17" s="15" t="s">
        <v>17</v>
      </c>
      <c r="C17" s="16">
        <v>12</v>
      </c>
      <c r="D17" s="15" t="s">
        <v>18</v>
      </c>
      <c r="E17" s="2">
        <v>699</v>
      </c>
      <c r="F17" s="26">
        <v>11</v>
      </c>
      <c r="G17" s="27">
        <v>101</v>
      </c>
      <c r="H17" s="27">
        <v>231</v>
      </c>
      <c r="I17" s="27">
        <v>2</v>
      </c>
      <c r="J17" s="27">
        <v>1</v>
      </c>
      <c r="K17" s="27">
        <v>0</v>
      </c>
      <c r="L17" s="27">
        <v>0</v>
      </c>
      <c r="M17" s="27">
        <v>4</v>
      </c>
      <c r="N17" s="27">
        <v>0</v>
      </c>
      <c r="O17" s="28">
        <v>0</v>
      </c>
      <c r="P17" s="26">
        <v>0</v>
      </c>
      <c r="Q17" s="27">
        <f t="shared" si="0"/>
        <v>0</v>
      </c>
      <c r="R17" s="28">
        <f t="shared" si="1"/>
        <v>102</v>
      </c>
      <c r="S17" s="26">
        <v>3</v>
      </c>
      <c r="T17" s="26">
        <v>0</v>
      </c>
      <c r="U17" s="26">
        <v>0</v>
      </c>
      <c r="V17" s="26">
        <v>1</v>
      </c>
      <c r="W17" s="27">
        <f t="shared" si="2"/>
        <v>4</v>
      </c>
      <c r="X17" s="28">
        <f t="shared" si="3"/>
        <v>237</v>
      </c>
      <c r="Y17" s="26">
        <v>0</v>
      </c>
      <c r="Z17" s="27">
        <v>13</v>
      </c>
      <c r="AA17" s="29">
        <f t="shared" si="4"/>
        <v>350</v>
      </c>
      <c r="AB17" s="30">
        <f t="shared" si="5"/>
        <v>367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17</v>
      </c>
      <c r="C18" s="16">
        <v>12</v>
      </c>
      <c r="D18" s="15" t="s">
        <v>19</v>
      </c>
      <c r="E18" s="2">
        <v>699</v>
      </c>
      <c r="F18" s="32">
        <v>16</v>
      </c>
      <c r="G18" s="21">
        <v>110</v>
      </c>
      <c r="H18" s="21">
        <v>243</v>
      </c>
      <c r="I18" s="21">
        <v>4</v>
      </c>
      <c r="J18" s="21">
        <v>3</v>
      </c>
      <c r="K18" s="21">
        <v>0</v>
      </c>
      <c r="L18" s="21">
        <v>1</v>
      </c>
      <c r="M18" s="21">
        <v>3</v>
      </c>
      <c r="N18" s="21">
        <v>0</v>
      </c>
      <c r="O18" s="33">
        <v>0</v>
      </c>
      <c r="P18" s="32">
        <v>2</v>
      </c>
      <c r="Q18" s="21">
        <f t="shared" si="0"/>
        <v>2</v>
      </c>
      <c r="R18" s="33">
        <f t="shared" si="1"/>
        <v>115</v>
      </c>
      <c r="S18" s="32">
        <v>4</v>
      </c>
      <c r="T18" s="32">
        <v>1</v>
      </c>
      <c r="U18" s="32">
        <v>0</v>
      </c>
      <c r="V18" s="32">
        <v>0</v>
      </c>
      <c r="W18" s="21">
        <f t="shared" si="2"/>
        <v>5</v>
      </c>
      <c r="X18" s="33">
        <f t="shared" si="3"/>
        <v>253</v>
      </c>
      <c r="Y18" s="32">
        <v>0</v>
      </c>
      <c r="Z18" s="21">
        <v>8</v>
      </c>
      <c r="AA18" s="34">
        <f t="shared" si="4"/>
        <v>380</v>
      </c>
      <c r="AB18" s="35">
        <f t="shared" si="5"/>
        <v>395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17</v>
      </c>
      <c r="C19" s="16">
        <v>13</v>
      </c>
      <c r="D19" s="15" t="s">
        <v>18</v>
      </c>
      <c r="E19" s="2">
        <v>672</v>
      </c>
      <c r="F19" s="26">
        <v>12</v>
      </c>
      <c r="G19" s="27">
        <v>165</v>
      </c>
      <c r="H19" s="27">
        <v>160</v>
      </c>
      <c r="I19" s="27">
        <v>5</v>
      </c>
      <c r="J19" s="27">
        <v>0</v>
      </c>
      <c r="K19" s="27">
        <v>0</v>
      </c>
      <c r="L19" s="27">
        <v>2</v>
      </c>
      <c r="M19" s="27">
        <v>3</v>
      </c>
      <c r="N19" s="27">
        <v>0</v>
      </c>
      <c r="O19" s="28">
        <v>0</v>
      </c>
      <c r="P19" s="26">
        <v>1</v>
      </c>
      <c r="Q19" s="27">
        <f t="shared" si="0"/>
        <v>1</v>
      </c>
      <c r="R19" s="28">
        <f t="shared" si="1"/>
        <v>166</v>
      </c>
      <c r="S19" s="26">
        <v>4</v>
      </c>
      <c r="T19" s="26">
        <v>1</v>
      </c>
      <c r="U19" s="26">
        <v>0</v>
      </c>
      <c r="V19" s="26">
        <v>1</v>
      </c>
      <c r="W19" s="27">
        <f t="shared" si="2"/>
        <v>6</v>
      </c>
      <c r="X19" s="28">
        <f t="shared" si="3"/>
        <v>173</v>
      </c>
      <c r="Y19" s="26">
        <v>0</v>
      </c>
      <c r="Z19" s="27">
        <v>14</v>
      </c>
      <c r="AA19" s="29">
        <f t="shared" si="4"/>
        <v>347</v>
      </c>
      <c r="AB19" s="30">
        <f t="shared" si="5"/>
        <v>368</v>
      </c>
    </row>
    <row r="20" spans="1:29" ht="15" customHeight="1" x14ac:dyDescent="0.25">
      <c r="A20" s="31">
        <f t="shared" si="6"/>
        <v>7</v>
      </c>
      <c r="B20" s="15" t="s">
        <v>17</v>
      </c>
      <c r="C20" s="16">
        <v>13</v>
      </c>
      <c r="D20" s="15" t="s">
        <v>19</v>
      </c>
      <c r="E20" s="2">
        <v>671</v>
      </c>
      <c r="F20" s="32">
        <v>19</v>
      </c>
      <c r="G20" s="21">
        <v>120</v>
      </c>
      <c r="H20" s="21">
        <v>185</v>
      </c>
      <c r="I20" s="21">
        <v>1</v>
      </c>
      <c r="J20" s="21">
        <v>0</v>
      </c>
      <c r="K20" s="21">
        <v>0</v>
      </c>
      <c r="L20" s="21">
        <v>0</v>
      </c>
      <c r="M20" s="21">
        <v>4</v>
      </c>
      <c r="N20" s="21">
        <v>0</v>
      </c>
      <c r="O20" s="33">
        <v>0</v>
      </c>
      <c r="P20" s="32">
        <v>3</v>
      </c>
      <c r="Q20" s="21">
        <f t="shared" ref="Q20:Q36" si="7">P20</f>
        <v>3</v>
      </c>
      <c r="R20" s="33">
        <f t="shared" ref="R20:R36" si="8">G20+J20+P20</f>
        <v>123</v>
      </c>
      <c r="S20" s="32">
        <v>2</v>
      </c>
      <c r="T20" s="32">
        <v>0</v>
      </c>
      <c r="U20" s="32">
        <v>0</v>
      </c>
      <c r="V20" s="32">
        <v>0</v>
      </c>
      <c r="W20" s="21">
        <f t="shared" ref="W20:W36" si="9">SUM(S20:V20)</f>
        <v>2</v>
      </c>
      <c r="X20" s="33">
        <f t="shared" ref="X20:X36" si="10">W20+H20+I20+L20</f>
        <v>188</v>
      </c>
      <c r="Y20" s="32">
        <v>0</v>
      </c>
      <c r="Z20" s="21">
        <v>13</v>
      </c>
      <c r="AA20" s="34">
        <f t="shared" ref="AA20:AA36" si="11">SUM(F20:O20)</f>
        <v>329</v>
      </c>
      <c r="AB20" s="35">
        <f t="shared" ref="AB20:AB36" si="12">Q20+W20+Y20+Z20+AA20</f>
        <v>347</v>
      </c>
    </row>
    <row r="21" spans="1:29" ht="15" customHeight="1" x14ac:dyDescent="0.25">
      <c r="A21" s="25">
        <f t="shared" si="6"/>
        <v>8</v>
      </c>
      <c r="B21" s="15" t="s">
        <v>17</v>
      </c>
      <c r="C21" s="16">
        <v>13</v>
      </c>
      <c r="D21" s="15" t="s">
        <v>20</v>
      </c>
      <c r="E21" s="2">
        <v>671</v>
      </c>
      <c r="F21" s="26">
        <v>3</v>
      </c>
      <c r="G21" s="27">
        <v>116</v>
      </c>
      <c r="H21" s="27">
        <v>180</v>
      </c>
      <c r="I21" s="27">
        <v>7</v>
      </c>
      <c r="J21" s="27">
        <v>1</v>
      </c>
      <c r="K21" s="27">
        <v>0</v>
      </c>
      <c r="L21" s="27">
        <v>0</v>
      </c>
      <c r="M21" s="27">
        <v>2</v>
      </c>
      <c r="N21" s="27">
        <v>0</v>
      </c>
      <c r="O21" s="28">
        <v>0</v>
      </c>
      <c r="P21" s="26">
        <v>1</v>
      </c>
      <c r="Q21" s="27">
        <f t="shared" si="7"/>
        <v>1</v>
      </c>
      <c r="R21" s="28">
        <f t="shared" si="8"/>
        <v>118</v>
      </c>
      <c r="S21" s="26">
        <v>1</v>
      </c>
      <c r="T21" s="26">
        <v>0</v>
      </c>
      <c r="U21" s="26">
        <v>0</v>
      </c>
      <c r="V21" s="26">
        <v>0</v>
      </c>
      <c r="W21" s="27">
        <f t="shared" si="9"/>
        <v>1</v>
      </c>
      <c r="X21" s="28">
        <f t="shared" si="10"/>
        <v>188</v>
      </c>
      <c r="Y21" s="26">
        <v>0</v>
      </c>
      <c r="Z21" s="27">
        <v>11</v>
      </c>
      <c r="AA21" s="29">
        <f t="shared" si="11"/>
        <v>309</v>
      </c>
      <c r="AB21" s="30">
        <f t="shared" si="12"/>
        <v>322</v>
      </c>
    </row>
    <row r="22" spans="1:29" ht="15" customHeight="1" x14ac:dyDescent="0.25">
      <c r="A22" s="31">
        <f t="shared" si="6"/>
        <v>9</v>
      </c>
      <c r="B22" s="15" t="s">
        <v>17</v>
      </c>
      <c r="C22" s="16">
        <v>14</v>
      </c>
      <c r="D22" s="15" t="s">
        <v>18</v>
      </c>
      <c r="E22" s="2">
        <v>575</v>
      </c>
      <c r="F22" s="32">
        <v>14</v>
      </c>
      <c r="G22" s="21">
        <v>134</v>
      </c>
      <c r="H22" s="21">
        <v>153</v>
      </c>
      <c r="I22" s="21">
        <v>3</v>
      </c>
      <c r="J22" s="21">
        <v>1</v>
      </c>
      <c r="K22" s="21">
        <v>0</v>
      </c>
      <c r="L22" s="21">
        <v>1</v>
      </c>
      <c r="M22" s="21">
        <v>4</v>
      </c>
      <c r="N22" s="21">
        <v>0</v>
      </c>
      <c r="O22" s="33">
        <v>0</v>
      </c>
      <c r="P22" s="32">
        <v>2</v>
      </c>
      <c r="Q22" s="21">
        <f t="shared" si="7"/>
        <v>2</v>
      </c>
      <c r="R22" s="33">
        <f t="shared" si="8"/>
        <v>137</v>
      </c>
      <c r="S22" s="32">
        <v>1</v>
      </c>
      <c r="T22" s="32">
        <v>0</v>
      </c>
      <c r="U22" s="32">
        <v>0</v>
      </c>
      <c r="V22" s="32">
        <v>1</v>
      </c>
      <c r="W22" s="21">
        <f t="shared" si="9"/>
        <v>2</v>
      </c>
      <c r="X22" s="33">
        <f t="shared" si="10"/>
        <v>159</v>
      </c>
      <c r="Y22" s="32">
        <v>1</v>
      </c>
      <c r="Z22" s="21">
        <v>11</v>
      </c>
      <c r="AA22" s="34">
        <f t="shared" si="11"/>
        <v>310</v>
      </c>
      <c r="AB22" s="35">
        <f t="shared" si="12"/>
        <v>326</v>
      </c>
    </row>
    <row r="23" spans="1:29" ht="15" customHeight="1" x14ac:dyDescent="0.25">
      <c r="A23" s="25">
        <f t="shared" si="6"/>
        <v>10</v>
      </c>
      <c r="B23" s="15" t="s">
        <v>17</v>
      </c>
      <c r="C23" s="16">
        <v>14</v>
      </c>
      <c r="D23" s="15" t="s">
        <v>19</v>
      </c>
      <c r="E23" s="2">
        <v>574</v>
      </c>
      <c r="F23" s="26">
        <v>11</v>
      </c>
      <c r="G23" s="27">
        <v>144</v>
      </c>
      <c r="H23" s="27">
        <v>167</v>
      </c>
      <c r="I23" s="27">
        <v>4</v>
      </c>
      <c r="J23" s="27">
        <v>0</v>
      </c>
      <c r="K23" s="27">
        <v>0</v>
      </c>
      <c r="L23" s="27">
        <v>1</v>
      </c>
      <c r="M23" s="27">
        <v>1</v>
      </c>
      <c r="N23" s="27">
        <v>0</v>
      </c>
      <c r="O23" s="28">
        <v>0</v>
      </c>
      <c r="P23" s="26">
        <v>2</v>
      </c>
      <c r="Q23" s="27">
        <f t="shared" si="7"/>
        <v>2</v>
      </c>
      <c r="R23" s="28">
        <f t="shared" si="8"/>
        <v>146</v>
      </c>
      <c r="S23" s="26">
        <v>3</v>
      </c>
      <c r="T23" s="26">
        <v>0</v>
      </c>
      <c r="U23" s="26">
        <v>0</v>
      </c>
      <c r="V23" s="26">
        <v>1</v>
      </c>
      <c r="W23" s="27">
        <f t="shared" si="9"/>
        <v>4</v>
      </c>
      <c r="X23" s="28">
        <f t="shared" si="10"/>
        <v>176</v>
      </c>
      <c r="Y23" s="26">
        <v>1</v>
      </c>
      <c r="Z23" s="27">
        <v>7</v>
      </c>
      <c r="AA23" s="29">
        <f t="shared" si="11"/>
        <v>328</v>
      </c>
      <c r="AB23" s="30">
        <f t="shared" si="12"/>
        <v>342</v>
      </c>
      <c r="AC23" s="36"/>
    </row>
    <row r="24" spans="1:29" ht="15" customHeight="1" x14ac:dyDescent="0.25">
      <c r="A24" s="31">
        <f t="shared" si="6"/>
        <v>11</v>
      </c>
      <c r="B24" s="15" t="s">
        <v>17</v>
      </c>
      <c r="C24" s="16">
        <v>14</v>
      </c>
      <c r="D24" s="15" t="s">
        <v>20</v>
      </c>
      <c r="E24" s="2">
        <v>574</v>
      </c>
      <c r="F24" s="32">
        <v>15</v>
      </c>
      <c r="G24" s="21">
        <v>114</v>
      </c>
      <c r="H24" s="21">
        <v>198</v>
      </c>
      <c r="I24" s="21">
        <v>4</v>
      </c>
      <c r="J24" s="21">
        <v>1</v>
      </c>
      <c r="K24" s="21">
        <v>0</v>
      </c>
      <c r="L24" s="21">
        <v>1</v>
      </c>
      <c r="M24" s="21">
        <v>2</v>
      </c>
      <c r="N24" s="21">
        <v>0</v>
      </c>
      <c r="O24" s="33">
        <v>0</v>
      </c>
      <c r="P24" s="32">
        <v>2</v>
      </c>
      <c r="Q24" s="21">
        <f t="shared" si="7"/>
        <v>2</v>
      </c>
      <c r="R24" s="33">
        <f t="shared" si="8"/>
        <v>117</v>
      </c>
      <c r="S24" s="32">
        <v>3</v>
      </c>
      <c r="T24" s="32">
        <v>0</v>
      </c>
      <c r="U24" s="32">
        <v>0</v>
      </c>
      <c r="V24" s="32">
        <v>1</v>
      </c>
      <c r="W24" s="21">
        <f t="shared" si="9"/>
        <v>4</v>
      </c>
      <c r="X24" s="33">
        <f t="shared" si="10"/>
        <v>207</v>
      </c>
      <c r="Y24" s="32">
        <v>1</v>
      </c>
      <c r="Z24" s="21">
        <v>6</v>
      </c>
      <c r="AA24" s="34">
        <f t="shared" si="11"/>
        <v>335</v>
      </c>
      <c r="AB24" s="35">
        <f t="shared" si="12"/>
        <v>348</v>
      </c>
      <c r="AC24" s="37"/>
    </row>
    <row r="25" spans="1:29" ht="15" customHeight="1" x14ac:dyDescent="0.25">
      <c r="A25" s="25">
        <f t="shared" si="6"/>
        <v>12</v>
      </c>
      <c r="B25" s="15" t="s">
        <v>17</v>
      </c>
      <c r="C25" s="16">
        <v>15</v>
      </c>
      <c r="D25" s="15" t="s">
        <v>18</v>
      </c>
      <c r="E25" s="2">
        <v>511</v>
      </c>
      <c r="F25" s="26">
        <v>9</v>
      </c>
      <c r="G25" s="27">
        <v>113</v>
      </c>
      <c r="H25" s="27">
        <v>142</v>
      </c>
      <c r="I25" s="27">
        <v>3</v>
      </c>
      <c r="J25" s="27">
        <v>0</v>
      </c>
      <c r="K25" s="27">
        <v>0</v>
      </c>
      <c r="L25" s="27">
        <v>0</v>
      </c>
      <c r="M25" s="27">
        <v>3</v>
      </c>
      <c r="N25" s="27">
        <v>0</v>
      </c>
      <c r="O25" s="28">
        <v>0</v>
      </c>
      <c r="P25" s="26">
        <v>0</v>
      </c>
      <c r="Q25" s="27">
        <f t="shared" si="7"/>
        <v>0</v>
      </c>
      <c r="R25" s="28">
        <f t="shared" si="8"/>
        <v>113</v>
      </c>
      <c r="S25" s="26">
        <v>0</v>
      </c>
      <c r="T25" s="26">
        <v>0</v>
      </c>
      <c r="U25" s="26">
        <v>0</v>
      </c>
      <c r="V25" s="26">
        <v>0</v>
      </c>
      <c r="W25" s="27">
        <f t="shared" si="9"/>
        <v>0</v>
      </c>
      <c r="X25" s="28">
        <f t="shared" si="10"/>
        <v>145</v>
      </c>
      <c r="Y25" s="26">
        <v>0</v>
      </c>
      <c r="Z25" s="27">
        <v>2</v>
      </c>
      <c r="AA25" s="29">
        <f t="shared" si="11"/>
        <v>270</v>
      </c>
      <c r="AB25" s="30">
        <f t="shared" si="12"/>
        <v>272</v>
      </c>
    </row>
    <row r="26" spans="1:29" ht="15" customHeight="1" x14ac:dyDescent="0.25">
      <c r="A26" s="31">
        <f t="shared" si="6"/>
        <v>13</v>
      </c>
      <c r="B26" s="15" t="s">
        <v>17</v>
      </c>
      <c r="C26" s="16">
        <v>16</v>
      </c>
      <c r="D26" s="15" t="s">
        <v>18</v>
      </c>
      <c r="E26" s="2">
        <v>756</v>
      </c>
      <c r="F26" s="32">
        <v>4</v>
      </c>
      <c r="G26" s="21">
        <v>148</v>
      </c>
      <c r="H26" s="21">
        <v>210</v>
      </c>
      <c r="I26" s="21">
        <v>6</v>
      </c>
      <c r="J26" s="21">
        <v>2</v>
      </c>
      <c r="K26" s="21">
        <v>0</v>
      </c>
      <c r="L26" s="21">
        <v>1</v>
      </c>
      <c r="M26" s="21">
        <v>14</v>
      </c>
      <c r="N26" s="21">
        <v>0</v>
      </c>
      <c r="O26" s="33">
        <v>0</v>
      </c>
      <c r="P26" s="32">
        <v>0</v>
      </c>
      <c r="Q26" s="21">
        <f t="shared" si="7"/>
        <v>0</v>
      </c>
      <c r="R26" s="33">
        <f t="shared" si="8"/>
        <v>150</v>
      </c>
      <c r="S26" s="32">
        <v>1</v>
      </c>
      <c r="T26" s="32">
        <v>0</v>
      </c>
      <c r="U26" s="32">
        <v>0</v>
      </c>
      <c r="V26" s="32">
        <v>0</v>
      </c>
      <c r="W26" s="21">
        <f t="shared" si="9"/>
        <v>1</v>
      </c>
      <c r="X26" s="33">
        <f t="shared" si="10"/>
        <v>218</v>
      </c>
      <c r="Y26" s="32">
        <v>0</v>
      </c>
      <c r="Z26" s="21">
        <v>15</v>
      </c>
      <c r="AA26" s="34">
        <f t="shared" si="11"/>
        <v>385</v>
      </c>
      <c r="AB26" s="35">
        <f t="shared" si="12"/>
        <v>401</v>
      </c>
    </row>
    <row r="27" spans="1:29" ht="15" customHeight="1" x14ac:dyDescent="0.25">
      <c r="A27" s="25">
        <f t="shared" si="6"/>
        <v>14</v>
      </c>
      <c r="B27" s="15" t="s">
        <v>17</v>
      </c>
      <c r="C27" s="16">
        <v>16</v>
      </c>
      <c r="D27" s="15" t="s">
        <v>19</v>
      </c>
      <c r="E27" s="2">
        <v>755</v>
      </c>
      <c r="F27" s="26">
        <v>4</v>
      </c>
      <c r="G27" s="27">
        <v>101</v>
      </c>
      <c r="H27" s="27">
        <v>198</v>
      </c>
      <c r="I27" s="27">
        <v>6</v>
      </c>
      <c r="J27" s="27">
        <v>1</v>
      </c>
      <c r="K27" s="27">
        <v>0</v>
      </c>
      <c r="L27" s="27">
        <v>0</v>
      </c>
      <c r="M27" s="27">
        <v>15</v>
      </c>
      <c r="N27" s="27">
        <v>0</v>
      </c>
      <c r="O27" s="28">
        <v>0</v>
      </c>
      <c r="P27" s="26">
        <v>2</v>
      </c>
      <c r="Q27" s="27">
        <f t="shared" si="7"/>
        <v>2</v>
      </c>
      <c r="R27" s="28">
        <f t="shared" si="8"/>
        <v>104</v>
      </c>
      <c r="S27" s="26">
        <v>2</v>
      </c>
      <c r="T27" s="26">
        <v>0</v>
      </c>
      <c r="U27" s="26">
        <v>0</v>
      </c>
      <c r="V27" s="26">
        <v>0</v>
      </c>
      <c r="W27" s="27">
        <f t="shared" si="9"/>
        <v>2</v>
      </c>
      <c r="X27" s="28">
        <f t="shared" si="10"/>
        <v>206</v>
      </c>
      <c r="Y27" s="26">
        <v>0</v>
      </c>
      <c r="Z27" s="27">
        <v>13</v>
      </c>
      <c r="AA27" s="29">
        <f t="shared" si="11"/>
        <v>325</v>
      </c>
      <c r="AB27" s="30">
        <f t="shared" si="12"/>
        <v>342</v>
      </c>
    </row>
    <row r="28" spans="1:29" ht="15" customHeight="1" x14ac:dyDescent="0.25">
      <c r="A28" s="31">
        <f t="shared" si="6"/>
        <v>15</v>
      </c>
      <c r="B28" s="15" t="s">
        <v>17</v>
      </c>
      <c r="C28" s="16">
        <v>16</v>
      </c>
      <c r="D28" s="15" t="s">
        <v>20</v>
      </c>
      <c r="E28" s="2">
        <v>755</v>
      </c>
      <c r="F28" s="32">
        <v>1</v>
      </c>
      <c r="G28" s="21">
        <v>122</v>
      </c>
      <c r="H28" s="21">
        <v>206</v>
      </c>
      <c r="I28" s="21">
        <v>2</v>
      </c>
      <c r="J28" s="21">
        <v>0</v>
      </c>
      <c r="K28" s="21">
        <v>0</v>
      </c>
      <c r="L28" s="21">
        <v>0</v>
      </c>
      <c r="M28" s="21">
        <v>25</v>
      </c>
      <c r="N28" s="21">
        <v>0</v>
      </c>
      <c r="O28" s="33">
        <v>0</v>
      </c>
      <c r="P28" s="32">
        <v>3</v>
      </c>
      <c r="Q28" s="21">
        <f t="shared" si="7"/>
        <v>3</v>
      </c>
      <c r="R28" s="33">
        <f t="shared" si="8"/>
        <v>125</v>
      </c>
      <c r="S28" s="32">
        <v>0</v>
      </c>
      <c r="T28" s="32">
        <v>0</v>
      </c>
      <c r="U28" s="32">
        <v>0</v>
      </c>
      <c r="V28" s="32">
        <v>1</v>
      </c>
      <c r="W28" s="21">
        <f t="shared" si="9"/>
        <v>1</v>
      </c>
      <c r="X28" s="33">
        <f t="shared" si="10"/>
        <v>209</v>
      </c>
      <c r="Y28" s="32">
        <v>0</v>
      </c>
      <c r="Z28" s="21">
        <v>10</v>
      </c>
      <c r="AA28" s="34">
        <f t="shared" si="11"/>
        <v>356</v>
      </c>
      <c r="AB28" s="35">
        <f t="shared" si="12"/>
        <v>370</v>
      </c>
    </row>
    <row r="29" spans="1:29" ht="15" customHeight="1" x14ac:dyDescent="0.25">
      <c r="A29" s="25">
        <f t="shared" si="6"/>
        <v>16</v>
      </c>
      <c r="B29" s="15" t="s">
        <v>17</v>
      </c>
      <c r="C29" s="16">
        <v>17</v>
      </c>
      <c r="D29" s="15" t="s">
        <v>18</v>
      </c>
      <c r="E29" s="2">
        <v>661</v>
      </c>
      <c r="F29" s="26">
        <v>1</v>
      </c>
      <c r="G29" s="27">
        <v>19</v>
      </c>
      <c r="H29" s="27">
        <v>242</v>
      </c>
      <c r="I29" s="27">
        <v>6</v>
      </c>
      <c r="J29" s="27">
        <v>1</v>
      </c>
      <c r="K29" s="27">
        <v>0</v>
      </c>
      <c r="L29" s="27">
        <v>1</v>
      </c>
      <c r="M29" s="27">
        <v>1</v>
      </c>
      <c r="N29" s="27">
        <v>0</v>
      </c>
      <c r="O29" s="28">
        <v>0</v>
      </c>
      <c r="P29" s="26">
        <v>0</v>
      </c>
      <c r="Q29" s="27">
        <f t="shared" si="7"/>
        <v>0</v>
      </c>
      <c r="R29" s="28">
        <f t="shared" si="8"/>
        <v>20</v>
      </c>
      <c r="S29" s="26">
        <v>2</v>
      </c>
      <c r="T29" s="26">
        <v>0</v>
      </c>
      <c r="U29" s="26">
        <v>0</v>
      </c>
      <c r="V29" s="26">
        <v>0</v>
      </c>
      <c r="W29" s="27">
        <f t="shared" si="9"/>
        <v>2</v>
      </c>
      <c r="X29" s="28">
        <f t="shared" si="10"/>
        <v>251</v>
      </c>
      <c r="Y29" s="26">
        <v>0</v>
      </c>
      <c r="Z29" s="27">
        <v>5</v>
      </c>
      <c r="AA29" s="29">
        <f t="shared" si="11"/>
        <v>271</v>
      </c>
      <c r="AB29" s="30">
        <f t="shared" si="12"/>
        <v>278</v>
      </c>
    </row>
    <row r="30" spans="1:29" ht="15" customHeight="1" x14ac:dyDescent="0.25">
      <c r="A30" s="38">
        <v>17</v>
      </c>
      <c r="B30" s="15" t="s">
        <v>17</v>
      </c>
      <c r="C30" s="16">
        <v>18</v>
      </c>
      <c r="D30" s="15" t="s">
        <v>18</v>
      </c>
      <c r="E30" s="2">
        <v>401</v>
      </c>
      <c r="F30" s="39">
        <v>2</v>
      </c>
      <c r="G30" s="40">
        <v>46</v>
      </c>
      <c r="H30" s="40">
        <v>141</v>
      </c>
      <c r="I30" s="40">
        <v>0</v>
      </c>
      <c r="J30" s="40">
        <v>0</v>
      </c>
      <c r="K30" s="40">
        <v>0</v>
      </c>
      <c r="L30" s="40">
        <v>0</v>
      </c>
      <c r="M30" s="40">
        <v>4</v>
      </c>
      <c r="N30" s="40">
        <v>0</v>
      </c>
      <c r="O30" s="41">
        <v>0</v>
      </c>
      <c r="P30" s="39">
        <v>1</v>
      </c>
      <c r="Q30" s="40">
        <f t="shared" si="7"/>
        <v>1</v>
      </c>
      <c r="R30" s="41">
        <f t="shared" si="8"/>
        <v>47</v>
      </c>
      <c r="S30" s="39">
        <v>1</v>
      </c>
      <c r="T30" s="39">
        <v>0</v>
      </c>
      <c r="U30" s="39">
        <v>0</v>
      </c>
      <c r="V30" s="39">
        <v>0</v>
      </c>
      <c r="W30" s="40">
        <f t="shared" si="9"/>
        <v>1</v>
      </c>
      <c r="X30" s="41">
        <f t="shared" si="10"/>
        <v>142</v>
      </c>
      <c r="Y30" s="39">
        <v>0</v>
      </c>
      <c r="Z30" s="40">
        <v>3</v>
      </c>
      <c r="AA30" s="29">
        <f t="shared" si="11"/>
        <v>193</v>
      </c>
      <c r="AB30" s="30">
        <f t="shared" si="12"/>
        <v>198</v>
      </c>
    </row>
    <row r="31" spans="1:29" ht="15" customHeight="1" x14ac:dyDescent="0.25">
      <c r="A31" s="38">
        <v>18</v>
      </c>
      <c r="B31" s="15" t="s">
        <v>17</v>
      </c>
      <c r="C31" s="16">
        <v>18</v>
      </c>
      <c r="D31" s="15" t="s">
        <v>19</v>
      </c>
      <c r="E31" s="2">
        <v>400</v>
      </c>
      <c r="F31" s="39">
        <v>3</v>
      </c>
      <c r="G31" s="40">
        <v>46</v>
      </c>
      <c r="H31" s="40">
        <v>131</v>
      </c>
      <c r="I31" s="40">
        <v>6</v>
      </c>
      <c r="J31" s="40">
        <v>2</v>
      </c>
      <c r="K31" s="40">
        <v>0</v>
      </c>
      <c r="L31" s="40">
        <v>0</v>
      </c>
      <c r="M31" s="40">
        <v>3</v>
      </c>
      <c r="N31" s="40">
        <v>0</v>
      </c>
      <c r="O31" s="41">
        <v>0</v>
      </c>
      <c r="P31" s="39">
        <v>0</v>
      </c>
      <c r="Q31" s="40">
        <f t="shared" si="7"/>
        <v>0</v>
      </c>
      <c r="R31" s="41">
        <f t="shared" si="8"/>
        <v>48</v>
      </c>
      <c r="S31" s="39">
        <v>3</v>
      </c>
      <c r="T31" s="39">
        <v>0</v>
      </c>
      <c r="U31" s="39">
        <v>0</v>
      </c>
      <c r="V31" s="39">
        <v>0</v>
      </c>
      <c r="W31" s="40">
        <f t="shared" si="9"/>
        <v>3</v>
      </c>
      <c r="X31" s="41">
        <f t="shared" si="10"/>
        <v>140</v>
      </c>
      <c r="Y31" s="39">
        <v>0</v>
      </c>
      <c r="Z31" s="40">
        <v>4</v>
      </c>
      <c r="AA31" s="29">
        <f t="shared" si="11"/>
        <v>191</v>
      </c>
      <c r="AB31" s="30">
        <f t="shared" si="12"/>
        <v>198</v>
      </c>
    </row>
    <row r="32" spans="1:29" ht="15" customHeight="1" x14ac:dyDescent="0.25">
      <c r="A32" s="38">
        <v>19</v>
      </c>
      <c r="B32" s="15" t="s">
        <v>17</v>
      </c>
      <c r="C32" s="16">
        <v>19</v>
      </c>
      <c r="D32" s="15" t="s">
        <v>18</v>
      </c>
      <c r="E32" s="2">
        <v>532</v>
      </c>
      <c r="F32" s="39">
        <v>9</v>
      </c>
      <c r="G32" s="40">
        <v>202</v>
      </c>
      <c r="H32" s="40">
        <v>110</v>
      </c>
      <c r="I32" s="40">
        <v>2</v>
      </c>
      <c r="J32" s="40">
        <v>1</v>
      </c>
      <c r="K32" s="40">
        <v>0</v>
      </c>
      <c r="L32" s="40">
        <v>0</v>
      </c>
      <c r="M32" s="40">
        <v>0</v>
      </c>
      <c r="N32" s="40">
        <v>0</v>
      </c>
      <c r="O32" s="41">
        <v>0</v>
      </c>
      <c r="P32" s="39">
        <v>2</v>
      </c>
      <c r="Q32" s="40">
        <f t="shared" si="7"/>
        <v>2</v>
      </c>
      <c r="R32" s="41">
        <f t="shared" si="8"/>
        <v>205</v>
      </c>
      <c r="S32" s="39">
        <v>2</v>
      </c>
      <c r="T32" s="39">
        <v>0</v>
      </c>
      <c r="U32" s="39">
        <v>0</v>
      </c>
      <c r="V32" s="39">
        <v>0</v>
      </c>
      <c r="W32" s="40">
        <f t="shared" si="9"/>
        <v>2</v>
      </c>
      <c r="X32" s="41">
        <f t="shared" si="10"/>
        <v>114</v>
      </c>
      <c r="Y32" s="39">
        <v>0</v>
      </c>
      <c r="Z32" s="40">
        <v>14</v>
      </c>
      <c r="AA32" s="29">
        <f t="shared" si="11"/>
        <v>324</v>
      </c>
      <c r="AB32" s="30">
        <f t="shared" si="12"/>
        <v>342</v>
      </c>
    </row>
    <row r="33" spans="1:28" ht="15" customHeight="1" x14ac:dyDescent="0.25">
      <c r="A33" s="38">
        <v>20</v>
      </c>
      <c r="B33" s="15" t="s">
        <v>17</v>
      </c>
      <c r="C33" s="16">
        <v>20</v>
      </c>
      <c r="D33" s="15" t="s">
        <v>18</v>
      </c>
      <c r="E33" s="2">
        <v>231</v>
      </c>
      <c r="F33" s="39">
        <v>0</v>
      </c>
      <c r="G33" s="40">
        <v>24</v>
      </c>
      <c r="H33" s="40">
        <v>65</v>
      </c>
      <c r="I33" s="40">
        <v>2</v>
      </c>
      <c r="J33" s="40">
        <v>1</v>
      </c>
      <c r="K33" s="40">
        <v>0</v>
      </c>
      <c r="L33" s="40">
        <v>0</v>
      </c>
      <c r="M33" s="40">
        <v>0</v>
      </c>
      <c r="N33" s="40">
        <v>0</v>
      </c>
      <c r="O33" s="41">
        <v>0</v>
      </c>
      <c r="P33" s="39">
        <v>0</v>
      </c>
      <c r="Q33" s="40">
        <f t="shared" si="7"/>
        <v>0</v>
      </c>
      <c r="R33" s="41">
        <f t="shared" si="8"/>
        <v>25</v>
      </c>
      <c r="S33" s="39">
        <v>0</v>
      </c>
      <c r="T33" s="39">
        <v>0</v>
      </c>
      <c r="U33" s="39">
        <v>0</v>
      </c>
      <c r="V33" s="39">
        <v>0</v>
      </c>
      <c r="W33" s="40">
        <f t="shared" si="9"/>
        <v>0</v>
      </c>
      <c r="X33" s="41">
        <f t="shared" si="10"/>
        <v>67</v>
      </c>
      <c r="Y33" s="39">
        <v>0</v>
      </c>
      <c r="Z33" s="40">
        <v>0</v>
      </c>
      <c r="AA33" s="29">
        <f t="shared" si="11"/>
        <v>92</v>
      </c>
      <c r="AB33" s="30">
        <f t="shared" si="12"/>
        <v>92</v>
      </c>
    </row>
    <row r="34" spans="1:28" ht="15" customHeight="1" x14ac:dyDescent="0.25">
      <c r="A34" s="38">
        <v>21</v>
      </c>
      <c r="B34" s="15" t="s">
        <v>17</v>
      </c>
      <c r="C34" s="16">
        <v>22</v>
      </c>
      <c r="D34" s="15" t="s">
        <v>18</v>
      </c>
      <c r="E34" s="2">
        <v>211</v>
      </c>
      <c r="F34" s="39">
        <v>0</v>
      </c>
      <c r="G34" s="40">
        <v>33</v>
      </c>
      <c r="H34" s="40">
        <v>42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1">
        <v>0</v>
      </c>
      <c r="P34" s="39">
        <v>0</v>
      </c>
      <c r="Q34" s="40">
        <f t="shared" si="7"/>
        <v>0</v>
      </c>
      <c r="R34" s="41">
        <f t="shared" si="8"/>
        <v>33</v>
      </c>
      <c r="S34" s="39">
        <v>0</v>
      </c>
      <c r="T34" s="39">
        <v>0</v>
      </c>
      <c r="U34" s="39">
        <v>0</v>
      </c>
      <c r="V34" s="39">
        <v>0</v>
      </c>
      <c r="W34" s="40">
        <f t="shared" si="9"/>
        <v>0</v>
      </c>
      <c r="X34" s="41">
        <f t="shared" si="10"/>
        <v>42</v>
      </c>
      <c r="Y34" s="39">
        <v>0</v>
      </c>
      <c r="Z34" s="40">
        <v>2</v>
      </c>
      <c r="AA34" s="29">
        <f t="shared" si="11"/>
        <v>75</v>
      </c>
      <c r="AB34" s="30">
        <f t="shared" si="12"/>
        <v>77</v>
      </c>
    </row>
    <row r="35" spans="1:28" ht="15" customHeight="1" x14ac:dyDescent="0.25">
      <c r="A35" s="38">
        <v>22</v>
      </c>
      <c r="B35" s="15" t="s">
        <v>17</v>
      </c>
      <c r="C35" s="16">
        <v>23</v>
      </c>
      <c r="D35" s="15" t="s">
        <v>18</v>
      </c>
      <c r="E35" s="2">
        <v>191</v>
      </c>
      <c r="F35" s="39">
        <v>0</v>
      </c>
      <c r="G35" s="40">
        <v>34</v>
      </c>
      <c r="H35" s="40">
        <v>62</v>
      </c>
      <c r="I35" s="40">
        <v>0</v>
      </c>
      <c r="J35" s="40">
        <v>1</v>
      </c>
      <c r="K35" s="40">
        <v>0</v>
      </c>
      <c r="L35" s="40">
        <v>0</v>
      </c>
      <c r="M35" s="40">
        <v>1</v>
      </c>
      <c r="N35" s="40">
        <v>0</v>
      </c>
      <c r="O35" s="41">
        <v>0</v>
      </c>
      <c r="P35" s="39">
        <v>0</v>
      </c>
      <c r="Q35" s="40">
        <f t="shared" si="7"/>
        <v>0</v>
      </c>
      <c r="R35" s="41">
        <f t="shared" si="8"/>
        <v>35</v>
      </c>
      <c r="S35" s="39">
        <v>1</v>
      </c>
      <c r="T35" s="39">
        <v>0</v>
      </c>
      <c r="U35" s="39">
        <v>0</v>
      </c>
      <c r="V35" s="39">
        <v>1</v>
      </c>
      <c r="W35" s="40">
        <f t="shared" si="9"/>
        <v>2</v>
      </c>
      <c r="X35" s="41">
        <f t="shared" si="10"/>
        <v>64</v>
      </c>
      <c r="Y35" s="39">
        <v>0</v>
      </c>
      <c r="Z35" s="40">
        <v>2</v>
      </c>
      <c r="AA35" s="29">
        <f t="shared" si="11"/>
        <v>98</v>
      </c>
      <c r="AB35" s="30">
        <f t="shared" si="12"/>
        <v>102</v>
      </c>
    </row>
    <row r="36" spans="1:28" ht="15" customHeight="1" x14ac:dyDescent="0.25">
      <c r="A36" s="31">
        <v>23</v>
      </c>
      <c r="B36" s="15" t="s">
        <v>17</v>
      </c>
      <c r="C36" s="16">
        <v>25</v>
      </c>
      <c r="D36" s="15" t="s">
        <v>18</v>
      </c>
      <c r="E36" s="2">
        <v>137</v>
      </c>
      <c r="F36" s="32">
        <v>2</v>
      </c>
      <c r="G36" s="21">
        <v>35</v>
      </c>
      <c r="H36" s="21">
        <v>30</v>
      </c>
      <c r="I36" s="21">
        <v>2</v>
      </c>
      <c r="J36" s="21">
        <v>0</v>
      </c>
      <c r="K36" s="21">
        <v>0</v>
      </c>
      <c r="L36" s="21">
        <v>1</v>
      </c>
      <c r="M36" s="21">
        <v>0</v>
      </c>
      <c r="N36" s="21">
        <v>0</v>
      </c>
      <c r="O36" s="33">
        <v>0</v>
      </c>
      <c r="P36" s="32">
        <v>2</v>
      </c>
      <c r="Q36" s="21">
        <f t="shared" si="7"/>
        <v>2</v>
      </c>
      <c r="R36" s="33">
        <f t="shared" si="8"/>
        <v>37</v>
      </c>
      <c r="S36" s="32">
        <v>0</v>
      </c>
      <c r="T36" s="32">
        <v>0</v>
      </c>
      <c r="U36" s="32">
        <v>0</v>
      </c>
      <c r="V36" s="32">
        <v>0</v>
      </c>
      <c r="W36" s="21">
        <f t="shared" si="9"/>
        <v>0</v>
      </c>
      <c r="X36" s="33">
        <f t="shared" si="10"/>
        <v>33</v>
      </c>
      <c r="Y36" s="32">
        <v>0</v>
      </c>
      <c r="Z36" s="21">
        <v>0</v>
      </c>
      <c r="AA36" s="34">
        <f t="shared" si="11"/>
        <v>70</v>
      </c>
      <c r="AB36" s="35">
        <f t="shared" si="12"/>
        <v>72</v>
      </c>
    </row>
    <row r="37" spans="1:28" ht="5.0999999999999996" customHeight="1" x14ac:dyDescent="0.25">
      <c r="A37" s="42"/>
      <c r="B37" s="43"/>
      <c r="C37" s="44"/>
      <c r="D37" s="45"/>
      <c r="E37" s="4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</row>
    <row r="38" spans="1:28" ht="0.95" customHeight="1" x14ac:dyDescent="0.25">
      <c r="A38" s="49"/>
      <c r="B38" s="50"/>
      <c r="C38" s="51"/>
      <c r="D38" s="52"/>
      <c r="E38" s="53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5"/>
    </row>
    <row r="39" spans="1:28" ht="0.95" customHeight="1" x14ac:dyDescent="0.25">
      <c r="A39" s="42"/>
      <c r="B39" s="43"/>
      <c r="C39" s="44"/>
      <c r="D39" s="45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</row>
    <row r="40" spans="1:28" ht="30" customHeight="1" x14ac:dyDescent="0.25">
      <c r="A40" s="56" t="s">
        <v>21</v>
      </c>
      <c r="B40" s="56"/>
      <c r="C40" s="56">
        <f>COUNTA(C14:C36)</f>
        <v>23</v>
      </c>
      <c r="D40" s="57"/>
      <c r="E40" s="58">
        <f>SUM(E14:E36)</f>
        <v>12856</v>
      </c>
      <c r="F40" s="58">
        <f t="shared" ref="F40:AB40" si="13">SUM(F14:F36)</f>
        <v>169</v>
      </c>
      <c r="G40" s="58">
        <f t="shared" si="13"/>
        <v>2423</v>
      </c>
      <c r="H40" s="58">
        <f t="shared" si="13"/>
        <v>3674</v>
      </c>
      <c r="I40" s="58">
        <f t="shared" si="13"/>
        <v>72</v>
      </c>
      <c r="J40" s="58">
        <f t="shared" si="13"/>
        <v>20</v>
      </c>
      <c r="K40" s="58">
        <f t="shared" si="13"/>
        <v>0</v>
      </c>
      <c r="L40" s="58">
        <f t="shared" si="13"/>
        <v>10</v>
      </c>
      <c r="M40" s="58">
        <f t="shared" si="13"/>
        <v>108</v>
      </c>
      <c r="N40" s="58">
        <f t="shared" si="13"/>
        <v>0</v>
      </c>
      <c r="O40" s="58">
        <f t="shared" si="13"/>
        <v>0</v>
      </c>
      <c r="P40" s="58">
        <f t="shared" si="13"/>
        <v>26</v>
      </c>
      <c r="Q40" s="58">
        <f t="shared" si="13"/>
        <v>26</v>
      </c>
      <c r="R40" s="58">
        <f t="shared" si="13"/>
        <v>2469</v>
      </c>
      <c r="S40" s="58">
        <f t="shared" si="13"/>
        <v>39</v>
      </c>
      <c r="T40" s="58">
        <f t="shared" si="13"/>
        <v>2</v>
      </c>
      <c r="U40" s="58">
        <f t="shared" si="13"/>
        <v>0</v>
      </c>
      <c r="V40" s="58">
        <f t="shared" si="13"/>
        <v>8</v>
      </c>
      <c r="W40" s="58">
        <f t="shared" si="13"/>
        <v>49</v>
      </c>
      <c r="X40" s="58">
        <f t="shared" si="13"/>
        <v>3805</v>
      </c>
      <c r="Y40" s="58">
        <f t="shared" si="13"/>
        <v>6</v>
      </c>
      <c r="Z40" s="58">
        <f t="shared" si="13"/>
        <v>192</v>
      </c>
      <c r="AA40" s="58">
        <f t="shared" si="13"/>
        <v>6476</v>
      </c>
      <c r="AB40" s="58">
        <f t="shared" si="13"/>
        <v>6749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M_21_002_AGUILILLA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comité</cp:lastModifiedBy>
  <dcterms:created xsi:type="dcterms:W3CDTF">2015-06-04T21:43:32Z</dcterms:created>
  <dcterms:modified xsi:type="dcterms:W3CDTF">2015-06-10T21:34:05Z</dcterms:modified>
</cp:coreProperties>
</file>